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395422B6-A52A-45E5-A6CD-68993B789DF1}" xr6:coauthVersionLast="47" xr6:coauthVersionMax="47" xr10:uidLastSave="{00000000-0000-0000-0000-000000000000}"/>
  <bookViews>
    <workbookView xWindow="-110" yWindow="-110" windowWidth="19420" windowHeight="10300" tabRatio="932" xr2:uid="{00000000-000D-0000-FFFF-FFFF00000000}"/>
  </bookViews>
  <sheets>
    <sheet name="チェックシート（必ず御確認ください）" sheetId="65" r:id="rId1"/>
    <sheet name="様式第1号" sheetId="1" r:id="rId2"/>
    <sheet name="1-1（所要額調書）" sheetId="16" r:id="rId3"/>
    <sheet name="1-2（対象職員一覧）" sheetId="62" r:id="rId4"/>
    <sheet name="Sheet1" sheetId="66" state="hidden" r:id="rId5"/>
    <sheet name="1-3（資格取得・コミュニケーション）" sheetId="18" r:id="rId6"/>
    <sheet name="1-4（日本語学校学費）" sheetId="54" r:id="rId7"/>
    <sheet name="1-5（地域生活費）※職員ごとに作成してください (1)" sheetId="61" r:id="rId8"/>
    <sheet name="1-5（地域生活費）※職員ごとに作成してください (2)" sheetId="96" r:id="rId9"/>
    <sheet name="1-5（地域生活費）※職員ごとに作成してください (3)" sheetId="97" r:id="rId10"/>
    <sheet name="1-5（地域生活費）※職員ごとに作成してください (4)" sheetId="98" r:id="rId11"/>
    <sheet name="1-5（地域生活費）※職員ごとに作成してください (5)" sheetId="99" r:id="rId12"/>
    <sheet name="1-5（地域生活費）※職員ごとに作成してください (6)" sheetId="100" r:id="rId13"/>
    <sheet name="1-5（地域生活費）※職員ごとに作成してください (7)" sheetId="101" r:id="rId14"/>
    <sheet name="1-5（地域生活費）※職員ごとに作成してください (8)" sheetId="102" r:id="rId15"/>
    <sheet name="1-5（地域生活費）※職員ごとに作成してください (9)" sheetId="103" r:id="rId16"/>
    <sheet name="1-5（地域生活費）※職員ごとに作成してください (10)" sheetId="104" r:id="rId17"/>
  </sheets>
  <externalReferences>
    <externalReference r:id="rId18"/>
  </externalReferences>
  <definedNames>
    <definedName name="_xlnm.Print_Area" localSheetId="2">'1-1（所要額調書）'!$A$1:$J$42</definedName>
    <definedName name="_xlnm.Print_Area" localSheetId="3">'1-2（対象職員一覧）'!$A$1:$O$42</definedName>
    <definedName name="_xlnm.Print_Area" localSheetId="5">'1-3（資格取得・コミュニケーション）'!$A$1:$G$50</definedName>
    <definedName name="_xlnm.Print_Area" localSheetId="6">'1-4（日本語学校学費）'!$A$1:$I$13</definedName>
    <definedName name="_xlnm.Print_Area" localSheetId="7">'1-5（地域生活費）※職員ごとに作成してください (1)'!$A$1:$M$27</definedName>
    <definedName name="_xlnm.Print_Area" localSheetId="16">'1-5（地域生活費）※職員ごとに作成してください (10)'!$A$1:$M$27</definedName>
    <definedName name="_xlnm.Print_Area" localSheetId="8">'1-5（地域生活費）※職員ごとに作成してください (2)'!$A$1:$M$27</definedName>
    <definedName name="_xlnm.Print_Area" localSheetId="9">'1-5（地域生活費）※職員ごとに作成してください (3)'!$A$1:$M$27</definedName>
    <definedName name="_xlnm.Print_Area" localSheetId="10">'1-5（地域生活費）※職員ごとに作成してください (4)'!$A$1:$M$27</definedName>
    <definedName name="_xlnm.Print_Area" localSheetId="11">'1-5（地域生活費）※職員ごとに作成してください (5)'!$A$1:$M$27</definedName>
    <definedName name="_xlnm.Print_Area" localSheetId="12">'1-5（地域生活費）※職員ごとに作成してください (6)'!$A$1:$M$27</definedName>
    <definedName name="_xlnm.Print_Area" localSheetId="13">'1-5（地域生活費）※職員ごとに作成してください (7)'!$A$1:$M$27</definedName>
    <definedName name="_xlnm.Print_Area" localSheetId="14">'1-5（地域生活費）※職員ごとに作成してください (8)'!$A$1:$M$27</definedName>
    <definedName name="_xlnm.Print_Area" localSheetId="15">'1-5（地域生活費）※職員ごとに作成してください (9)'!$A$1:$M$27</definedName>
    <definedName name="_xlnm.Print_Area" localSheetId="0">'チェックシート（必ず御確認ください）'!$A$1:$E$33</definedName>
    <definedName name="_xlnm.Print_Area" localSheetId="1">様式第1号!$A$1:$E$45</definedName>
    <definedName name="キット名">[1]!抗原キット[[#All],[品目名]]</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 i="16" l="1"/>
  <c r="D38" i="16" l="1"/>
  <c r="C38" i="16"/>
  <c r="D37" i="16"/>
  <c r="C37" i="16"/>
  <c r="D36" i="16"/>
  <c r="C36" i="16"/>
  <c r="D35" i="16"/>
  <c r="C35" i="16"/>
  <c r="D34" i="16"/>
  <c r="C34" i="16"/>
  <c r="D33" i="16"/>
  <c r="C33" i="16"/>
  <c r="D32" i="16"/>
  <c r="C32" i="16"/>
  <c r="D31" i="16"/>
  <c r="C31" i="16"/>
  <c r="D30" i="16"/>
  <c r="C30" i="16"/>
  <c r="H26" i="104"/>
  <c r="C26" i="104"/>
  <c r="J25" i="104"/>
  <c r="F25" i="104"/>
  <c r="G25" i="104" s="1"/>
  <c r="I25" i="104" s="1"/>
  <c r="K25" i="104" s="1"/>
  <c r="J24" i="104"/>
  <c r="F24" i="104"/>
  <c r="G24" i="104" s="1"/>
  <c r="I24" i="104" s="1"/>
  <c r="K24" i="104" s="1"/>
  <c r="J23" i="104"/>
  <c r="F23" i="104"/>
  <c r="G23" i="104" s="1"/>
  <c r="I23" i="104" s="1"/>
  <c r="K23" i="104" s="1"/>
  <c r="J22" i="104"/>
  <c r="F22" i="104"/>
  <c r="G22" i="104" s="1"/>
  <c r="I22" i="104" s="1"/>
  <c r="K22" i="104" s="1"/>
  <c r="J21" i="104"/>
  <c r="F21" i="104"/>
  <c r="G21" i="104" s="1"/>
  <c r="I21" i="104" s="1"/>
  <c r="K21" i="104" s="1"/>
  <c r="J20" i="104"/>
  <c r="F20" i="104"/>
  <c r="G20" i="104" s="1"/>
  <c r="I20" i="104" s="1"/>
  <c r="K20" i="104" s="1"/>
  <c r="J19" i="104"/>
  <c r="F19" i="104"/>
  <c r="G19" i="104" s="1"/>
  <c r="I19" i="104" s="1"/>
  <c r="K19" i="104" s="1"/>
  <c r="J18" i="104"/>
  <c r="F18" i="104"/>
  <c r="G18" i="104" s="1"/>
  <c r="I18" i="104" s="1"/>
  <c r="K18" i="104" s="1"/>
  <c r="J17" i="104"/>
  <c r="F17" i="104"/>
  <c r="G17" i="104" s="1"/>
  <c r="I17" i="104" s="1"/>
  <c r="K17" i="104" s="1"/>
  <c r="J16" i="104"/>
  <c r="F16" i="104"/>
  <c r="G16" i="104" s="1"/>
  <c r="I16" i="104" s="1"/>
  <c r="J15" i="104"/>
  <c r="F15" i="104"/>
  <c r="G15" i="104" s="1"/>
  <c r="I15" i="104" s="1"/>
  <c r="K15" i="104" s="1"/>
  <c r="J14" i="104"/>
  <c r="F14" i="104"/>
  <c r="G14" i="104" s="1"/>
  <c r="H26" i="103"/>
  <c r="C26" i="103"/>
  <c r="J25" i="103"/>
  <c r="F25" i="103"/>
  <c r="G25" i="103" s="1"/>
  <c r="I25" i="103" s="1"/>
  <c r="K25" i="103" s="1"/>
  <c r="J24" i="103"/>
  <c r="F24" i="103"/>
  <c r="G24" i="103" s="1"/>
  <c r="I24" i="103" s="1"/>
  <c r="K24" i="103" s="1"/>
  <c r="J23" i="103"/>
  <c r="F23" i="103"/>
  <c r="G23" i="103" s="1"/>
  <c r="I23" i="103" s="1"/>
  <c r="K23" i="103" s="1"/>
  <c r="J22" i="103"/>
  <c r="F22" i="103"/>
  <c r="G22" i="103" s="1"/>
  <c r="I22" i="103" s="1"/>
  <c r="K22" i="103" s="1"/>
  <c r="J21" i="103"/>
  <c r="F21" i="103"/>
  <c r="G21" i="103" s="1"/>
  <c r="I21" i="103" s="1"/>
  <c r="K21" i="103" s="1"/>
  <c r="J20" i="103"/>
  <c r="F20" i="103"/>
  <c r="G20" i="103" s="1"/>
  <c r="I20" i="103" s="1"/>
  <c r="K20" i="103" s="1"/>
  <c r="J19" i="103"/>
  <c r="F19" i="103"/>
  <c r="G19" i="103" s="1"/>
  <c r="I19" i="103" s="1"/>
  <c r="K19" i="103" s="1"/>
  <c r="J18" i="103"/>
  <c r="F18" i="103"/>
  <c r="G18" i="103" s="1"/>
  <c r="I18" i="103" s="1"/>
  <c r="K18" i="103" s="1"/>
  <c r="J17" i="103"/>
  <c r="F17" i="103"/>
  <c r="G17" i="103" s="1"/>
  <c r="I17" i="103" s="1"/>
  <c r="K17" i="103" s="1"/>
  <c r="J16" i="103"/>
  <c r="F16" i="103"/>
  <c r="G16" i="103" s="1"/>
  <c r="I16" i="103" s="1"/>
  <c r="K16" i="103" s="1"/>
  <c r="J15" i="103"/>
  <c r="F15" i="103"/>
  <c r="G15" i="103" s="1"/>
  <c r="I15" i="103" s="1"/>
  <c r="K15" i="103" s="1"/>
  <c r="J14" i="103"/>
  <c r="F14" i="103"/>
  <c r="G14" i="103" s="1"/>
  <c r="I14" i="103" s="1"/>
  <c r="H26" i="102"/>
  <c r="C26" i="102"/>
  <c r="J25" i="102"/>
  <c r="F25" i="102"/>
  <c r="G25" i="102" s="1"/>
  <c r="I25" i="102" s="1"/>
  <c r="K25" i="102" s="1"/>
  <c r="J24" i="102"/>
  <c r="F24" i="102"/>
  <c r="G24" i="102" s="1"/>
  <c r="I24" i="102" s="1"/>
  <c r="K24" i="102" s="1"/>
  <c r="J23" i="102"/>
  <c r="F23" i="102"/>
  <c r="G23" i="102" s="1"/>
  <c r="I23" i="102" s="1"/>
  <c r="K23" i="102" s="1"/>
  <c r="J22" i="102"/>
  <c r="F22" i="102"/>
  <c r="G22" i="102" s="1"/>
  <c r="I22" i="102" s="1"/>
  <c r="K22" i="102" s="1"/>
  <c r="J21" i="102"/>
  <c r="F21" i="102"/>
  <c r="G21" i="102" s="1"/>
  <c r="I21" i="102" s="1"/>
  <c r="K21" i="102" s="1"/>
  <c r="J20" i="102"/>
  <c r="F20" i="102"/>
  <c r="G20" i="102" s="1"/>
  <c r="I20" i="102" s="1"/>
  <c r="J19" i="102"/>
  <c r="F19" i="102"/>
  <c r="G19" i="102" s="1"/>
  <c r="I19" i="102" s="1"/>
  <c r="J18" i="102"/>
  <c r="F18" i="102"/>
  <c r="G18" i="102" s="1"/>
  <c r="I18" i="102" s="1"/>
  <c r="K18" i="102" s="1"/>
  <c r="J17" i="102"/>
  <c r="F17" i="102"/>
  <c r="G17" i="102" s="1"/>
  <c r="I17" i="102" s="1"/>
  <c r="K17" i="102" s="1"/>
  <c r="J16" i="102"/>
  <c r="F16" i="102"/>
  <c r="G16" i="102" s="1"/>
  <c r="I16" i="102" s="1"/>
  <c r="K16" i="102" s="1"/>
  <c r="J15" i="102"/>
  <c r="F15" i="102"/>
  <c r="G15" i="102" s="1"/>
  <c r="J14" i="102"/>
  <c r="F14" i="102"/>
  <c r="G14" i="102" s="1"/>
  <c r="I14" i="102" s="1"/>
  <c r="H26" i="101"/>
  <c r="C26" i="101"/>
  <c r="J25" i="101"/>
  <c r="F25" i="101"/>
  <c r="G25" i="101" s="1"/>
  <c r="I25" i="101" s="1"/>
  <c r="J24" i="101"/>
  <c r="F24" i="101"/>
  <c r="G24" i="101" s="1"/>
  <c r="I24" i="101" s="1"/>
  <c r="K24" i="101" s="1"/>
  <c r="J23" i="101"/>
  <c r="F23" i="101"/>
  <c r="G23" i="101" s="1"/>
  <c r="I23" i="101" s="1"/>
  <c r="K23" i="101" s="1"/>
  <c r="J22" i="101"/>
  <c r="F22" i="101"/>
  <c r="G22" i="101" s="1"/>
  <c r="I22" i="101" s="1"/>
  <c r="K22" i="101" s="1"/>
  <c r="J21" i="101"/>
  <c r="F21" i="101"/>
  <c r="G21" i="101" s="1"/>
  <c r="I21" i="101" s="1"/>
  <c r="K21" i="101" s="1"/>
  <c r="J20" i="101"/>
  <c r="F20" i="101"/>
  <c r="G20" i="101" s="1"/>
  <c r="I20" i="101" s="1"/>
  <c r="K20" i="101" s="1"/>
  <c r="J19" i="101"/>
  <c r="F19" i="101"/>
  <c r="G19" i="101" s="1"/>
  <c r="I19" i="101" s="1"/>
  <c r="K19" i="101" s="1"/>
  <c r="J18" i="101"/>
  <c r="F18" i="101"/>
  <c r="G18" i="101" s="1"/>
  <c r="I18" i="101" s="1"/>
  <c r="K18" i="101" s="1"/>
  <c r="J17" i="101"/>
  <c r="F17" i="101"/>
  <c r="G17" i="101" s="1"/>
  <c r="I17" i="101" s="1"/>
  <c r="K17" i="101" s="1"/>
  <c r="J16" i="101"/>
  <c r="F16" i="101"/>
  <c r="G16" i="101" s="1"/>
  <c r="I16" i="101" s="1"/>
  <c r="K16" i="101" s="1"/>
  <c r="J15" i="101"/>
  <c r="F15" i="101"/>
  <c r="G15" i="101" s="1"/>
  <c r="J14" i="101"/>
  <c r="F14" i="101"/>
  <c r="G14" i="101" s="1"/>
  <c r="I14" i="101" s="1"/>
  <c r="K14" i="101" s="1"/>
  <c r="H26" i="100"/>
  <c r="C26" i="100"/>
  <c r="J25" i="100"/>
  <c r="F25" i="100"/>
  <c r="G25" i="100" s="1"/>
  <c r="I25" i="100" s="1"/>
  <c r="K25" i="100" s="1"/>
  <c r="J24" i="100"/>
  <c r="F24" i="100"/>
  <c r="G24" i="100" s="1"/>
  <c r="I24" i="100" s="1"/>
  <c r="K24" i="100" s="1"/>
  <c r="J23" i="100"/>
  <c r="F23" i="100"/>
  <c r="G23" i="100" s="1"/>
  <c r="I23" i="100" s="1"/>
  <c r="K23" i="100" s="1"/>
  <c r="J22" i="100"/>
  <c r="F22" i="100"/>
  <c r="G22" i="100" s="1"/>
  <c r="I22" i="100" s="1"/>
  <c r="J21" i="100"/>
  <c r="F21" i="100"/>
  <c r="G21" i="100" s="1"/>
  <c r="I21" i="100" s="1"/>
  <c r="K21" i="100" s="1"/>
  <c r="J20" i="100"/>
  <c r="F20" i="100"/>
  <c r="G20" i="100" s="1"/>
  <c r="I20" i="100" s="1"/>
  <c r="K20" i="100" s="1"/>
  <c r="J19" i="100"/>
  <c r="F19" i="100"/>
  <c r="G19" i="100" s="1"/>
  <c r="I19" i="100" s="1"/>
  <c r="K19" i="100" s="1"/>
  <c r="J18" i="100"/>
  <c r="F18" i="100"/>
  <c r="G18" i="100" s="1"/>
  <c r="I18" i="100" s="1"/>
  <c r="J17" i="100"/>
  <c r="F17" i="100"/>
  <c r="G17" i="100" s="1"/>
  <c r="I17" i="100" s="1"/>
  <c r="K17" i="100" s="1"/>
  <c r="J16" i="100"/>
  <c r="F16" i="100"/>
  <c r="G16" i="100" s="1"/>
  <c r="I16" i="100" s="1"/>
  <c r="K16" i="100" s="1"/>
  <c r="J15" i="100"/>
  <c r="F15" i="100"/>
  <c r="G15" i="100" s="1"/>
  <c r="I15" i="100" s="1"/>
  <c r="K15" i="100" s="1"/>
  <c r="J14" i="100"/>
  <c r="F14" i="100"/>
  <c r="G14" i="100" s="1"/>
  <c r="H26" i="99"/>
  <c r="C26" i="99"/>
  <c r="J25" i="99"/>
  <c r="F25" i="99"/>
  <c r="G25" i="99" s="1"/>
  <c r="I25" i="99" s="1"/>
  <c r="K25" i="99" s="1"/>
  <c r="J24" i="99"/>
  <c r="F24" i="99"/>
  <c r="G24" i="99" s="1"/>
  <c r="I24" i="99" s="1"/>
  <c r="K24" i="99" s="1"/>
  <c r="J23" i="99"/>
  <c r="F23" i="99"/>
  <c r="G23" i="99" s="1"/>
  <c r="I23" i="99" s="1"/>
  <c r="J22" i="99"/>
  <c r="F22" i="99"/>
  <c r="G22" i="99" s="1"/>
  <c r="I22" i="99" s="1"/>
  <c r="K22" i="99" s="1"/>
  <c r="J21" i="99"/>
  <c r="F21" i="99"/>
  <c r="G21" i="99" s="1"/>
  <c r="I21" i="99" s="1"/>
  <c r="K21" i="99" s="1"/>
  <c r="J20" i="99"/>
  <c r="F20" i="99"/>
  <c r="G20" i="99" s="1"/>
  <c r="I20" i="99" s="1"/>
  <c r="K20" i="99" s="1"/>
  <c r="J19" i="99"/>
  <c r="F19" i="99"/>
  <c r="G19" i="99" s="1"/>
  <c r="I19" i="99" s="1"/>
  <c r="J18" i="99"/>
  <c r="F18" i="99"/>
  <c r="G18" i="99" s="1"/>
  <c r="I18" i="99" s="1"/>
  <c r="K18" i="99" s="1"/>
  <c r="J17" i="99"/>
  <c r="F17" i="99"/>
  <c r="G17" i="99" s="1"/>
  <c r="I17" i="99" s="1"/>
  <c r="K17" i="99" s="1"/>
  <c r="J16" i="99"/>
  <c r="F16" i="99"/>
  <c r="G16" i="99" s="1"/>
  <c r="I16" i="99" s="1"/>
  <c r="K16" i="99" s="1"/>
  <c r="J15" i="99"/>
  <c r="J26" i="99" s="1"/>
  <c r="F15" i="99"/>
  <c r="G15" i="99" s="1"/>
  <c r="I15" i="99" s="1"/>
  <c r="J14" i="99"/>
  <c r="F14" i="99"/>
  <c r="G14" i="99" s="1"/>
  <c r="H26" i="98"/>
  <c r="C26" i="98"/>
  <c r="J25" i="98"/>
  <c r="F25" i="98"/>
  <c r="G25" i="98" s="1"/>
  <c r="I25" i="98" s="1"/>
  <c r="J24" i="98"/>
  <c r="F24" i="98"/>
  <c r="G24" i="98" s="1"/>
  <c r="I24" i="98" s="1"/>
  <c r="J23" i="98"/>
  <c r="F23" i="98"/>
  <c r="G23" i="98" s="1"/>
  <c r="I23" i="98" s="1"/>
  <c r="K23" i="98" s="1"/>
  <c r="J22" i="98"/>
  <c r="F22" i="98"/>
  <c r="G22" i="98" s="1"/>
  <c r="I22" i="98" s="1"/>
  <c r="K22" i="98" s="1"/>
  <c r="J21" i="98"/>
  <c r="F21" i="98"/>
  <c r="G21" i="98" s="1"/>
  <c r="I21" i="98" s="1"/>
  <c r="K21" i="98" s="1"/>
  <c r="J20" i="98"/>
  <c r="F20" i="98"/>
  <c r="G20" i="98" s="1"/>
  <c r="I20" i="98" s="1"/>
  <c r="J19" i="98"/>
  <c r="F19" i="98"/>
  <c r="G19" i="98" s="1"/>
  <c r="I19" i="98" s="1"/>
  <c r="K19" i="98" s="1"/>
  <c r="J18" i="98"/>
  <c r="F18" i="98"/>
  <c r="G18" i="98" s="1"/>
  <c r="I18" i="98" s="1"/>
  <c r="K18" i="98" s="1"/>
  <c r="J17" i="98"/>
  <c r="F17" i="98"/>
  <c r="G17" i="98" s="1"/>
  <c r="I17" i="98" s="1"/>
  <c r="K17" i="98" s="1"/>
  <c r="J16" i="98"/>
  <c r="F16" i="98"/>
  <c r="G16" i="98" s="1"/>
  <c r="I16" i="98" s="1"/>
  <c r="J15" i="98"/>
  <c r="F15" i="98"/>
  <c r="G15" i="98" s="1"/>
  <c r="J14" i="98"/>
  <c r="F14" i="98"/>
  <c r="G14" i="98" s="1"/>
  <c r="I14" i="98" s="1"/>
  <c r="H26" i="97"/>
  <c r="C26" i="97"/>
  <c r="J25" i="97"/>
  <c r="F25" i="97"/>
  <c r="G25" i="97" s="1"/>
  <c r="I25" i="97" s="1"/>
  <c r="J24" i="97"/>
  <c r="F24" i="97"/>
  <c r="G24" i="97" s="1"/>
  <c r="I24" i="97" s="1"/>
  <c r="K24" i="97" s="1"/>
  <c r="J23" i="97"/>
  <c r="F23" i="97"/>
  <c r="G23" i="97" s="1"/>
  <c r="I23" i="97" s="1"/>
  <c r="K23" i="97" s="1"/>
  <c r="J22" i="97"/>
  <c r="F22" i="97"/>
  <c r="G22" i="97" s="1"/>
  <c r="I22" i="97" s="1"/>
  <c r="K22" i="97" s="1"/>
  <c r="J21" i="97"/>
  <c r="F21" i="97"/>
  <c r="G21" i="97" s="1"/>
  <c r="I21" i="97" s="1"/>
  <c r="J20" i="97"/>
  <c r="F20" i="97"/>
  <c r="G20" i="97" s="1"/>
  <c r="I20" i="97" s="1"/>
  <c r="K20" i="97" s="1"/>
  <c r="J19" i="97"/>
  <c r="F19" i="97"/>
  <c r="G19" i="97" s="1"/>
  <c r="I19" i="97" s="1"/>
  <c r="K19" i="97" s="1"/>
  <c r="J18" i="97"/>
  <c r="F18" i="97"/>
  <c r="G18" i="97" s="1"/>
  <c r="I18" i="97" s="1"/>
  <c r="K18" i="97" s="1"/>
  <c r="J17" i="97"/>
  <c r="F17" i="97"/>
  <c r="G17" i="97" s="1"/>
  <c r="I17" i="97" s="1"/>
  <c r="J16" i="97"/>
  <c r="F16" i="97"/>
  <c r="G16" i="97" s="1"/>
  <c r="I16" i="97" s="1"/>
  <c r="K16" i="97" s="1"/>
  <c r="J15" i="97"/>
  <c r="F15" i="97"/>
  <c r="G15" i="97" s="1"/>
  <c r="I15" i="97" s="1"/>
  <c r="K15" i="97" s="1"/>
  <c r="J14" i="97"/>
  <c r="F14" i="97"/>
  <c r="G14" i="97" s="1"/>
  <c r="H26" i="96"/>
  <c r="C26" i="96"/>
  <c r="J25" i="96"/>
  <c r="F25" i="96"/>
  <c r="G25" i="96" s="1"/>
  <c r="I25" i="96" s="1"/>
  <c r="K25" i="96" s="1"/>
  <c r="J24" i="96"/>
  <c r="F24" i="96"/>
  <c r="G24" i="96" s="1"/>
  <c r="I24" i="96" s="1"/>
  <c r="J23" i="96"/>
  <c r="F23" i="96"/>
  <c r="G23" i="96" s="1"/>
  <c r="I23" i="96" s="1"/>
  <c r="K23" i="96" s="1"/>
  <c r="J22" i="96"/>
  <c r="F22" i="96"/>
  <c r="G22" i="96" s="1"/>
  <c r="I22" i="96" s="1"/>
  <c r="J21" i="96"/>
  <c r="F21" i="96"/>
  <c r="G21" i="96" s="1"/>
  <c r="I21" i="96" s="1"/>
  <c r="K21" i="96" s="1"/>
  <c r="J20" i="96"/>
  <c r="F20" i="96"/>
  <c r="G20" i="96" s="1"/>
  <c r="I20" i="96" s="1"/>
  <c r="J19" i="96"/>
  <c r="F19" i="96"/>
  <c r="G19" i="96" s="1"/>
  <c r="I19" i="96" s="1"/>
  <c r="K19" i="96" s="1"/>
  <c r="J18" i="96"/>
  <c r="F18" i="96"/>
  <c r="G18" i="96" s="1"/>
  <c r="I18" i="96" s="1"/>
  <c r="J17" i="96"/>
  <c r="F17" i="96"/>
  <c r="G17" i="96" s="1"/>
  <c r="I17" i="96" s="1"/>
  <c r="K17" i="96" s="1"/>
  <c r="J16" i="96"/>
  <c r="F16" i="96"/>
  <c r="G16" i="96" s="1"/>
  <c r="I16" i="96" s="1"/>
  <c r="J15" i="96"/>
  <c r="F15" i="96"/>
  <c r="G15" i="96" s="1"/>
  <c r="I15" i="96" s="1"/>
  <c r="K15" i="96" s="1"/>
  <c r="J14" i="96"/>
  <c r="F14" i="96"/>
  <c r="G14" i="96" s="1"/>
  <c r="D29" i="16"/>
  <c r="F14" i="61"/>
  <c r="K19" i="102" l="1"/>
  <c r="K25" i="101"/>
  <c r="K18" i="100"/>
  <c r="K22" i="100"/>
  <c r="K15" i="99"/>
  <c r="K23" i="99"/>
  <c r="K16" i="98"/>
  <c r="K20" i="98"/>
  <c r="K24" i="98"/>
  <c r="K25" i="97"/>
  <c r="K18" i="96"/>
  <c r="K22" i="96"/>
  <c r="K16" i="104"/>
  <c r="J26" i="104"/>
  <c r="J26" i="103"/>
  <c r="K20" i="102"/>
  <c r="J26" i="102"/>
  <c r="J26" i="101"/>
  <c r="J26" i="100"/>
  <c r="K19" i="99"/>
  <c r="J26" i="98"/>
  <c r="K25" i="98"/>
  <c r="J26" i="97"/>
  <c r="K17" i="97"/>
  <c r="K21" i="97"/>
  <c r="K16" i="96"/>
  <c r="K20" i="96"/>
  <c r="K24" i="96"/>
  <c r="J26" i="96"/>
  <c r="G26" i="104"/>
  <c r="I14" i="104"/>
  <c r="I26" i="103"/>
  <c r="K14" i="103"/>
  <c r="K26" i="103" s="1"/>
  <c r="L26" i="103" s="1"/>
  <c r="E37" i="16" s="1"/>
  <c r="G26" i="103"/>
  <c r="K14" i="102"/>
  <c r="I15" i="102"/>
  <c r="K15" i="102" s="1"/>
  <c r="G26" i="102"/>
  <c r="I15" i="101"/>
  <c r="K15" i="101" s="1"/>
  <c r="K26" i="101" s="1"/>
  <c r="L26" i="101" s="1"/>
  <c r="E35" i="16" s="1"/>
  <c r="G26" i="101"/>
  <c r="I26" i="101"/>
  <c r="G26" i="100"/>
  <c r="I14" i="100"/>
  <c r="G26" i="99"/>
  <c r="I14" i="99"/>
  <c r="K14" i="98"/>
  <c r="G26" i="98"/>
  <c r="I15" i="98"/>
  <c r="K15" i="98" s="1"/>
  <c r="G26" i="97"/>
  <c r="I14" i="97"/>
  <c r="G26" i="96"/>
  <c r="I14" i="96"/>
  <c r="I26" i="98" l="1"/>
  <c r="K26" i="98"/>
  <c r="L26" i="98" s="1"/>
  <c r="E32" i="16" s="1"/>
  <c r="I26" i="104"/>
  <c r="K14" i="104"/>
  <c r="K26" i="104" s="1"/>
  <c r="L26" i="104" s="1"/>
  <c r="E38" i="16" s="1"/>
  <c r="K26" i="102"/>
  <c r="L26" i="102" s="1"/>
  <c r="E36" i="16" s="1"/>
  <c r="I26" i="102"/>
  <c r="I26" i="100"/>
  <c r="K14" i="100"/>
  <c r="K26" i="100" s="1"/>
  <c r="L26" i="100" s="1"/>
  <c r="E34" i="16" s="1"/>
  <c r="I26" i="99"/>
  <c r="K14" i="99"/>
  <c r="K26" i="99" s="1"/>
  <c r="L26" i="99" s="1"/>
  <c r="E33" i="16" s="1"/>
  <c r="I26" i="97"/>
  <c r="K14" i="97"/>
  <c r="K26" i="97" s="1"/>
  <c r="L26" i="97" s="1"/>
  <c r="E31" i="16" s="1"/>
  <c r="I26" i="96"/>
  <c r="K14" i="96"/>
  <c r="K26" i="96" s="1"/>
  <c r="L26" i="96" s="1"/>
  <c r="E30" i="16" s="1"/>
  <c r="D5" i="16" l="1"/>
  <c r="F5" i="16" s="1"/>
  <c r="H5" i="16" s="1"/>
  <c r="H26" i="61" l="1"/>
  <c r="G14" i="61"/>
  <c r="I14" i="61" l="1"/>
  <c r="E25" i="16" l="1"/>
  <c r="D24" i="16"/>
  <c r="D23" i="16"/>
  <c r="D22" i="16"/>
  <c r="D21" i="16"/>
  <c r="D20" i="16"/>
  <c r="D19" i="16"/>
  <c r="D18" i="16"/>
  <c r="D17" i="16"/>
  <c r="F17" i="16" s="1"/>
  <c r="E13" i="16"/>
  <c r="D25" i="16" l="1"/>
  <c r="C24" i="16"/>
  <c r="C23" i="16"/>
  <c r="C22" i="16"/>
  <c r="C21" i="16"/>
  <c r="C20" i="16"/>
  <c r="C19" i="16"/>
  <c r="C18" i="16"/>
  <c r="C17" i="16"/>
  <c r="C26" i="61" l="1"/>
  <c r="G12" i="54" l="1"/>
  <c r="D12" i="16" l="1"/>
  <c r="C12" i="16"/>
  <c r="D11" i="16"/>
  <c r="C11" i="16"/>
  <c r="D10" i="16"/>
  <c r="C10" i="16"/>
  <c r="D9" i="16"/>
  <c r="C9" i="16"/>
  <c r="D8" i="16"/>
  <c r="C8" i="16"/>
  <c r="D7" i="16"/>
  <c r="C7" i="16"/>
  <c r="D6" i="16"/>
  <c r="C6" i="16"/>
  <c r="C5" i="16"/>
  <c r="J35" i="62"/>
  <c r="K35" i="62"/>
  <c r="L35" i="62"/>
  <c r="M35" i="62"/>
  <c r="N35" i="62"/>
  <c r="I35" i="62"/>
  <c r="J25" i="61"/>
  <c r="F25" i="61"/>
  <c r="G25" i="61" s="1"/>
  <c r="I25" i="61" s="1"/>
  <c r="J24" i="61"/>
  <c r="F24" i="61"/>
  <c r="G24" i="61" s="1"/>
  <c r="I24" i="61" s="1"/>
  <c r="J23" i="61"/>
  <c r="F23" i="61"/>
  <c r="G23" i="61" s="1"/>
  <c r="I23" i="61" s="1"/>
  <c r="J22" i="61"/>
  <c r="F22" i="61"/>
  <c r="G22" i="61" s="1"/>
  <c r="I22" i="61" s="1"/>
  <c r="J21" i="61"/>
  <c r="F21" i="61"/>
  <c r="G21" i="61" s="1"/>
  <c r="I21" i="61" s="1"/>
  <c r="J20" i="61"/>
  <c r="F20" i="61"/>
  <c r="G20" i="61" s="1"/>
  <c r="I20" i="61" s="1"/>
  <c r="J19" i="61"/>
  <c r="F19" i="61"/>
  <c r="G19" i="61" s="1"/>
  <c r="I19" i="61" s="1"/>
  <c r="J18" i="61"/>
  <c r="F18" i="61"/>
  <c r="G18" i="61" s="1"/>
  <c r="I18" i="61" s="1"/>
  <c r="J17" i="61"/>
  <c r="F17" i="61"/>
  <c r="G17" i="61" s="1"/>
  <c r="I17" i="61" s="1"/>
  <c r="J16" i="61"/>
  <c r="F16" i="61"/>
  <c r="G16" i="61" s="1"/>
  <c r="I16" i="61" s="1"/>
  <c r="J15" i="61"/>
  <c r="F15" i="61"/>
  <c r="G15" i="61" s="1"/>
  <c r="J14" i="61"/>
  <c r="K14" i="61" s="1"/>
  <c r="K23" i="61" l="1"/>
  <c r="F12" i="16"/>
  <c r="H12" i="16" s="1"/>
  <c r="I15" i="61"/>
  <c r="I26" i="61" s="1"/>
  <c r="G26" i="61"/>
  <c r="D13" i="16"/>
  <c r="J26" i="61"/>
  <c r="K24" i="61"/>
  <c r="K25" i="61"/>
  <c r="K16" i="61"/>
  <c r="K17" i="61"/>
  <c r="K19" i="61"/>
  <c r="K20" i="61"/>
  <c r="K21" i="61"/>
  <c r="K18" i="61"/>
  <c r="K22" i="61"/>
  <c r="K15" i="61" l="1"/>
  <c r="K26" i="61" s="1"/>
  <c r="L26" i="61" s="1"/>
  <c r="E29" i="16" s="1"/>
  <c r="E39" i="16" s="1"/>
  <c r="F24" i="16"/>
  <c r="H24" i="16" s="1"/>
  <c r="F23" i="16"/>
  <c r="H23" i="16" s="1"/>
  <c r="F22" i="16"/>
  <c r="H22" i="16" s="1"/>
  <c r="F21" i="16"/>
  <c r="H21" i="16" s="1"/>
  <c r="F20" i="16"/>
  <c r="H20" i="16" s="1"/>
  <c r="F19" i="16"/>
  <c r="F18" i="16"/>
  <c r="H18" i="16" s="1"/>
  <c r="H17" i="16"/>
  <c r="H19" i="16" l="1"/>
  <c r="H25" i="16" s="1"/>
  <c r="I25" i="16" s="1"/>
  <c r="F25" i="16"/>
  <c r="F6" i="16" l="1"/>
  <c r="H6" i="16" s="1"/>
  <c r="F7" i="16"/>
  <c r="H7" i="16" s="1"/>
  <c r="F8" i="16"/>
  <c r="H8" i="16" s="1"/>
  <c r="F9" i="16"/>
  <c r="H9" i="16" s="1"/>
  <c r="F10" i="16"/>
  <c r="H10" i="16" s="1"/>
  <c r="F11" i="16"/>
  <c r="H11" i="16" s="1"/>
  <c r="H13" i="16" l="1"/>
  <c r="I13" i="16" s="1"/>
  <c r="E41" i="16" s="1"/>
  <c r="D22" i="1" s="1"/>
  <c r="F13" i="16"/>
</calcChain>
</file>

<file path=xl/sharedStrings.xml><?xml version="1.0" encoding="utf-8"?>
<sst xmlns="http://schemas.openxmlformats.org/spreadsheetml/2006/main" count="607" uniqueCount="214">
  <si>
    <t>（宛先）埼玉県知事</t>
    <rPh sb="1" eb="3">
      <t>アテサキ</t>
    </rPh>
    <rPh sb="4" eb="6">
      <t>サイタマ</t>
    </rPh>
    <rPh sb="6" eb="7">
      <t>ケン</t>
    </rPh>
    <rPh sb="7" eb="9">
      <t>チジ</t>
    </rPh>
    <phoneticPr fontId="3"/>
  </si>
  <si>
    <t>郵便番号</t>
    <rPh sb="0" eb="4">
      <t>ユウビンバンゴウ</t>
    </rPh>
    <phoneticPr fontId="3"/>
  </si>
  <si>
    <t>法人所在地</t>
    <rPh sb="0" eb="2">
      <t>ホウジン</t>
    </rPh>
    <rPh sb="2" eb="5">
      <t>ショザイチ</t>
    </rPh>
    <phoneticPr fontId="3"/>
  </si>
  <si>
    <t>法人名</t>
    <rPh sb="0" eb="2">
      <t>ホウジン</t>
    </rPh>
    <rPh sb="2" eb="3">
      <t>メイ</t>
    </rPh>
    <phoneticPr fontId="3"/>
  </si>
  <si>
    <t>代表者職名</t>
    <rPh sb="0" eb="3">
      <t>ダイヒョウシャ</t>
    </rPh>
    <rPh sb="3" eb="5">
      <t>ショクメイ</t>
    </rPh>
    <phoneticPr fontId="3"/>
  </si>
  <si>
    <t>E-mail</t>
    <phoneticPr fontId="3"/>
  </si>
  <si>
    <t>電話番号</t>
    <rPh sb="0" eb="4">
      <t>デンワバンゴウ</t>
    </rPh>
    <phoneticPr fontId="3"/>
  </si>
  <si>
    <t>記</t>
    <rPh sb="0" eb="1">
      <t>キ</t>
    </rPh>
    <phoneticPr fontId="3"/>
  </si>
  <si>
    <t>代表者氏名</t>
    <rPh sb="0" eb="3">
      <t>ダイヒョウシャ</t>
    </rPh>
    <rPh sb="3" eb="5">
      <t>シメイ</t>
    </rPh>
    <rPh sb="4" eb="5">
      <t>メイ</t>
    </rPh>
    <phoneticPr fontId="3"/>
  </si>
  <si>
    <t>申請に関する担当者</t>
    <rPh sb="0" eb="2">
      <t>シンセイ</t>
    </rPh>
    <rPh sb="3" eb="4">
      <t>カン</t>
    </rPh>
    <rPh sb="6" eb="9">
      <t>タントウシャ</t>
    </rPh>
    <phoneticPr fontId="3"/>
  </si>
  <si>
    <t>給付・貸付の別</t>
    <rPh sb="0" eb="2">
      <t>キュウフ</t>
    </rPh>
    <rPh sb="3" eb="5">
      <t>カシツケ</t>
    </rPh>
    <rPh sb="6" eb="7">
      <t>ベツ</t>
    </rPh>
    <phoneticPr fontId="3"/>
  </si>
  <si>
    <t xml:space="preserve">　以下の内容を確認の上、確認した場合はチェックを入れてください。
</t>
    <rPh sb="1" eb="3">
      <t>イカ</t>
    </rPh>
    <rPh sb="4" eb="6">
      <t>ナイヨウ</t>
    </rPh>
    <rPh sb="7" eb="9">
      <t>カクニン</t>
    </rPh>
    <rPh sb="10" eb="11">
      <t>ウエ</t>
    </rPh>
    <rPh sb="12" eb="14">
      <t>カクニン</t>
    </rPh>
    <rPh sb="16" eb="18">
      <t>バアイ</t>
    </rPh>
    <rPh sb="24" eb="25">
      <t>イ</t>
    </rPh>
    <phoneticPr fontId="7"/>
  </si>
  <si>
    <t>様式第１号（第５条関係）</t>
    <rPh sb="0" eb="2">
      <t>ヨウシキ</t>
    </rPh>
    <rPh sb="2" eb="3">
      <t>ダイ</t>
    </rPh>
    <rPh sb="4" eb="5">
      <t>ゴウ</t>
    </rPh>
    <rPh sb="6" eb="7">
      <t>ダイ</t>
    </rPh>
    <rPh sb="8" eb="9">
      <t>ジョウ</t>
    </rPh>
    <rPh sb="9" eb="11">
      <t>カンケイ</t>
    </rPh>
    <phoneticPr fontId="3"/>
  </si>
  <si>
    <t>介護老人保健施設</t>
  </si>
  <si>
    <t>介護医療院</t>
  </si>
  <si>
    <t>訪問介護</t>
  </si>
  <si>
    <t>訪問入浴介護</t>
  </si>
  <si>
    <t>訪問看護</t>
  </si>
  <si>
    <t>訪問リハビリテーション</t>
  </si>
  <si>
    <t>通所介護</t>
  </si>
  <si>
    <t>通所リハビリテーション</t>
  </si>
  <si>
    <t>短期入所生活介護</t>
  </si>
  <si>
    <t>短期入所療養介護</t>
  </si>
  <si>
    <t>特定施設入居者生活介護</t>
  </si>
  <si>
    <t>介護予防訪問入浴介護</t>
  </si>
  <si>
    <t>介護予防訪問看護</t>
  </si>
  <si>
    <t>介護予防訪問リハビリテーション</t>
  </si>
  <si>
    <t>介護予防通所リハビリテーション</t>
  </si>
  <si>
    <t>介護予防短期入所生活介護</t>
  </si>
  <si>
    <t>介護予防短期入所療養介護</t>
  </si>
  <si>
    <t>介護予防特定施設入居者生活介護</t>
  </si>
  <si>
    <t>定期巡回・随時対応型訪問介護看護</t>
  </si>
  <si>
    <t>夜間対応型訪問介護</t>
  </si>
  <si>
    <t>地域密着型通所介護</t>
  </si>
  <si>
    <t>認知症対応型通所介護</t>
  </si>
  <si>
    <t>小規模多機能型居宅介護</t>
  </si>
  <si>
    <t>認知症対応型共同生活介護</t>
  </si>
  <si>
    <t>地域密着型特定施設入居者生活介護</t>
  </si>
  <si>
    <t>地域密着型介護老人福祉施設入所者生活介護</t>
  </si>
  <si>
    <t>看護小規模多機能型居宅介護</t>
  </si>
  <si>
    <t>介護予防認知症対応型通所介護</t>
  </si>
  <si>
    <t>介護予防小規模多機能型居宅介護</t>
  </si>
  <si>
    <t>介護予防認知症対応型共同生活介護</t>
  </si>
  <si>
    <t>事業所名</t>
    <rPh sb="0" eb="4">
      <t>ジギョウショメイ</t>
    </rPh>
    <phoneticPr fontId="3"/>
  </si>
  <si>
    <t>事業所種別</t>
    <rPh sb="0" eb="5">
      <t>ジギョウショシュベツ</t>
    </rPh>
    <phoneticPr fontId="3"/>
  </si>
  <si>
    <t>　</t>
    <phoneticPr fontId="9"/>
  </si>
  <si>
    <t>（別紙１－１）所要額調書　＜単位：円＞</t>
    <rPh sb="7" eb="9">
      <t>ショヨウ</t>
    </rPh>
    <rPh sb="9" eb="10">
      <t>ガク</t>
    </rPh>
    <rPh sb="10" eb="12">
      <t>チョウショ</t>
    </rPh>
    <rPh sb="14" eb="16">
      <t>タンイ</t>
    </rPh>
    <rPh sb="17" eb="18">
      <t>エン</t>
    </rPh>
    <phoneticPr fontId="3"/>
  </si>
  <si>
    <t>円　（税込）</t>
    <rPh sb="0" eb="1">
      <t>エン</t>
    </rPh>
    <rPh sb="3" eb="5">
      <t>ゼイコ</t>
    </rPh>
    <phoneticPr fontId="3"/>
  </si>
  <si>
    <t>（申請日）</t>
    <rPh sb="1" eb="3">
      <t>シンセイ</t>
    </rPh>
    <rPh sb="3" eb="4">
      <t>ビ</t>
    </rPh>
    <phoneticPr fontId="3"/>
  </si>
  <si>
    <t>　円</t>
    <rPh sb="1" eb="2">
      <t>エン</t>
    </rPh>
    <phoneticPr fontId="3"/>
  </si>
  <si>
    <t>介護老人福祉施設</t>
  </si>
  <si>
    <t>国籍</t>
    <rPh sb="0" eb="2">
      <t>コクセキ</t>
    </rPh>
    <phoneticPr fontId="3"/>
  </si>
  <si>
    <t>事業所名</t>
    <rPh sb="0" eb="3">
      <t>ジギョウショ</t>
    </rPh>
    <rPh sb="3" eb="4">
      <t>メイ</t>
    </rPh>
    <phoneticPr fontId="3"/>
  </si>
  <si>
    <r>
      <t xml:space="preserve">補助金所要額
</t>
    </r>
    <r>
      <rPr>
        <sz val="12"/>
        <color rgb="FF0070C0"/>
        <rFont val="Yu Gothic"/>
        <family val="3"/>
        <charset val="128"/>
        <scheme val="minor"/>
      </rPr>
      <t>（補助率2/3）</t>
    </r>
    <rPh sb="8" eb="10">
      <t>ホジョ</t>
    </rPh>
    <rPh sb="10" eb="11">
      <t>リツ</t>
    </rPh>
    <phoneticPr fontId="3"/>
  </si>
  <si>
    <r>
      <t xml:space="preserve">補助金所要額
</t>
    </r>
    <r>
      <rPr>
        <sz val="12"/>
        <color rgb="FF0070C0"/>
        <rFont val="Yu Gothic"/>
        <family val="3"/>
        <charset val="128"/>
        <scheme val="minor"/>
      </rPr>
      <t>（補助率1/3）</t>
    </r>
    <rPh sb="8" eb="11">
      <t>ホジョリツ</t>
    </rPh>
    <phoneticPr fontId="3"/>
  </si>
  <si>
    <t>対象経費の
支出予定額（Ａ）</t>
    <rPh sb="0" eb="2">
      <t>タイショウ</t>
    </rPh>
    <rPh sb="2" eb="4">
      <t>ケイヒ</t>
    </rPh>
    <rPh sb="6" eb="8">
      <t>シシュツ</t>
    </rPh>
    <rPh sb="8" eb="10">
      <t>ヨテイ</t>
    </rPh>
    <rPh sb="10" eb="11">
      <t>ガク</t>
    </rPh>
    <phoneticPr fontId="9"/>
  </si>
  <si>
    <t>差引額
（Ｃ＝Ａ－Ｂ）</t>
    <phoneticPr fontId="9"/>
  </si>
  <si>
    <t>基準額（Ｄ）</t>
    <rPh sb="0" eb="2">
      <t>キジュン</t>
    </rPh>
    <rPh sb="2" eb="3">
      <t>ガク</t>
    </rPh>
    <phoneticPr fontId="9"/>
  </si>
  <si>
    <r>
      <t xml:space="preserve">選定額
（Ｃ・Ｄの少ない方）
</t>
    </r>
    <r>
      <rPr>
        <sz val="12"/>
        <color rgb="FF0070C0"/>
        <rFont val="Yu Gothic"/>
        <family val="3"/>
        <charset val="128"/>
        <scheme val="minor"/>
      </rPr>
      <t>総額60万円まで</t>
    </r>
    <rPh sb="12" eb="13">
      <t>ホウ</t>
    </rPh>
    <rPh sb="15" eb="17">
      <t>ソウガク</t>
    </rPh>
    <rPh sb="19" eb="21">
      <t>マンエン</t>
    </rPh>
    <phoneticPr fontId="3"/>
  </si>
  <si>
    <t>介護福祉士資格取得を
目指す技能実習生</t>
    <rPh sb="0" eb="2">
      <t>カイゴ</t>
    </rPh>
    <rPh sb="2" eb="5">
      <t>フクシシ</t>
    </rPh>
    <rPh sb="5" eb="7">
      <t>シカク</t>
    </rPh>
    <rPh sb="7" eb="9">
      <t>シュトク</t>
    </rPh>
    <rPh sb="11" eb="13">
      <t>メザ</t>
    </rPh>
    <rPh sb="14" eb="16">
      <t>ギノウ</t>
    </rPh>
    <rPh sb="16" eb="18">
      <t>ジッシュウ</t>
    </rPh>
    <rPh sb="18" eb="19">
      <t>セイ</t>
    </rPh>
    <phoneticPr fontId="3"/>
  </si>
  <si>
    <t>介護福祉士資格取得を
目指す特定技能外国人</t>
    <rPh sb="0" eb="2">
      <t>カイゴ</t>
    </rPh>
    <rPh sb="2" eb="5">
      <t>フクシシ</t>
    </rPh>
    <rPh sb="5" eb="7">
      <t>シカク</t>
    </rPh>
    <rPh sb="7" eb="9">
      <t>シュトク</t>
    </rPh>
    <rPh sb="11" eb="13">
      <t>メザ</t>
    </rPh>
    <rPh sb="14" eb="16">
      <t>トクテイ</t>
    </rPh>
    <rPh sb="16" eb="18">
      <t>ギノウ</t>
    </rPh>
    <rPh sb="18" eb="20">
      <t>ガイコク</t>
    </rPh>
    <rPh sb="20" eb="21">
      <t>ジン</t>
    </rPh>
    <phoneticPr fontId="3"/>
  </si>
  <si>
    <t>円</t>
    <rPh sb="0" eb="1">
      <t>エン</t>
    </rPh>
    <phoneticPr fontId="3"/>
  </si>
  <si>
    <t>在籍する
日本語学校名</t>
    <rPh sb="0" eb="2">
      <t>ザイセキ</t>
    </rPh>
    <rPh sb="5" eb="7">
      <t>ニホン</t>
    </rPh>
    <rPh sb="7" eb="8">
      <t>ゴ</t>
    </rPh>
    <rPh sb="8" eb="10">
      <t>ガッコウ</t>
    </rPh>
    <rPh sb="10" eb="11">
      <t>メイ</t>
    </rPh>
    <phoneticPr fontId="3"/>
  </si>
  <si>
    <t>日本語学校の
卒業予定年月日</t>
    <rPh sb="0" eb="2">
      <t>ニホン</t>
    </rPh>
    <rPh sb="2" eb="3">
      <t>ゴ</t>
    </rPh>
    <rPh sb="3" eb="5">
      <t>ガッコウ</t>
    </rPh>
    <rPh sb="7" eb="9">
      <t>ソツギョウ</t>
    </rPh>
    <rPh sb="9" eb="11">
      <t>ヨテイ</t>
    </rPh>
    <rPh sb="11" eb="14">
      <t>ネンガッピ</t>
    </rPh>
    <phoneticPr fontId="3"/>
  </si>
  <si>
    <t>支出予定額の内訳</t>
    <rPh sb="0" eb="2">
      <t>シシュツ</t>
    </rPh>
    <rPh sb="2" eb="4">
      <t>ヨテイ</t>
    </rPh>
    <rPh sb="4" eb="5">
      <t>ガク</t>
    </rPh>
    <rPh sb="6" eb="8">
      <t>ウチワケ</t>
    </rPh>
    <phoneticPr fontId="3"/>
  </si>
  <si>
    <t>選定額
（Ｃ・Ｄの少ない方）</t>
    <rPh sb="12" eb="13">
      <t>ホウ</t>
    </rPh>
    <phoneticPr fontId="3"/>
  </si>
  <si>
    <t>１　交付申請額</t>
    <rPh sb="2" eb="4">
      <t>コウフ</t>
    </rPh>
    <rPh sb="4" eb="7">
      <t>シンセイガク</t>
    </rPh>
    <phoneticPr fontId="3"/>
  </si>
  <si>
    <t>寄付金その他
の収入額（Ｂ）</t>
    <phoneticPr fontId="9"/>
  </si>
  <si>
    <t>　下記により外国人介護職員が長く働ける、魅力ある埼玉介護の促進補助金の交付を受けたいので、補助金等の交付手続等に関する規則第４条の規定により、関係書類を添えて申請します。</t>
    <rPh sb="31" eb="34">
      <t>ホジョキン</t>
    </rPh>
    <phoneticPr fontId="3"/>
  </si>
  <si>
    <t>４　補助対象事業所</t>
    <rPh sb="2" eb="4">
      <t>ホジョ</t>
    </rPh>
    <rPh sb="4" eb="6">
      <t>タイショウ</t>
    </rPh>
    <rPh sb="6" eb="9">
      <t>ジギョウショ</t>
    </rPh>
    <phoneticPr fontId="3"/>
  </si>
  <si>
    <t>５　注意事項</t>
    <rPh sb="2" eb="4">
      <t>チュウイ</t>
    </rPh>
    <rPh sb="4" eb="6">
      <t>ジコウ</t>
    </rPh>
    <phoneticPr fontId="3"/>
  </si>
  <si>
    <t>氏名</t>
    <rPh sb="0" eb="2">
      <t>シメイ</t>
    </rPh>
    <phoneticPr fontId="3"/>
  </si>
  <si>
    <t>採用年月日</t>
    <rPh sb="0" eb="2">
      <t>サイヨウ</t>
    </rPh>
    <rPh sb="2" eb="5">
      <t>ネンガッピ</t>
    </rPh>
    <phoneticPr fontId="3"/>
  </si>
  <si>
    <t>物件
番号</t>
    <rPh sb="0" eb="2">
      <t>ブッケン</t>
    </rPh>
    <rPh sb="3" eb="5">
      <t>バンゴウ</t>
    </rPh>
    <phoneticPr fontId="3"/>
  </si>
  <si>
    <t>氏名</t>
    <rPh sb="0" eb="2">
      <t>シメイ</t>
    </rPh>
    <phoneticPr fontId="19"/>
  </si>
  <si>
    <t>補助対象者数（Ｂ）</t>
    <rPh sb="0" eb="2">
      <t>ホジョ</t>
    </rPh>
    <rPh sb="2" eb="4">
      <t>タイショウ</t>
    </rPh>
    <rPh sb="4" eb="5">
      <t>シャ</t>
    </rPh>
    <rPh sb="5" eb="6">
      <t>スウ</t>
    </rPh>
    <phoneticPr fontId="19"/>
  </si>
  <si>
    <t>４月分</t>
    <rPh sb="1" eb="2">
      <t>ガツ</t>
    </rPh>
    <rPh sb="2" eb="3">
      <t>ブン</t>
    </rPh>
    <phoneticPr fontId="19"/>
  </si>
  <si>
    <t>５月分</t>
    <rPh sb="1" eb="2">
      <t>ガツ</t>
    </rPh>
    <rPh sb="2" eb="3">
      <t>ブン</t>
    </rPh>
    <phoneticPr fontId="19"/>
  </si>
  <si>
    <t>６月分</t>
    <rPh sb="1" eb="2">
      <t>ガツ</t>
    </rPh>
    <rPh sb="2" eb="3">
      <t>ブン</t>
    </rPh>
    <phoneticPr fontId="19"/>
  </si>
  <si>
    <t>７月分</t>
    <rPh sb="1" eb="2">
      <t>ガツ</t>
    </rPh>
    <rPh sb="2" eb="3">
      <t>ブン</t>
    </rPh>
    <phoneticPr fontId="19"/>
  </si>
  <si>
    <t>８月分</t>
    <rPh sb="1" eb="2">
      <t>ガツ</t>
    </rPh>
    <rPh sb="2" eb="3">
      <t>ブン</t>
    </rPh>
    <phoneticPr fontId="19"/>
  </si>
  <si>
    <t>９月分</t>
    <rPh sb="1" eb="2">
      <t>ガツ</t>
    </rPh>
    <rPh sb="2" eb="3">
      <t>ブン</t>
    </rPh>
    <phoneticPr fontId="19"/>
  </si>
  <si>
    <t>10月分</t>
    <rPh sb="2" eb="3">
      <t>ガツ</t>
    </rPh>
    <rPh sb="3" eb="4">
      <t>ブン</t>
    </rPh>
    <phoneticPr fontId="19"/>
  </si>
  <si>
    <t>11月分</t>
    <rPh sb="2" eb="3">
      <t>ガツ</t>
    </rPh>
    <rPh sb="3" eb="4">
      <t>ブン</t>
    </rPh>
    <phoneticPr fontId="19"/>
  </si>
  <si>
    <t>12月分</t>
    <rPh sb="2" eb="3">
      <t>ガツ</t>
    </rPh>
    <rPh sb="3" eb="4">
      <t>ブン</t>
    </rPh>
    <phoneticPr fontId="19"/>
  </si>
  <si>
    <t>１月分</t>
    <rPh sb="1" eb="3">
      <t>ガツブン</t>
    </rPh>
    <phoneticPr fontId="19"/>
  </si>
  <si>
    <t>２月分</t>
    <rPh sb="1" eb="3">
      <t>ガツブン</t>
    </rPh>
    <phoneticPr fontId="19"/>
  </si>
  <si>
    <t>３月分</t>
    <rPh sb="1" eb="3">
      <t>ガツブン</t>
    </rPh>
    <phoneticPr fontId="19"/>
  </si>
  <si>
    <t>合計</t>
    <rPh sb="0" eb="2">
      <t>ゴウケイ</t>
    </rPh>
    <phoneticPr fontId="19"/>
  </si>
  <si>
    <t>申請の内容</t>
    <rPh sb="0" eb="2">
      <t>シンセイ</t>
    </rPh>
    <rPh sb="3" eb="5">
      <t>ナイヨウ</t>
    </rPh>
    <phoneticPr fontId="3"/>
  </si>
  <si>
    <t>日本語学校に在籍する
留学生</t>
    <rPh sb="0" eb="2">
      <t>ニホン</t>
    </rPh>
    <rPh sb="2" eb="3">
      <t>ゴ</t>
    </rPh>
    <rPh sb="3" eb="5">
      <t>ガッコウ</t>
    </rPh>
    <rPh sb="6" eb="8">
      <t>ザイセキ</t>
    </rPh>
    <rPh sb="11" eb="14">
      <t>リュウガクセイ</t>
    </rPh>
    <phoneticPr fontId="3"/>
  </si>
  <si>
    <t>事業所①</t>
    <rPh sb="0" eb="3">
      <t>ジギョウショ</t>
    </rPh>
    <phoneticPr fontId="3"/>
  </si>
  <si>
    <t>（１）事業所名</t>
    <rPh sb="3" eb="7">
      <t>ジギョウショメイ</t>
    </rPh>
    <phoneticPr fontId="3"/>
  </si>
  <si>
    <t>（２）取組の内容</t>
    <rPh sb="6" eb="8">
      <t>ナイヨウ</t>
    </rPh>
    <phoneticPr fontId="3"/>
  </si>
  <si>
    <t>（３）支出予定額(Ａ）</t>
    <rPh sb="3" eb="8">
      <t>シシュツヨテイガク</t>
    </rPh>
    <phoneticPr fontId="3"/>
  </si>
  <si>
    <t>事業所②</t>
    <rPh sb="0" eb="3">
      <t>ジギョウショ</t>
    </rPh>
    <phoneticPr fontId="3"/>
  </si>
  <si>
    <t>（４）支出予定額の内訳</t>
    <rPh sb="3" eb="8">
      <t>シシュツヨテイガク</t>
    </rPh>
    <rPh sb="9" eb="11">
      <t>ウチワケ</t>
    </rPh>
    <phoneticPr fontId="3"/>
  </si>
  <si>
    <t>事業所③</t>
    <rPh sb="0" eb="3">
      <t>ジギョウショ</t>
    </rPh>
    <phoneticPr fontId="3"/>
  </si>
  <si>
    <t>事業所④</t>
    <rPh sb="0" eb="3">
      <t>ジギョウショ</t>
    </rPh>
    <phoneticPr fontId="3"/>
  </si>
  <si>
    <t>（別紙１－３）事業計画書（資格取得支援費用・コミュニケーション促進費用に係る取組内容）</t>
    <rPh sb="7" eb="9">
      <t>ジギョウ</t>
    </rPh>
    <rPh sb="9" eb="12">
      <t>ケイカクショ</t>
    </rPh>
    <rPh sb="13" eb="15">
      <t>シカク</t>
    </rPh>
    <rPh sb="15" eb="17">
      <t>シュトク</t>
    </rPh>
    <rPh sb="17" eb="19">
      <t>シエン</t>
    </rPh>
    <rPh sb="19" eb="21">
      <t>ヒヨウ</t>
    </rPh>
    <rPh sb="31" eb="33">
      <t>ソクシン</t>
    </rPh>
    <rPh sb="33" eb="35">
      <t>ヒヨウ</t>
    </rPh>
    <rPh sb="36" eb="37">
      <t>カカ</t>
    </rPh>
    <rPh sb="38" eb="40">
      <t>トリクミ</t>
    </rPh>
    <rPh sb="40" eb="42">
      <t>ナイヨウ</t>
    </rPh>
    <phoneticPr fontId="3"/>
  </si>
  <si>
    <t>事業所⑤</t>
    <rPh sb="0" eb="3">
      <t>ジギョウショ</t>
    </rPh>
    <phoneticPr fontId="3"/>
  </si>
  <si>
    <t>事業所⑥</t>
    <rPh sb="0" eb="3">
      <t>ジギョウショ</t>
    </rPh>
    <phoneticPr fontId="3"/>
  </si>
  <si>
    <t>事業所⑦</t>
    <rPh sb="0" eb="3">
      <t>ジギョウショ</t>
    </rPh>
    <phoneticPr fontId="3"/>
  </si>
  <si>
    <t>事業所⑧</t>
    <rPh sb="0" eb="3">
      <t>ジギョウショ</t>
    </rPh>
    <phoneticPr fontId="3"/>
  </si>
  <si>
    <t>（別紙１－４）事業計画書（留学生の日本語学校の学費）</t>
    <rPh sb="7" eb="9">
      <t>ジギョウ</t>
    </rPh>
    <rPh sb="9" eb="12">
      <t>ケイカクショ</t>
    </rPh>
    <rPh sb="13" eb="16">
      <t>リュウガクセイ</t>
    </rPh>
    <rPh sb="17" eb="19">
      <t>ニホン</t>
    </rPh>
    <rPh sb="19" eb="20">
      <t>ゴ</t>
    </rPh>
    <rPh sb="20" eb="22">
      <t>ガッコウ</t>
    </rPh>
    <rPh sb="23" eb="25">
      <t>ガクヒ</t>
    </rPh>
    <phoneticPr fontId="3"/>
  </si>
  <si>
    <t>（４）交付申請額</t>
    <rPh sb="3" eb="5">
      <t>コウフ</t>
    </rPh>
    <rPh sb="5" eb="7">
      <t>シンセイ</t>
    </rPh>
    <rPh sb="7" eb="8">
      <t>ガク</t>
    </rPh>
    <phoneticPr fontId="3"/>
  </si>
  <si>
    <t>（総事業費）</t>
    <rPh sb="1" eb="5">
      <t>ソウジギョウヒ</t>
    </rPh>
    <phoneticPr fontId="3"/>
  </si>
  <si>
    <r>
      <t>（３）技能実習生及び特定技能外国人の地域生活費　</t>
    </r>
    <r>
      <rPr>
        <b/>
        <u/>
        <sz val="12"/>
        <color rgb="FFFF0000"/>
        <rFont val="Yu Gothic"/>
        <family val="3"/>
        <charset val="128"/>
        <scheme val="minor"/>
      </rPr>
      <t>※別紙１－５を添付すること。</t>
    </r>
    <rPh sb="3" eb="5">
      <t>ギノウ</t>
    </rPh>
    <rPh sb="5" eb="8">
      <t>ジッシュウセイ</t>
    </rPh>
    <rPh sb="8" eb="9">
      <t>オヨ</t>
    </rPh>
    <rPh sb="10" eb="12">
      <t>トクテイ</t>
    </rPh>
    <rPh sb="12" eb="14">
      <t>ギノウ</t>
    </rPh>
    <rPh sb="14" eb="16">
      <t>ガイコク</t>
    </rPh>
    <rPh sb="16" eb="17">
      <t>ジン</t>
    </rPh>
    <rPh sb="18" eb="20">
      <t>チイキ</t>
    </rPh>
    <rPh sb="20" eb="23">
      <t>セイカツヒ</t>
    </rPh>
    <rPh sb="25" eb="27">
      <t>ベッシ</t>
    </rPh>
    <rPh sb="31" eb="33">
      <t>テンプ</t>
    </rPh>
    <phoneticPr fontId="3"/>
  </si>
  <si>
    <r>
      <t>（１）介護福祉士資格取得支援費用及びコミュニケーション促進費用　</t>
    </r>
    <r>
      <rPr>
        <b/>
        <u/>
        <sz val="12"/>
        <color rgb="FFFF0000"/>
        <rFont val="Yu Gothic"/>
        <family val="3"/>
        <charset val="128"/>
        <scheme val="minor"/>
      </rPr>
      <t>※別紙１－３を添付すること。</t>
    </r>
    <rPh sb="33" eb="35">
      <t>ベッシ</t>
    </rPh>
    <rPh sb="39" eb="41">
      <t>テンプ</t>
    </rPh>
    <phoneticPr fontId="3"/>
  </si>
  <si>
    <r>
      <t>（２）留学生の日本語学校の学費　</t>
    </r>
    <r>
      <rPr>
        <b/>
        <u/>
        <sz val="12"/>
        <color rgb="FFFF0000"/>
        <rFont val="Yu Gothic"/>
        <family val="3"/>
        <charset val="128"/>
        <scheme val="minor"/>
      </rPr>
      <t>※別紙１－４を添付すること。</t>
    </r>
    <rPh sb="7" eb="10">
      <t>ニホンゴ</t>
    </rPh>
    <rPh sb="10" eb="12">
      <t>ガッコウ</t>
    </rPh>
    <rPh sb="13" eb="15">
      <t>ガクヒ</t>
    </rPh>
    <rPh sb="23" eb="25">
      <t>テンプ</t>
    </rPh>
    <phoneticPr fontId="3"/>
  </si>
  <si>
    <t>その他
の入居者数（Ｃ）</t>
    <rPh sb="2" eb="3">
      <t>タ</t>
    </rPh>
    <rPh sb="5" eb="8">
      <t>ニュウキョシャ</t>
    </rPh>
    <rPh sb="8" eb="9">
      <t>スウ</t>
    </rPh>
    <phoneticPr fontId="19"/>
  </si>
  <si>
    <t>～</t>
    <phoneticPr fontId="3"/>
  </si>
  <si>
    <t>補助対象期間（月単位）</t>
    <rPh sb="0" eb="2">
      <t>ホジョ</t>
    </rPh>
    <rPh sb="2" eb="4">
      <t>タイショウ</t>
    </rPh>
    <rPh sb="4" eb="6">
      <t>キカン</t>
    </rPh>
    <rPh sb="7" eb="8">
      <t>ツキ</t>
    </rPh>
    <rPh sb="8" eb="10">
      <t>タンイ</t>
    </rPh>
    <phoneticPr fontId="3"/>
  </si>
  <si>
    <r>
      <t xml:space="preserve">事業所名
</t>
    </r>
    <r>
      <rPr>
        <sz val="12"/>
        <color rgb="FF0070C0"/>
        <rFont val="Yu Gothic"/>
        <family val="3"/>
        <charset val="128"/>
        <scheme val="minor"/>
      </rPr>
      <t>（別紙1-3から転記）</t>
    </r>
    <rPh sb="0" eb="3">
      <t>ジギョウショ</t>
    </rPh>
    <rPh sb="3" eb="4">
      <t>メイ</t>
    </rPh>
    <rPh sb="6" eb="8">
      <t>ベッシ</t>
    </rPh>
    <rPh sb="13" eb="15">
      <t>テンキ</t>
    </rPh>
    <phoneticPr fontId="3"/>
  </si>
  <si>
    <r>
      <t xml:space="preserve">対象経費の
支出予定額（Ａ）
</t>
    </r>
    <r>
      <rPr>
        <sz val="12"/>
        <color rgb="FF0070C0"/>
        <rFont val="Yu Gothic"/>
        <family val="3"/>
        <charset val="128"/>
        <scheme val="minor"/>
      </rPr>
      <t>（別紙1-3から転記）</t>
    </r>
    <rPh sb="0" eb="2">
      <t>タイショウ</t>
    </rPh>
    <rPh sb="2" eb="4">
      <t>ケイヒ</t>
    </rPh>
    <rPh sb="6" eb="8">
      <t>シシュツ</t>
    </rPh>
    <rPh sb="8" eb="10">
      <t>ヨテイ</t>
    </rPh>
    <rPh sb="10" eb="11">
      <t>ガク</t>
    </rPh>
    <rPh sb="16" eb="18">
      <t>ベッシ</t>
    </rPh>
    <rPh sb="23" eb="25">
      <t>テンキ</t>
    </rPh>
    <phoneticPr fontId="9"/>
  </si>
  <si>
    <r>
      <t xml:space="preserve">対象者名
</t>
    </r>
    <r>
      <rPr>
        <sz val="12"/>
        <color rgb="FF0070C0"/>
        <rFont val="Yu Gothic"/>
        <family val="3"/>
        <charset val="128"/>
        <scheme val="minor"/>
      </rPr>
      <t>（別紙1-4から転記）</t>
    </r>
    <rPh sb="0" eb="2">
      <t>タイショウ</t>
    </rPh>
    <rPh sb="2" eb="3">
      <t>シャ</t>
    </rPh>
    <rPh sb="3" eb="4">
      <t>メイ</t>
    </rPh>
    <rPh sb="6" eb="8">
      <t>ベッシ</t>
    </rPh>
    <rPh sb="13" eb="15">
      <t>テンキ</t>
    </rPh>
    <phoneticPr fontId="3"/>
  </si>
  <si>
    <r>
      <t xml:space="preserve">対象経費の
支出予定額（Ａ）
</t>
    </r>
    <r>
      <rPr>
        <sz val="12"/>
        <color rgb="FF0070C0"/>
        <rFont val="Yu Gothic"/>
        <family val="3"/>
        <charset val="128"/>
        <scheme val="minor"/>
      </rPr>
      <t>（別紙1-4から転記）</t>
    </r>
    <rPh sb="0" eb="2">
      <t>タイショウ</t>
    </rPh>
    <rPh sb="2" eb="4">
      <t>ケイヒ</t>
    </rPh>
    <rPh sb="6" eb="8">
      <t>シシュツ</t>
    </rPh>
    <rPh sb="8" eb="10">
      <t>ヨテイ</t>
    </rPh>
    <rPh sb="10" eb="11">
      <t>ガク</t>
    </rPh>
    <rPh sb="16" eb="18">
      <t>ベッシ</t>
    </rPh>
    <rPh sb="23" eb="25">
      <t>テンキ</t>
    </rPh>
    <phoneticPr fontId="9"/>
  </si>
  <si>
    <t>（別紙１－２）事業計画書（対象となる外国人介護職員の一覧）</t>
    <rPh sb="7" eb="9">
      <t>ジギョウ</t>
    </rPh>
    <rPh sb="9" eb="12">
      <t>ケイカクショ</t>
    </rPh>
    <rPh sb="13" eb="15">
      <t>タイショウ</t>
    </rPh>
    <rPh sb="18" eb="20">
      <t>ガイコク</t>
    </rPh>
    <rPh sb="20" eb="21">
      <t>ジン</t>
    </rPh>
    <rPh sb="21" eb="23">
      <t>カイゴ</t>
    </rPh>
    <rPh sb="23" eb="25">
      <t>ショクイン</t>
    </rPh>
    <rPh sb="26" eb="28">
      <t>イチラン</t>
    </rPh>
    <phoneticPr fontId="3"/>
  </si>
  <si>
    <t>１　物件番号（別紙1-1）</t>
    <rPh sb="2" eb="4">
      <t>ブッケン</t>
    </rPh>
    <rPh sb="4" eb="6">
      <t>バンゴウ</t>
    </rPh>
    <rPh sb="7" eb="9">
      <t>ベッシ</t>
    </rPh>
    <phoneticPr fontId="19"/>
  </si>
  <si>
    <t>（別紙１－５）事業計画書（地域生活費）</t>
    <rPh sb="7" eb="9">
      <t>ジギョウ</t>
    </rPh>
    <rPh sb="9" eb="12">
      <t>ケイカクショ</t>
    </rPh>
    <rPh sb="13" eb="15">
      <t>チイキ</t>
    </rPh>
    <rPh sb="15" eb="18">
      <t>セイカツヒ</t>
    </rPh>
    <phoneticPr fontId="3"/>
  </si>
  <si>
    <t>対象者名</t>
    <rPh sb="0" eb="3">
      <t>タイショウシャ</t>
    </rPh>
    <rPh sb="3" eb="4">
      <t>メイ</t>
    </rPh>
    <phoneticPr fontId="3"/>
  </si>
  <si>
    <t>合計
（Ｄ＝Ｂ＋Ｃ）</t>
    <rPh sb="0" eb="2">
      <t>ゴウケイ</t>
    </rPh>
    <phoneticPr fontId="19"/>
  </si>
  <si>
    <t>(1)資格取得・
コミュニケーション促進</t>
    <rPh sb="3" eb="5">
      <t>シカク</t>
    </rPh>
    <rPh sb="5" eb="7">
      <t>シュトク</t>
    </rPh>
    <rPh sb="18" eb="20">
      <t>ソクシン</t>
    </rPh>
    <phoneticPr fontId="3"/>
  </si>
  <si>
    <t>(2)日本語学校の学費
※留学生のみ</t>
    <rPh sb="3" eb="5">
      <t>ニホン</t>
    </rPh>
    <rPh sb="5" eb="6">
      <t>ゴ</t>
    </rPh>
    <rPh sb="6" eb="8">
      <t>ガッコウ</t>
    </rPh>
    <rPh sb="9" eb="11">
      <t>ガクヒ</t>
    </rPh>
    <rPh sb="13" eb="16">
      <t>リュウガクセイ</t>
    </rPh>
    <phoneticPr fontId="3"/>
  </si>
  <si>
    <t>(3)地域生活費（居住費）
※留学生除く</t>
    <rPh sb="3" eb="5">
      <t>チイキ</t>
    </rPh>
    <rPh sb="5" eb="8">
      <t>セイカツヒ</t>
    </rPh>
    <rPh sb="9" eb="11">
      <t>キョジュウ</t>
    </rPh>
    <rPh sb="11" eb="12">
      <t>ヒ</t>
    </rPh>
    <rPh sb="15" eb="18">
      <t>リュウガクセイ</t>
    </rPh>
    <rPh sb="18" eb="19">
      <t>ノゾ</t>
    </rPh>
    <phoneticPr fontId="3"/>
  </si>
  <si>
    <t>２　住所</t>
    <rPh sb="2" eb="4">
      <t>ジュウショ</t>
    </rPh>
    <phoneticPr fontId="3"/>
  </si>
  <si>
    <t>３　対象となる外国人介護職員</t>
    <rPh sb="2" eb="4">
      <t>タイショウ</t>
    </rPh>
    <rPh sb="7" eb="9">
      <t>ガイコク</t>
    </rPh>
    <rPh sb="9" eb="10">
      <t>ジン</t>
    </rPh>
    <rPh sb="10" eb="12">
      <t>カイゴ</t>
    </rPh>
    <rPh sb="12" eb="14">
      <t>ショクイン</t>
    </rPh>
    <phoneticPr fontId="19"/>
  </si>
  <si>
    <t>４　賃料及び入居負担額</t>
    <rPh sb="2" eb="4">
      <t>チンリョウ</t>
    </rPh>
    <rPh sb="4" eb="5">
      <t>オヨ</t>
    </rPh>
    <rPh sb="6" eb="8">
      <t>ニュウキョ</t>
    </rPh>
    <rPh sb="8" eb="10">
      <t>フタン</t>
    </rPh>
    <rPh sb="10" eb="11">
      <t>ガク</t>
    </rPh>
    <phoneticPr fontId="19"/>
  </si>
  <si>
    <t>各月の入居者数（人）</t>
    <rPh sb="0" eb="2">
      <t>カクツキ</t>
    </rPh>
    <rPh sb="3" eb="6">
      <t>ニュウキョシャ</t>
    </rPh>
    <rPh sb="6" eb="7">
      <t>スウ</t>
    </rPh>
    <rPh sb="8" eb="9">
      <t>ニン</t>
    </rPh>
    <phoneticPr fontId="19"/>
  </si>
  <si>
    <t>月額本人負担額
（円）</t>
    <rPh sb="0" eb="2">
      <t>ゲツガク</t>
    </rPh>
    <rPh sb="2" eb="4">
      <t>ホンニン</t>
    </rPh>
    <rPh sb="4" eb="6">
      <t>フタン</t>
    </rPh>
    <rPh sb="6" eb="7">
      <t>ガク</t>
    </rPh>
    <rPh sb="9" eb="10">
      <t>エン</t>
    </rPh>
    <phoneticPr fontId="19"/>
  </si>
  <si>
    <t>補助金
所要額（円）
（補助率1/3）</t>
    <rPh sb="0" eb="3">
      <t>ホジョキン</t>
    </rPh>
    <rPh sb="4" eb="6">
      <t>ショヨウ</t>
    </rPh>
    <rPh sb="6" eb="7">
      <t>ガク</t>
    </rPh>
    <rPh sb="8" eb="9">
      <t>エン</t>
    </rPh>
    <phoneticPr fontId="19"/>
  </si>
  <si>
    <t>２　所要額調書（別紙１－１）</t>
    <rPh sb="2" eb="4">
      <t>ショヨウ</t>
    </rPh>
    <rPh sb="4" eb="5">
      <t>ガク</t>
    </rPh>
    <rPh sb="5" eb="7">
      <t>チョウショ</t>
    </rPh>
    <rPh sb="8" eb="10">
      <t>ベッシ</t>
    </rPh>
    <phoneticPr fontId="3"/>
  </si>
  <si>
    <t>３　事業計画書（別紙１－２、１－３、１－４、１－５）、その他参考となる資料</t>
    <rPh sb="2" eb="4">
      <t>ジギョウ</t>
    </rPh>
    <rPh sb="4" eb="7">
      <t>ケイカクショ</t>
    </rPh>
    <rPh sb="8" eb="10">
      <t>ベッシ</t>
    </rPh>
    <rPh sb="29" eb="30">
      <t>タ</t>
    </rPh>
    <rPh sb="30" eb="32">
      <t>サンコウ</t>
    </rPh>
    <rPh sb="35" eb="37">
      <t>シリョウ</t>
    </rPh>
    <phoneticPr fontId="3"/>
  </si>
  <si>
    <t>月額賃料
（共益費含む）
（Ａ）（円）</t>
    <rPh sb="0" eb="2">
      <t>ゲツガク</t>
    </rPh>
    <rPh sb="2" eb="4">
      <t>チンリョウ</t>
    </rPh>
    <rPh sb="6" eb="9">
      <t>キョウエキヒ</t>
    </rPh>
    <rPh sb="9" eb="10">
      <t>フク</t>
    </rPh>
    <rPh sb="17" eb="18">
      <t>エン</t>
    </rPh>
    <phoneticPr fontId="19"/>
  </si>
  <si>
    <t>月額賃料
（対象者分）
（Ｅ＝Ａ/Ｄ×Ｂ）</t>
    <rPh sb="0" eb="2">
      <t>ゲツガク</t>
    </rPh>
    <rPh sb="2" eb="4">
      <t>チンリョウ</t>
    </rPh>
    <rPh sb="6" eb="8">
      <t>タイショウ</t>
    </rPh>
    <rPh sb="8" eb="9">
      <t>シャ</t>
    </rPh>
    <rPh sb="9" eb="10">
      <t>ブン</t>
    </rPh>
    <phoneticPr fontId="19"/>
  </si>
  <si>
    <t>補助対象者（Ｂ）の本人負担額
の合計（Ｆ）
（円）</t>
    <rPh sb="0" eb="2">
      <t>ホジョ</t>
    </rPh>
    <rPh sb="2" eb="5">
      <t>タイショウシャ</t>
    </rPh>
    <rPh sb="9" eb="11">
      <t>ホンニン</t>
    </rPh>
    <rPh sb="11" eb="13">
      <t>フタン</t>
    </rPh>
    <rPh sb="13" eb="14">
      <t>ガク</t>
    </rPh>
    <rPh sb="16" eb="18">
      <t>ゴウケイ</t>
    </rPh>
    <rPh sb="23" eb="24">
      <t>エン</t>
    </rPh>
    <phoneticPr fontId="19"/>
  </si>
  <si>
    <t>基準額
（Ｈ＝Ｂ×3万円）（円）</t>
    <rPh sb="0" eb="2">
      <t>キジュン</t>
    </rPh>
    <rPh sb="2" eb="3">
      <t>ガク</t>
    </rPh>
    <rPh sb="10" eb="12">
      <t>マンエン</t>
    </rPh>
    <rPh sb="14" eb="15">
      <t>エン</t>
    </rPh>
    <phoneticPr fontId="19"/>
  </si>
  <si>
    <t>選定額
（Ｇ・Ｈの少ない方）（円）</t>
    <rPh sb="0" eb="2">
      <t>センテイ</t>
    </rPh>
    <rPh sb="2" eb="3">
      <t>ガク</t>
    </rPh>
    <rPh sb="9" eb="10">
      <t>スク</t>
    </rPh>
    <rPh sb="12" eb="13">
      <t>ホウ</t>
    </rPh>
    <rPh sb="15" eb="16">
      <t>エン</t>
    </rPh>
    <phoneticPr fontId="19"/>
  </si>
  <si>
    <t>法人負担
（対象者分）
（Ｇ＝ＥーＦ）
（円）</t>
    <rPh sb="0" eb="2">
      <t>ホウジン</t>
    </rPh>
    <rPh sb="2" eb="4">
      <t>フタン</t>
    </rPh>
    <rPh sb="6" eb="9">
      <t>タイショウシャ</t>
    </rPh>
    <rPh sb="9" eb="10">
      <t>ブン</t>
    </rPh>
    <rPh sb="21" eb="22">
      <t>エン</t>
    </rPh>
    <phoneticPr fontId="3"/>
  </si>
  <si>
    <t>在留資格（※在留カードを確認すること）</t>
    <rPh sb="0" eb="2">
      <t>ザイリュウ</t>
    </rPh>
    <rPh sb="2" eb="4">
      <t>シカク</t>
    </rPh>
    <rPh sb="6" eb="8">
      <t>ザイリュウ</t>
    </rPh>
    <rPh sb="12" eb="14">
      <t>カクニン</t>
    </rPh>
    <phoneticPr fontId="3"/>
  </si>
  <si>
    <t>令和  年  月  日</t>
    <rPh sb="0" eb="2">
      <t>レイワ</t>
    </rPh>
    <rPh sb="4" eb="5">
      <t>ネン</t>
    </rPh>
    <rPh sb="7" eb="8">
      <t>ガツ</t>
    </rPh>
    <rPh sb="10" eb="11">
      <t>ニチ</t>
    </rPh>
    <phoneticPr fontId="3"/>
  </si>
  <si>
    <t>月</t>
    <rPh sb="0" eb="1">
      <t>ガツ</t>
    </rPh>
    <phoneticPr fontId="3"/>
  </si>
  <si>
    <t>別紙「暴力団排除に関する誓約事項」の内容を確認し、いずれにも該当しないことを誓約します。</t>
    <phoneticPr fontId="3"/>
  </si>
  <si>
    <t>申請内容に虚偽が判明した場合は、当該補助金の返納に加え、規則に定める加算金及び延滞金を県に納付します。</t>
    <phoneticPr fontId="3"/>
  </si>
  <si>
    <t>留学生等又は受入事業者が、日本国、母国又は民間団体等他の団体から同様の経費について奨学金、補助金等の交付を受けている又は受けることを予定している場合は、本補助金を申請できません。</t>
    <phoneticPr fontId="3"/>
  </si>
  <si>
    <t>✔</t>
  </si>
  <si>
    <t>✔</t>
    <phoneticPr fontId="3"/>
  </si>
  <si>
    <t>物件名</t>
    <rPh sb="0" eb="3">
      <t>ブッケンメイ</t>
    </rPh>
    <phoneticPr fontId="3"/>
  </si>
  <si>
    <t>令和8年度外国人介護職員が長く働ける、魅力ある埼玉介護の促進補助金　交付申請書</t>
    <rPh sb="5" eb="7">
      <t>ガイコク</t>
    </rPh>
    <rPh sb="7" eb="8">
      <t>ジン</t>
    </rPh>
    <rPh sb="8" eb="10">
      <t>カイゴ</t>
    </rPh>
    <rPh sb="10" eb="12">
      <t>ショクイン</t>
    </rPh>
    <rPh sb="13" eb="14">
      <t>ナガ</t>
    </rPh>
    <rPh sb="15" eb="16">
      <t>ハタラ</t>
    </rPh>
    <rPh sb="19" eb="21">
      <t>ミリョク</t>
    </rPh>
    <rPh sb="23" eb="25">
      <t>サイタマ</t>
    </rPh>
    <rPh sb="25" eb="27">
      <t>カイゴ</t>
    </rPh>
    <rPh sb="28" eb="30">
      <t>ソクシン</t>
    </rPh>
    <rPh sb="30" eb="33">
      <t>ホジョキン</t>
    </rPh>
    <rPh sb="34" eb="36">
      <t>コウフ</t>
    </rPh>
    <rPh sb="36" eb="39">
      <t>シンセイショ</t>
    </rPh>
    <phoneticPr fontId="3"/>
  </si>
  <si>
    <t>令和　年　　月　　日</t>
    <rPh sb="0" eb="2">
      <t>レイワ</t>
    </rPh>
    <rPh sb="3" eb="4">
      <t>ネン</t>
    </rPh>
    <rPh sb="6" eb="7">
      <t>ガツ</t>
    </rPh>
    <rPh sb="9" eb="10">
      <t>ニチ</t>
    </rPh>
    <phoneticPr fontId="3"/>
  </si>
  <si>
    <t>　事実と相違ないことを証明します。</t>
    <phoneticPr fontId="3"/>
  </si>
  <si>
    <t>法人名：</t>
    <rPh sb="0" eb="3">
      <t>ホウジンメイ</t>
    </rPh>
    <phoneticPr fontId="3"/>
  </si>
  <si>
    <t>　</t>
    <phoneticPr fontId="3"/>
  </si>
  <si>
    <t>代表者 職・氏名：</t>
    <rPh sb="0" eb="3">
      <t>ダイヒョウシャ</t>
    </rPh>
    <rPh sb="4" eb="5">
      <t>ショク</t>
    </rPh>
    <rPh sb="6" eb="8">
      <t>シメイ</t>
    </rPh>
    <phoneticPr fontId="3"/>
  </si>
  <si>
    <t>No.</t>
    <phoneticPr fontId="29"/>
  </si>
  <si>
    <t>確認項目</t>
    <rPh sb="0" eb="4">
      <t>カクニンコウモク</t>
    </rPh>
    <phoneticPr fontId="29"/>
  </si>
  <si>
    <t>確認内容</t>
    <rPh sb="0" eb="4">
      <t>カクニンナイヨウ</t>
    </rPh>
    <phoneticPr fontId="29"/>
  </si>
  <si>
    <t>チェック欄</t>
    <rPh sb="4" eb="5">
      <t>ラン</t>
    </rPh>
    <phoneticPr fontId="29"/>
  </si>
  <si>
    <t>備考</t>
    <rPh sb="0" eb="2">
      <t>ビコウ</t>
    </rPh>
    <phoneticPr fontId="29"/>
  </si>
  <si>
    <t>令和８年度外国人介護職員が長く働ける魅力ある埼玉介護の促進補助金</t>
    <rPh sb="0" eb="2">
      <t>レイワ</t>
    </rPh>
    <rPh sb="3" eb="5">
      <t>ネンド</t>
    </rPh>
    <rPh sb="5" eb="7">
      <t>ガイコク</t>
    </rPh>
    <rPh sb="7" eb="8">
      <t>ジン</t>
    </rPh>
    <rPh sb="8" eb="10">
      <t>カイゴ</t>
    </rPh>
    <rPh sb="10" eb="12">
      <t>ショクイン</t>
    </rPh>
    <rPh sb="13" eb="14">
      <t>ナガ</t>
    </rPh>
    <rPh sb="15" eb="16">
      <t>ハタラ</t>
    </rPh>
    <rPh sb="18" eb="20">
      <t>ミリョク</t>
    </rPh>
    <rPh sb="22" eb="26">
      <t>サイタマカイゴ</t>
    </rPh>
    <rPh sb="27" eb="29">
      <t>ソクシン</t>
    </rPh>
    <rPh sb="29" eb="32">
      <t>ホジョキン</t>
    </rPh>
    <phoneticPr fontId="3"/>
  </si>
  <si>
    <t>交付申請チェックシート</t>
    <rPh sb="0" eb="4">
      <t>コウフシンセイ</t>
    </rPh>
    <phoneticPr fontId="29"/>
  </si>
  <si>
    <t>在籍する外国人介護職員に介護福祉士資格取得の支援をしている</t>
    <rPh sb="0" eb="2">
      <t>ザイセキ</t>
    </rPh>
    <rPh sb="4" eb="6">
      <t>ガイコク</t>
    </rPh>
    <rPh sb="6" eb="7">
      <t>ジン</t>
    </rPh>
    <rPh sb="7" eb="9">
      <t>カイゴ</t>
    </rPh>
    <rPh sb="9" eb="11">
      <t>ショクイン</t>
    </rPh>
    <rPh sb="12" eb="14">
      <t>カイゴ</t>
    </rPh>
    <rPh sb="14" eb="17">
      <t>フクシシ</t>
    </rPh>
    <rPh sb="17" eb="19">
      <t>シカク</t>
    </rPh>
    <rPh sb="19" eb="21">
      <t>シュトク</t>
    </rPh>
    <rPh sb="22" eb="24">
      <t>シエン</t>
    </rPh>
    <phoneticPr fontId="3"/>
  </si>
  <si>
    <t>対象の外国人介護職員は在留資格に関係なく、介護福祉士資格取得を目指している</t>
    <phoneticPr fontId="3"/>
  </si>
  <si>
    <t>経費の支払いは今年度内（3月末）に完了するものである</t>
    <rPh sb="0" eb="2">
      <t>ケイヒ</t>
    </rPh>
    <rPh sb="3" eb="5">
      <t>シハラ</t>
    </rPh>
    <rPh sb="7" eb="10">
      <t>コンネンド</t>
    </rPh>
    <rPh sb="10" eb="11">
      <t>ナイ</t>
    </rPh>
    <rPh sb="13" eb="15">
      <t>ガツマツ</t>
    </rPh>
    <rPh sb="17" eb="19">
      <t>カンリョウ</t>
    </rPh>
    <phoneticPr fontId="3"/>
  </si>
  <si>
    <t>介護福祉士資格取得に必要な経費およびコミュニケーション促進のための経費を負担している</t>
    <phoneticPr fontId="3"/>
  </si>
  <si>
    <t>申請経費は今年度分のみである</t>
    <rPh sb="0" eb="2">
      <t>シンセイ</t>
    </rPh>
    <rPh sb="2" eb="4">
      <t>ケイヒ</t>
    </rPh>
    <rPh sb="5" eb="8">
      <t>コンネンド</t>
    </rPh>
    <rPh sb="8" eb="9">
      <t>ブン</t>
    </rPh>
    <phoneticPr fontId="3"/>
  </si>
  <si>
    <t>留学生の日本語学校学費を負担または返還免除条件で貸与している</t>
    <phoneticPr fontId="3"/>
  </si>
  <si>
    <t>申請経費は今年度（4月から翌年3月分）の学費である</t>
    <phoneticPr fontId="3"/>
  </si>
  <si>
    <t>技能実習生及び特定技能外国人の地域生活費（家賃等）を負担している</t>
    <rPh sb="5" eb="6">
      <t>オヨ</t>
    </rPh>
    <phoneticPr fontId="3"/>
  </si>
  <si>
    <t>申請経費は今年度（4月から翌年3月分）の家賃である</t>
    <rPh sb="20" eb="22">
      <t>ヤチン</t>
    </rPh>
    <phoneticPr fontId="3"/>
  </si>
  <si>
    <t>1ヶ月未満の居住期間（日割り計算分）は申請に含めていない</t>
    <phoneticPr fontId="3"/>
  </si>
  <si>
    <t>「様式第1号（交付申請書）」を添付している</t>
    <phoneticPr fontId="3"/>
  </si>
  <si>
    <t>別紙「埼玉県外国人介護職員応援宣言に係る取組内容」を添付している</t>
    <phoneticPr fontId="3"/>
  </si>
  <si>
    <t>「貸与等に係る法人規程の写し」を添付している</t>
    <phoneticPr fontId="3"/>
  </si>
  <si>
    <t>「留学生と取り交わした貸与に係る契約書等の写し」を添付している</t>
    <phoneticPr fontId="3"/>
  </si>
  <si>
    <t>「日本語学校の在籍証明書（3か月以内に発行されたもの）」を添付している</t>
    <phoneticPr fontId="3"/>
  </si>
  <si>
    <t>技能実習生または特定技能外国人の雇用契約書を添付している</t>
    <phoneticPr fontId="3"/>
  </si>
  <si>
    <t>入居実態を証明する契約書などを添付している</t>
    <phoneticPr fontId="3"/>
  </si>
  <si>
    <t>備考（年度内に入居した場合は入居日を記載。年度内に転出・転入がある、または予定がある場合も詳細を記入してください。）</t>
    <rPh sb="0" eb="2">
      <t>ビコウ</t>
    </rPh>
    <rPh sb="3" eb="6">
      <t>ネンドナイ</t>
    </rPh>
    <rPh sb="7" eb="9">
      <t>ニュウキョ</t>
    </rPh>
    <rPh sb="11" eb="13">
      <t>バアイ</t>
    </rPh>
    <rPh sb="14" eb="16">
      <t>ニュウキョ</t>
    </rPh>
    <rPh sb="16" eb="17">
      <t>ビ</t>
    </rPh>
    <rPh sb="18" eb="20">
      <t>キサイ</t>
    </rPh>
    <rPh sb="21" eb="24">
      <t>ネンドナイ</t>
    </rPh>
    <rPh sb="25" eb="27">
      <t>テンシュツ</t>
    </rPh>
    <rPh sb="28" eb="30">
      <t>テンニュウ</t>
    </rPh>
    <rPh sb="37" eb="39">
      <t>ヨテイ</t>
    </rPh>
    <rPh sb="42" eb="44">
      <t>バアイ</t>
    </rPh>
    <rPh sb="45" eb="47">
      <t>ショウサイ</t>
    </rPh>
    <rPh sb="48" eb="50">
      <t>キニュウ</t>
    </rPh>
    <phoneticPr fontId="3"/>
  </si>
  <si>
    <t>実務者研修 修了済</t>
    <rPh sb="0" eb="5">
      <t>ジツムシャケンシュウ</t>
    </rPh>
    <rPh sb="6" eb="8">
      <t>シュウリョウ</t>
    </rPh>
    <rPh sb="8" eb="9">
      <t>ズ</t>
    </rPh>
    <phoneticPr fontId="33"/>
  </si>
  <si>
    <t>実務者研修 修了予定（今年度中）</t>
    <rPh sb="0" eb="3">
      <t>ジツムシャ</t>
    </rPh>
    <rPh sb="3" eb="5">
      <t>ケンシュウ</t>
    </rPh>
    <rPh sb="6" eb="8">
      <t>シュウリョウ</t>
    </rPh>
    <rPh sb="8" eb="10">
      <t>ヨテイ</t>
    </rPh>
    <rPh sb="11" eb="15">
      <t>コンネンドチュウ</t>
    </rPh>
    <phoneticPr fontId="33"/>
  </si>
  <si>
    <t>初任者研修 修了済</t>
    <rPh sb="0" eb="5">
      <t>ショニンシャケンシュウ</t>
    </rPh>
    <rPh sb="6" eb="9">
      <t>シュウリョウズ</t>
    </rPh>
    <phoneticPr fontId="33"/>
  </si>
  <si>
    <t>初任者研修 修了予定（今年度中）</t>
    <rPh sb="0" eb="3">
      <t>ショニンシャ</t>
    </rPh>
    <rPh sb="3" eb="5">
      <t>ケンシュウ</t>
    </rPh>
    <rPh sb="6" eb="8">
      <t>シュウリョウ</t>
    </rPh>
    <rPh sb="8" eb="10">
      <t>ヨテイ</t>
    </rPh>
    <rPh sb="11" eb="15">
      <t>コンネンドチュウ</t>
    </rPh>
    <phoneticPr fontId="33"/>
  </si>
  <si>
    <t>実務者研修 未修了（修了予定者を除く）</t>
    <rPh sb="0" eb="3">
      <t>ジツムシャ</t>
    </rPh>
    <rPh sb="3" eb="5">
      <t>ケンシュウ</t>
    </rPh>
    <rPh sb="6" eb="7">
      <t>ミ</t>
    </rPh>
    <rPh sb="7" eb="9">
      <t>シュウリョウ</t>
    </rPh>
    <rPh sb="10" eb="12">
      <t>シュウリョウ</t>
    </rPh>
    <rPh sb="12" eb="14">
      <t>ヨテイ</t>
    </rPh>
    <rPh sb="14" eb="15">
      <t>シャ</t>
    </rPh>
    <rPh sb="16" eb="17">
      <t>ノゾ</t>
    </rPh>
    <phoneticPr fontId="33"/>
  </si>
  <si>
    <t>初任者研修 未修了（修了予定者を除く）</t>
    <rPh sb="0" eb="3">
      <t>ショニンシャ</t>
    </rPh>
    <rPh sb="3" eb="5">
      <t>ケンシュウ</t>
    </rPh>
    <rPh sb="6" eb="7">
      <t>ミ</t>
    </rPh>
    <rPh sb="7" eb="9">
      <t>シュウリョウ</t>
    </rPh>
    <rPh sb="10" eb="12">
      <t>シュウリョウ</t>
    </rPh>
    <rPh sb="12" eb="14">
      <t>ヨテイ</t>
    </rPh>
    <rPh sb="14" eb="15">
      <t>シャ</t>
    </rPh>
    <rPh sb="16" eb="17">
      <t>ノゾ</t>
    </rPh>
    <phoneticPr fontId="33"/>
  </si>
  <si>
    <t>「法人が確保した住宅（借上住居、法人所有の住居・寮を含む）」を提供している</t>
    <rPh sb="1" eb="3">
      <t>ホウジン</t>
    </rPh>
    <rPh sb="4" eb="6">
      <t>カクホ</t>
    </rPh>
    <rPh sb="8" eb="10">
      <t>ジュウタク</t>
    </rPh>
    <rPh sb="11" eb="12">
      <t>シャク</t>
    </rPh>
    <rPh sb="12" eb="13">
      <t>ジョウ</t>
    </rPh>
    <rPh sb="13" eb="15">
      <t>ジュウキョ</t>
    </rPh>
    <rPh sb="16" eb="18">
      <t>ホウジン</t>
    </rPh>
    <rPh sb="18" eb="20">
      <t>ショユウ</t>
    </rPh>
    <rPh sb="21" eb="23">
      <t>ジュウキョ</t>
    </rPh>
    <rPh sb="24" eb="25">
      <t>リョウ</t>
    </rPh>
    <rPh sb="26" eb="27">
      <t>フク</t>
    </rPh>
    <rPh sb="31" eb="33">
      <t>テイキョウ</t>
    </rPh>
    <phoneticPr fontId="3"/>
  </si>
  <si>
    <t>　事業報告書（別紙１－２）に記載する、地域生活費の補助の対象となる外国人介護職員の国籍、採用年月日、研修受講状況、在留資格等について、</t>
    <rPh sb="41" eb="43">
      <t>コクセキ</t>
    </rPh>
    <rPh sb="44" eb="49">
      <t>サイヨウネンガッピ</t>
    </rPh>
    <rPh sb="50" eb="52">
      <t>ケンシュウ</t>
    </rPh>
    <rPh sb="52" eb="54">
      <t>ジュコウ</t>
    </rPh>
    <rPh sb="54" eb="56">
      <t>ジョウキョウ</t>
    </rPh>
    <rPh sb="57" eb="61">
      <t>ザイリュウシカク</t>
    </rPh>
    <rPh sb="61" eb="62">
      <t>トウ</t>
    </rPh>
    <phoneticPr fontId="3"/>
  </si>
  <si>
    <t>実務者研修受講状況</t>
    <rPh sb="0" eb="5">
      <t>ジツムシャケンシュウ</t>
    </rPh>
    <rPh sb="5" eb="9">
      <t>ジュコウジョウキョウ</t>
    </rPh>
    <phoneticPr fontId="3"/>
  </si>
  <si>
    <t>初任者研修受講状況</t>
    <rPh sb="0" eb="5">
      <t>ショニンシャケンシュウ</t>
    </rPh>
    <phoneticPr fontId="3"/>
  </si>
  <si>
    <t>外国人介護職員１人ごとに作成してください。</t>
    <rPh sb="12" eb="14">
      <t>サクセイ</t>
    </rPh>
    <phoneticPr fontId="3"/>
  </si>
  <si>
    <r>
      <t xml:space="preserve">物件名
</t>
    </r>
    <r>
      <rPr>
        <sz val="12"/>
        <color rgb="FF0070C0"/>
        <rFont val="Yu Gothic"/>
        <family val="3"/>
        <charset val="128"/>
        <scheme val="minor"/>
      </rPr>
      <t>（別紙1-5から転記）</t>
    </r>
    <rPh sb="0" eb="2">
      <t>ブッケン</t>
    </rPh>
    <rPh sb="2" eb="3">
      <t>メイ</t>
    </rPh>
    <phoneticPr fontId="3"/>
  </si>
  <si>
    <r>
      <t xml:space="preserve">外国人介護職員氏名
</t>
    </r>
    <r>
      <rPr>
        <sz val="12"/>
        <color rgb="FF0070C0"/>
        <rFont val="Yu Gothic"/>
        <family val="3"/>
        <charset val="128"/>
        <scheme val="minor"/>
      </rPr>
      <t>（別紙1-5から転記）</t>
    </r>
    <rPh sb="0" eb="7">
      <t>ガイコクジンカイゴショクイン</t>
    </rPh>
    <rPh sb="7" eb="9">
      <t>シメイ</t>
    </rPh>
    <rPh sb="11" eb="13">
      <t>ベッシ</t>
    </rPh>
    <rPh sb="18" eb="20">
      <t>テンキ</t>
    </rPh>
    <phoneticPr fontId="3"/>
  </si>
  <si>
    <r>
      <t xml:space="preserve">補助金所要額（円）
</t>
    </r>
    <r>
      <rPr>
        <sz val="12"/>
        <color rgb="FF0070C0"/>
        <rFont val="Yu Gothic"/>
        <family val="3"/>
        <charset val="128"/>
        <scheme val="minor"/>
      </rPr>
      <t>（別紙1-5から転記）</t>
    </r>
    <rPh sb="0" eb="3">
      <t>ホジョキン</t>
    </rPh>
    <rPh sb="3" eb="5">
      <t>ショヨウ</t>
    </rPh>
    <rPh sb="5" eb="6">
      <t>ガク</t>
    </rPh>
    <rPh sb="7" eb="8">
      <t>エン</t>
    </rPh>
    <phoneticPr fontId="9"/>
  </si>
  <si>
    <t>共通</t>
    <rPh sb="0" eb="2">
      <t>キョウツウ</t>
    </rPh>
    <phoneticPr fontId="3"/>
  </si>
  <si>
    <t>①申請全体の基本確認</t>
    <rPh sb="1" eb="3">
      <t>シンセイ</t>
    </rPh>
    <rPh sb="3" eb="5">
      <t>ゼンタイ</t>
    </rPh>
    <rPh sb="6" eb="8">
      <t>キホン</t>
    </rPh>
    <rPh sb="8" eb="10">
      <t>カクニン</t>
    </rPh>
    <phoneticPr fontId="3"/>
  </si>
  <si>
    <t>②コミュニケーション支援費等の確認</t>
    <rPh sb="10" eb="13">
      <t>シエンピ</t>
    </rPh>
    <rPh sb="13" eb="14">
      <t>トウ</t>
    </rPh>
    <rPh sb="15" eb="17">
      <t>カクニン</t>
    </rPh>
    <phoneticPr fontId="3"/>
  </si>
  <si>
    <t>③日本語学校関連の確認</t>
    <rPh sb="1" eb="4">
      <t>ニホンゴ</t>
    </rPh>
    <rPh sb="4" eb="6">
      <t>ガッコウ</t>
    </rPh>
    <rPh sb="6" eb="8">
      <t>カンレン</t>
    </rPh>
    <rPh sb="9" eb="11">
      <t>カクニン</t>
    </rPh>
    <phoneticPr fontId="3"/>
  </si>
  <si>
    <r>
      <t>賃貸借契約書、法人規定など</t>
    </r>
    <r>
      <rPr>
        <u/>
        <sz val="11"/>
        <color rgb="FF222222"/>
        <rFont val="游ゴシック"/>
        <family val="3"/>
        <charset val="128"/>
      </rPr>
      <t>経費の根拠資料</t>
    </r>
    <r>
      <rPr>
        <sz val="11"/>
        <color rgb="FF222222"/>
        <rFont val="游ゴシック"/>
        <family val="3"/>
        <charset val="128"/>
      </rPr>
      <t>を添付している</t>
    </r>
    <rPh sb="7" eb="11">
      <t>ホウジンキテイ</t>
    </rPh>
    <phoneticPr fontId="3"/>
  </si>
  <si>
    <t>④居住費に関する確認</t>
    <rPh sb="1" eb="3">
      <t>キョジュウ</t>
    </rPh>
    <rPh sb="3" eb="4">
      <t>ヒ</t>
    </rPh>
    <rPh sb="5" eb="6">
      <t>カン</t>
    </rPh>
    <rPh sb="8" eb="10">
      <t>カクニン</t>
    </rPh>
    <phoneticPr fontId="3"/>
  </si>
  <si>
    <t>⑤添付書類の確認</t>
    <rPh sb="1" eb="3">
      <t>テンプ</t>
    </rPh>
    <rPh sb="3" eb="5">
      <t>ショルイ</t>
    </rPh>
    <rPh sb="6" eb="8">
      <t>カクニン</t>
    </rPh>
    <phoneticPr fontId="3"/>
  </si>
  <si>
    <t>④を申請する
法人のみ</t>
    <rPh sb="7" eb="9">
      <t>ホウジン</t>
    </rPh>
    <phoneticPr fontId="3"/>
  </si>
  <si>
    <t>③を申請する
法人のみ</t>
    <rPh sb="2" eb="4">
      <t>シンセイ</t>
    </rPh>
    <rPh sb="7" eb="9">
      <t>ホウジン</t>
    </rPh>
    <phoneticPr fontId="3"/>
  </si>
  <si>
    <t>②を申請する
法人のみ</t>
    <rPh sb="2" eb="4">
      <t>シンセイ</t>
    </rPh>
    <rPh sb="7" eb="9">
      <t>ホウジン</t>
    </rPh>
    <phoneticPr fontId="3"/>
  </si>
  <si>
    <t>備考（年度内に入居した場合は入居日を記載。年度内に転出・転入がある、または予定がある場合も詳細を記入してください。）</t>
    <rPh sb="0" eb="2">
      <t>ビコウ</t>
    </rPh>
    <rPh sb="3" eb="5">
      <t>ニュウキョ</t>
    </rPh>
    <rPh sb="5" eb="6">
      <t>ビ</t>
    </rPh>
    <rPh sb="7" eb="9">
      <t>キサイ</t>
    </rPh>
    <rPh sb="10" eb="13">
      <t>ネンドナイ</t>
    </rPh>
    <rPh sb="14" eb="16">
      <t>テンシュツ</t>
    </rPh>
    <rPh sb="17" eb="19">
      <t>テンニュウ</t>
    </rPh>
    <rPh sb="26" eb="28">
      <t>ヨテイ</t>
    </rPh>
    <rPh sb="31" eb="33">
      <t>バアイ</t>
    </rPh>
    <rPh sb="34" eb="36">
      <t>ショウサイ</t>
    </rPh>
    <rPh sb="37" eb="39">
      <t>キニュウ</t>
    </rPh>
    <phoneticPr fontId="3"/>
  </si>
  <si>
    <t>１つ星認証または申請中</t>
    <rPh sb="2" eb="3">
      <t>ボシ</t>
    </rPh>
    <rPh sb="3" eb="5">
      <t>ニンショウ</t>
    </rPh>
    <rPh sb="8" eb="10">
      <t>シンセイ</t>
    </rPh>
    <rPh sb="10" eb="11">
      <t>チュウ</t>
    </rPh>
    <phoneticPr fontId="3"/>
  </si>
  <si>
    <t>２つ星認証または申請中</t>
    <rPh sb="2" eb="3">
      <t>ボシ</t>
    </rPh>
    <phoneticPr fontId="3"/>
  </si>
  <si>
    <t>３つ星認証または申請中</t>
    <rPh sb="2" eb="3">
      <t>ボシ</t>
    </rPh>
    <phoneticPr fontId="3"/>
  </si>
  <si>
    <t>埼玉県介護人材
採用・育成事業者認証制度の認証（申請）状況</t>
    <rPh sb="0" eb="3">
      <t>サイタマケン</t>
    </rPh>
    <rPh sb="3" eb="5">
      <t>カイゴ</t>
    </rPh>
    <rPh sb="5" eb="7">
      <t>ジンザイ</t>
    </rPh>
    <rPh sb="8" eb="10">
      <t>サイヨウ</t>
    </rPh>
    <rPh sb="11" eb="13">
      <t>イクセイ</t>
    </rPh>
    <rPh sb="13" eb="16">
      <t>ジギョウシャ</t>
    </rPh>
    <rPh sb="16" eb="18">
      <t>ニンショウ</t>
    </rPh>
    <rPh sb="18" eb="20">
      <t>セイド</t>
    </rPh>
    <rPh sb="21" eb="23">
      <t>ニンショウ</t>
    </rPh>
    <rPh sb="24" eb="26">
      <t>シンセイ</t>
    </rPh>
    <rPh sb="27" eb="29">
      <t>ジョウキョウ</t>
    </rPh>
    <phoneticPr fontId="3"/>
  </si>
  <si>
    <t>1つ星</t>
    <rPh sb="2" eb="3">
      <t>ボシ</t>
    </rPh>
    <phoneticPr fontId="3"/>
  </si>
  <si>
    <t>2つ星</t>
    <rPh sb="2" eb="3">
      <t>ボシ</t>
    </rPh>
    <phoneticPr fontId="3"/>
  </si>
  <si>
    <t>3つ星</t>
    <rPh sb="2" eb="3">
      <t>ボシ</t>
    </rPh>
    <phoneticPr fontId="3"/>
  </si>
  <si>
    <t>↑プルダウンから選択してください。</t>
    <rPh sb="8" eb="10">
      <t>センタク</t>
    </rPh>
    <phoneticPr fontId="3"/>
  </si>
  <si>
    <t>埼玉県介護人材採用・育成事業者認証制度の認証を取得（申請）している</t>
    <rPh sb="0" eb="9">
      <t>サイタマケンカイゴジンザイサイヨウ</t>
    </rPh>
    <rPh sb="10" eb="15">
      <t>イクセイジギョウシャ</t>
    </rPh>
    <rPh sb="15" eb="19">
      <t>ニンショウセイド</t>
    </rPh>
    <rPh sb="20" eb="22">
      <t>ニンショウ</t>
    </rPh>
    <rPh sb="23" eb="25">
      <t>シュトク</t>
    </rPh>
    <rPh sb="26" eb="28">
      <t>シンセイ</t>
    </rPh>
    <phoneticPr fontId="3"/>
  </si>
  <si>
    <t>居住費支援の補助対象者は10人以下で申請を行っている</t>
    <rPh sb="0" eb="2">
      <t>キョジュウ</t>
    </rPh>
    <rPh sb="2" eb="3">
      <t>ヒ</t>
    </rPh>
    <rPh sb="3" eb="5">
      <t>シエン</t>
    </rPh>
    <rPh sb="6" eb="8">
      <t>ホジョ</t>
    </rPh>
    <rPh sb="8" eb="10">
      <t>タイショウ</t>
    </rPh>
    <rPh sb="10" eb="11">
      <t>シャ</t>
    </rPh>
    <rPh sb="14" eb="17">
      <t>ニンイカ</t>
    </rPh>
    <rPh sb="18" eb="20">
      <t>シンセイ</t>
    </rPh>
    <rPh sb="21" eb="22">
      <t>オコナ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</si>
</sst>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_);[Red]\(#,##0\)"/>
  </numFmts>
  <fonts count="35">
    <font>
      <sz val="11"/>
      <color theme="1"/>
      <name val="Yu Gothic"/>
      <family val="2"/>
      <scheme val="minor"/>
    </font>
    <font>
      <sz val="11"/>
      <color theme="1"/>
      <name val="ＭＳ Ｐゴシック"/>
      <family val="2"/>
      <charset val="128"/>
    </font>
    <font>
      <sz val="11"/>
      <color theme="1"/>
      <name val="Yu Gothic"/>
      <family val="2"/>
      <scheme val="minor"/>
    </font>
    <font>
      <sz val="6"/>
      <name val="Yu Gothic"/>
      <family val="3"/>
      <charset val="128"/>
      <scheme val="minor"/>
    </font>
    <font>
      <sz val="12"/>
      <color theme="1"/>
      <name val="Yu Gothic"/>
      <family val="3"/>
      <charset val="128"/>
      <scheme val="minor"/>
    </font>
    <font>
      <b/>
      <sz val="12"/>
      <color rgb="FFFF0000"/>
      <name val="Yu Gothic"/>
      <family val="3"/>
      <charset val="128"/>
      <scheme val="minor"/>
    </font>
    <font>
      <sz val="11"/>
      <name val="ＭＳ Ｐゴシック"/>
      <family val="3"/>
      <charset val="128"/>
    </font>
    <font>
      <sz val="6"/>
      <name val="ＭＳ Ｐゴシック"/>
      <family val="3"/>
      <charset val="128"/>
    </font>
    <font>
      <sz val="12"/>
      <name val="Yu Gothic"/>
      <family val="3"/>
      <charset val="128"/>
      <scheme val="minor"/>
    </font>
    <font>
      <sz val="6"/>
      <name val="Yu Gothic"/>
      <family val="2"/>
      <charset val="128"/>
      <scheme val="minor"/>
    </font>
    <font>
      <sz val="12"/>
      <color theme="1"/>
      <name val="ＭＳ 明朝"/>
      <family val="1"/>
      <charset val="128"/>
    </font>
    <font>
      <sz val="12"/>
      <color rgb="FFFF0000"/>
      <name val="Yu Gothic"/>
      <family val="3"/>
      <charset val="128"/>
      <scheme val="minor"/>
    </font>
    <font>
      <b/>
      <sz val="12"/>
      <color theme="1"/>
      <name val="Yu Gothic"/>
      <family val="3"/>
      <charset val="128"/>
      <scheme val="minor"/>
    </font>
    <font>
      <b/>
      <sz val="12"/>
      <name val="Yu Gothic"/>
      <family val="3"/>
      <charset val="128"/>
      <scheme val="minor"/>
    </font>
    <font>
      <sz val="12"/>
      <color rgb="FF0070C0"/>
      <name val="Yu Gothic"/>
      <family val="3"/>
      <charset val="128"/>
      <scheme val="minor"/>
    </font>
    <font>
      <sz val="12"/>
      <color theme="1"/>
      <name val="游ゴシック"/>
      <family val="3"/>
      <charset val="128"/>
    </font>
    <font>
      <sz val="9"/>
      <name val="Yu Gothic"/>
      <family val="3"/>
      <charset val="128"/>
      <scheme val="minor"/>
    </font>
    <font>
      <sz val="11"/>
      <color theme="1"/>
      <name val="Arial"/>
      <family val="2"/>
      <charset val="128"/>
    </font>
    <font>
      <sz val="11"/>
      <name val="Yu Gothic"/>
      <family val="3"/>
      <charset val="128"/>
      <scheme val="minor"/>
    </font>
    <font>
      <sz val="6"/>
      <name val="Arial"/>
      <family val="2"/>
      <charset val="128"/>
    </font>
    <font>
      <sz val="11"/>
      <color theme="1"/>
      <name val="Yu Gothic"/>
      <family val="3"/>
      <charset val="128"/>
      <scheme val="minor"/>
    </font>
    <font>
      <b/>
      <u/>
      <sz val="12"/>
      <color rgb="FFFF0000"/>
      <name val="Yu Gothic"/>
      <family val="3"/>
      <charset val="128"/>
      <scheme val="minor"/>
    </font>
    <font>
      <sz val="10"/>
      <name val="Yu Gothic"/>
      <family val="3"/>
      <charset val="128"/>
      <scheme val="minor"/>
    </font>
    <font>
      <u/>
      <sz val="11"/>
      <color theme="10"/>
      <name val="Yu Gothic"/>
      <family val="2"/>
      <scheme val="minor"/>
    </font>
    <font>
      <sz val="8"/>
      <name val="Yu Gothic"/>
      <family val="3"/>
      <charset val="128"/>
      <scheme val="minor"/>
    </font>
    <font>
      <sz val="12"/>
      <color theme="1"/>
      <name val="Segoe UI Symbol"/>
      <family val="3"/>
    </font>
    <font>
      <sz val="18"/>
      <color theme="1"/>
      <name val="Yu Gothic"/>
      <family val="3"/>
      <charset val="128"/>
      <scheme val="minor"/>
    </font>
    <font>
      <b/>
      <sz val="11"/>
      <name val="ＭＳ ゴシック"/>
      <family val="3"/>
      <charset val="128"/>
    </font>
    <font>
      <b/>
      <sz val="14"/>
      <color theme="1"/>
      <name val="Yu Gothic"/>
      <family val="3"/>
      <charset val="128"/>
      <scheme val="minor"/>
    </font>
    <font>
      <sz val="6"/>
      <name val="游ゴシック"/>
      <family val="3"/>
      <charset val="128"/>
    </font>
    <font>
      <sz val="12"/>
      <color theme="1"/>
      <name val="Yu Gothic"/>
      <family val="2"/>
      <scheme val="minor"/>
    </font>
    <font>
      <sz val="11"/>
      <color rgb="FF222222"/>
      <name val="游ゴシック"/>
      <family val="3"/>
      <charset val="128"/>
    </font>
    <font>
      <sz val="12"/>
      <color rgb="FF222222"/>
      <name val="游ゴシック"/>
      <family val="3"/>
      <charset val="128"/>
    </font>
    <font>
      <sz val="6"/>
      <name val="ＭＳ Ｐゴシック"/>
      <family val="2"/>
      <charset val="128"/>
    </font>
    <font>
      <u/>
      <sz val="11"/>
      <color rgb="FF222222"/>
      <name val="游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left style="thin">
        <color indexed="64"/>
      </left>
      <right style="thin">
        <color indexed="64"/>
      </right>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medium">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s>
  <cellStyleXfs count="6">
    <xf numFmtId="0" fontId="0" fillId="0" borderId="0"/>
    <xf numFmtId="38" fontId="2" fillId="0" borderId="0" applyFont="0" applyFill="0" applyBorder="0" applyAlignment="0" applyProtection="0">
      <alignment vertical="center"/>
    </xf>
    <xf numFmtId="0" fontId="1" fillId="0" borderId="0">
      <alignment vertical="center"/>
    </xf>
    <xf numFmtId="0" fontId="6" fillId="0" borderId="0">
      <alignment vertical="center"/>
    </xf>
    <xf numFmtId="0" fontId="17" fillId="0" borderId="0">
      <alignment vertical="center"/>
    </xf>
    <xf numFmtId="0" fontId="23" fillId="0" borderId="0" applyNumberFormat="0" applyFill="0" applyBorder="0" applyAlignment="0" applyProtection="0"/>
  </cellStyleXfs>
  <cellXfs count="262">
    <xf numFmtId="0" fontId="0" fillId="0" borderId="0" xfId="0"/>
    <xf numFmtId="0" fontId="5"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176" fontId="4" fillId="0" borderId="0" xfId="0" applyNumberFormat="1" applyFont="1" applyAlignment="1">
      <alignment vertical="center" wrapText="1"/>
    </xf>
    <xf numFmtId="0" fontId="8" fillId="0" borderId="0" xfId="0" applyFont="1" applyAlignment="1">
      <alignment horizontal="left" vertical="center"/>
    </xf>
    <xf numFmtId="0" fontId="10" fillId="0" borderId="0" xfId="0" applyFont="1" applyAlignment="1">
      <alignment horizontal="justify" vertical="center"/>
    </xf>
    <xf numFmtId="0" fontId="10" fillId="0" borderId="0" xfId="0" applyFont="1"/>
    <xf numFmtId="0" fontId="4" fillId="0" borderId="1" xfId="0" applyFont="1" applyBorder="1" applyAlignment="1">
      <alignment vertical="center"/>
    </xf>
    <xf numFmtId="0" fontId="4" fillId="0" borderId="0" xfId="0" applyFont="1" applyAlignment="1">
      <alignment horizontal="left" vertical="center" shrinkToFit="1"/>
    </xf>
    <xf numFmtId="0" fontId="4" fillId="0" borderId="0" xfId="0" applyFont="1" applyAlignment="1">
      <alignment vertical="center" wrapText="1"/>
    </xf>
    <xf numFmtId="0" fontId="4" fillId="0" borderId="1" xfId="0" applyFont="1" applyBorder="1" applyAlignment="1">
      <alignment vertical="center" shrinkToFit="1"/>
    </xf>
    <xf numFmtId="0" fontId="4" fillId="0" borderId="0" xfId="0" applyFont="1" applyAlignment="1">
      <alignment horizontal="right" vertical="center"/>
    </xf>
    <xf numFmtId="0" fontId="5" fillId="0" borderId="0" xfId="0" applyFont="1" applyAlignment="1">
      <alignment vertical="center"/>
    </xf>
    <xf numFmtId="0" fontId="4" fillId="0" borderId="0" xfId="0" applyFont="1" applyAlignment="1" applyProtection="1">
      <alignment horizontal="left" vertical="center" wrapText="1"/>
      <protection locked="0"/>
    </xf>
    <xf numFmtId="38" fontId="4" fillId="0" borderId="0" xfId="1" applyFont="1" applyAlignment="1">
      <alignment vertical="center"/>
    </xf>
    <xf numFmtId="0" fontId="8" fillId="0" borderId="0" xfId="0" applyFont="1" applyAlignment="1">
      <alignment vertical="center"/>
    </xf>
    <xf numFmtId="0" fontId="8" fillId="0" borderId="0" xfId="0" applyFont="1" applyAlignment="1" applyProtection="1">
      <alignment vertical="center" wrapText="1"/>
      <protection locked="0"/>
    </xf>
    <xf numFmtId="0" fontId="4" fillId="0" borderId="0" xfId="0" applyFont="1" applyAlignment="1" applyProtection="1">
      <alignment vertical="center" wrapText="1"/>
      <protection locked="0"/>
    </xf>
    <xf numFmtId="38" fontId="4" fillId="0" borderId="0" xfId="1" applyFont="1" applyAlignment="1" applyProtection="1">
      <alignment horizontal="right" vertical="center" wrapText="1"/>
      <protection locked="0"/>
    </xf>
    <xf numFmtId="0" fontId="12" fillId="0" borderId="0" xfId="0" applyFont="1" applyAlignment="1">
      <alignment vertical="center"/>
    </xf>
    <xf numFmtId="0" fontId="13" fillId="0" borderId="0" xfId="0" applyFont="1" applyAlignment="1">
      <alignment vertical="center"/>
    </xf>
    <xf numFmtId="0" fontId="4" fillId="0" borderId="1" xfId="0" applyFont="1" applyBorder="1" applyAlignment="1">
      <alignment horizontal="center" vertical="center" wrapText="1" shrinkToFit="1"/>
    </xf>
    <xf numFmtId="0" fontId="4" fillId="2" borderId="1" xfId="0" applyFont="1" applyFill="1" applyBorder="1" applyAlignment="1" applyProtection="1">
      <alignment horizontal="left" vertical="center" shrinkToFit="1"/>
      <protection locked="0"/>
    </xf>
    <xf numFmtId="0" fontId="11" fillId="0" borderId="0" xfId="0" applyFont="1" applyAlignment="1" applyProtection="1">
      <alignment vertical="center"/>
      <protection locked="0"/>
    </xf>
    <xf numFmtId="0" fontId="12" fillId="0" borderId="0" xfId="0" applyFont="1" applyAlignment="1" applyProtection="1">
      <alignment vertical="center" wrapText="1"/>
      <protection locked="0"/>
    </xf>
    <xf numFmtId="0" fontId="4" fillId="0" borderId="1" xfId="0" applyFont="1" applyBorder="1" applyAlignment="1" applyProtection="1">
      <alignment vertical="center" wrapText="1"/>
      <protection locked="0"/>
    </xf>
    <xf numFmtId="0" fontId="4" fillId="0" borderId="0" xfId="0" applyFont="1" applyAlignment="1" applyProtection="1">
      <alignment vertical="center"/>
      <protection locked="0"/>
    </xf>
    <xf numFmtId="0" fontId="4" fillId="0" borderId="0" xfId="0" applyFont="1" applyAlignment="1" applyProtection="1">
      <alignment horizontal="center" vertical="center" wrapText="1"/>
      <protection locked="0"/>
    </xf>
    <xf numFmtId="177" fontId="4" fillId="0" borderId="1" xfId="0" applyNumberFormat="1" applyFont="1" applyBorder="1" applyAlignment="1">
      <alignment horizontal="center" vertical="center" wrapText="1" shrinkToFit="1"/>
    </xf>
    <xf numFmtId="176" fontId="4" fillId="0" borderId="1" xfId="0" applyNumberFormat="1" applyFont="1" applyBorder="1" applyAlignment="1" applyProtection="1">
      <alignment vertical="center"/>
      <protection locked="0"/>
    </xf>
    <xf numFmtId="176" fontId="4" fillId="3" borderId="15" xfId="0" applyNumberFormat="1" applyFont="1" applyFill="1" applyBorder="1" applyAlignment="1">
      <alignment vertical="center"/>
    </xf>
    <xf numFmtId="0" fontId="4" fillId="0" borderId="1" xfId="0" applyFont="1" applyBorder="1" applyAlignment="1">
      <alignment horizontal="center" vertical="center"/>
    </xf>
    <xf numFmtId="0" fontId="12" fillId="0" borderId="0" xfId="0" applyFont="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0" fillId="0" borderId="0" xfId="0" applyFont="1" applyAlignment="1">
      <alignment vertical="center"/>
    </xf>
    <xf numFmtId="0" fontId="4" fillId="2" borderId="0" xfId="0" applyFont="1" applyFill="1" applyAlignment="1" applyProtection="1">
      <alignment horizontal="right" vertical="center"/>
      <protection locked="0"/>
    </xf>
    <xf numFmtId="178" fontId="4" fillId="0" borderId="1" xfId="0" applyNumberFormat="1" applyFont="1" applyBorder="1" applyAlignment="1" applyProtection="1">
      <alignment vertical="center"/>
      <protection locked="0"/>
    </xf>
    <xf numFmtId="178" fontId="4" fillId="0" borderId="1" xfId="0" applyNumberFormat="1" applyFont="1" applyBorder="1" applyAlignment="1" applyProtection="1">
      <alignment vertical="center" shrinkToFit="1"/>
      <protection locked="0"/>
    </xf>
    <xf numFmtId="178" fontId="4" fillId="0" borderId="10" xfId="0" applyNumberFormat="1" applyFont="1" applyBorder="1" applyAlignment="1" applyProtection="1">
      <alignment vertical="center" shrinkToFit="1"/>
      <protection locked="0"/>
    </xf>
    <xf numFmtId="178" fontId="4" fillId="3" borderId="15" xfId="0" applyNumberFormat="1" applyFont="1" applyFill="1" applyBorder="1" applyAlignment="1" applyProtection="1">
      <alignment vertical="center" shrinkToFit="1"/>
      <protection locked="0"/>
    </xf>
    <xf numFmtId="176" fontId="4" fillId="0" borderId="14" xfId="0" applyNumberFormat="1" applyFont="1" applyBorder="1" applyAlignment="1" applyProtection="1">
      <alignment horizontal="center" vertical="center" shrinkToFit="1"/>
      <protection locked="0"/>
    </xf>
    <xf numFmtId="176" fontId="4" fillId="0" borderId="2" xfId="0" applyNumberFormat="1" applyFont="1" applyBorder="1" applyAlignment="1" applyProtection="1">
      <alignment vertical="center"/>
      <protection locked="0"/>
    </xf>
    <xf numFmtId="176" fontId="4" fillId="3" borderId="15" xfId="0" applyNumberFormat="1" applyFont="1" applyFill="1" applyBorder="1" applyAlignment="1" applyProtection="1">
      <alignment vertical="center"/>
      <protection locked="0"/>
    </xf>
    <xf numFmtId="0" fontId="12" fillId="0" borderId="0" xfId="0" applyFont="1" applyAlignment="1" applyProtection="1">
      <alignment vertical="center"/>
      <protection locked="0"/>
    </xf>
    <xf numFmtId="0" fontId="4" fillId="0" borderId="1" xfId="0" applyFont="1" applyBorder="1" applyAlignment="1" applyProtection="1">
      <alignment horizontal="center" vertical="center" wrapText="1" shrinkToFit="1"/>
      <protection locked="0"/>
    </xf>
    <xf numFmtId="0" fontId="15" fillId="0" borderId="1" xfId="0" applyFont="1" applyBorder="1" applyAlignment="1" applyProtection="1">
      <alignment horizontal="center" vertical="center" wrapText="1" shrinkToFit="1"/>
      <protection locked="0"/>
    </xf>
    <xf numFmtId="0" fontId="4" fillId="0" borderId="0" xfId="0" applyFont="1" applyAlignment="1" applyProtection="1">
      <alignment horizontal="center" vertical="center"/>
      <protection locked="0"/>
    </xf>
    <xf numFmtId="176" fontId="4" fillId="0" borderId="1" xfId="0" applyNumberFormat="1" applyFont="1" applyBorder="1" applyAlignment="1" applyProtection="1">
      <alignment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2" borderId="3" xfId="0" applyFont="1" applyFill="1" applyBorder="1" applyAlignment="1" applyProtection="1">
      <alignment vertical="center"/>
      <protection locked="0"/>
    </xf>
    <xf numFmtId="0" fontId="4" fillId="0" borderId="2" xfId="0" applyFont="1" applyBorder="1" applyAlignment="1">
      <alignment horizontal="center" vertical="center" wrapText="1"/>
    </xf>
    <xf numFmtId="177" fontId="4" fillId="0" borderId="3" xfId="0" applyNumberFormat="1" applyFont="1" applyBorder="1" applyAlignment="1">
      <alignment horizontal="center" vertical="center" wrapText="1"/>
    </xf>
    <xf numFmtId="177" fontId="4" fillId="0" borderId="22" xfId="0" applyNumberFormat="1" applyFont="1" applyBorder="1" applyAlignment="1">
      <alignment horizontal="center" vertical="center" wrapText="1" shrinkToFit="1"/>
    </xf>
    <xf numFmtId="0" fontId="8" fillId="0" borderId="1" xfId="0" applyFont="1" applyBorder="1" applyAlignment="1">
      <alignment vertical="center"/>
    </xf>
    <xf numFmtId="0" fontId="8" fillId="2" borderId="1" xfId="0" applyFont="1" applyFill="1" applyBorder="1" applyAlignment="1">
      <alignment horizontal="left" vertical="center" shrinkToFit="1"/>
    </xf>
    <xf numFmtId="0" fontId="8" fillId="2" borderId="1" xfId="0" applyFont="1" applyFill="1" applyBorder="1" applyAlignment="1">
      <alignment vertical="center" shrinkToFit="1"/>
    </xf>
    <xf numFmtId="178" fontId="4" fillId="0" borderId="0" xfId="0" applyNumberFormat="1" applyFont="1" applyAlignment="1">
      <alignment vertical="center" shrinkToFit="1"/>
    </xf>
    <xf numFmtId="0" fontId="4" fillId="0" borderId="1" xfId="0" applyFont="1" applyBorder="1" applyAlignment="1">
      <alignment horizontal="center" vertical="center" wrapText="1"/>
    </xf>
    <xf numFmtId="0" fontId="4" fillId="0" borderId="0" xfId="4" applyFont="1" applyAlignment="1" applyProtection="1">
      <alignment vertical="center" wrapText="1"/>
      <protection locked="0"/>
    </xf>
    <xf numFmtId="0" fontId="4" fillId="0" borderId="0" xfId="4" applyFont="1">
      <alignment vertical="center"/>
    </xf>
    <xf numFmtId="0" fontId="11" fillId="0" borderId="0" xfId="4" applyFont="1" applyProtection="1">
      <alignment vertical="center"/>
      <protection locked="0"/>
    </xf>
    <xf numFmtId="0" fontId="12" fillId="0" borderId="0" xfId="4" applyFont="1" applyAlignment="1" applyProtection="1">
      <alignment vertical="center" wrapText="1"/>
      <protection locked="0"/>
    </xf>
    <xf numFmtId="0" fontId="18" fillId="0" borderId="0" xfId="4" applyFont="1">
      <alignment vertical="center"/>
    </xf>
    <xf numFmtId="0" fontId="18" fillId="0" borderId="0" xfId="4" applyFont="1" applyAlignment="1">
      <alignment vertical="center" shrinkToFit="1"/>
    </xf>
    <xf numFmtId="0" fontId="18" fillId="0" borderId="0" xfId="4" applyFont="1" applyAlignment="1">
      <alignment horizontal="center" vertical="center"/>
    </xf>
    <xf numFmtId="0" fontId="18" fillId="0" borderId="0" xfId="4" applyFont="1" applyAlignment="1">
      <alignment horizontal="right" vertical="center"/>
    </xf>
    <xf numFmtId="176" fontId="18" fillId="2" borderId="1" xfId="4" applyNumberFormat="1" applyFont="1" applyFill="1" applyBorder="1">
      <alignment vertical="center"/>
    </xf>
    <xf numFmtId="0" fontId="18" fillId="0" borderId="31"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2" xfId="4" applyFont="1" applyBorder="1">
      <alignment vertical="center"/>
    </xf>
    <xf numFmtId="178" fontId="18" fillId="2" borderId="23" xfId="4" applyNumberFormat="1" applyFont="1" applyFill="1" applyBorder="1" applyAlignment="1">
      <alignment horizontal="right" vertical="center"/>
    </xf>
    <xf numFmtId="178" fontId="18" fillId="2" borderId="31" xfId="4" applyNumberFormat="1" applyFont="1" applyFill="1" applyBorder="1" applyAlignment="1">
      <alignment horizontal="right" vertical="center"/>
    </xf>
    <xf numFmtId="178" fontId="18" fillId="2" borderId="1" xfId="4" applyNumberFormat="1" applyFont="1" applyFill="1" applyBorder="1" applyAlignment="1">
      <alignment horizontal="right" vertical="center"/>
    </xf>
    <xf numFmtId="178" fontId="18" fillId="0" borderId="32" xfId="4" applyNumberFormat="1" applyFont="1" applyBorder="1" applyAlignment="1">
      <alignment horizontal="right" vertical="center"/>
    </xf>
    <xf numFmtId="178" fontId="18" fillId="0" borderId="23" xfId="4" applyNumberFormat="1" applyFont="1" applyBorder="1" applyAlignment="1">
      <alignment horizontal="right" vertical="center"/>
    </xf>
    <xf numFmtId="178" fontId="18" fillId="0" borderId="4" xfId="4" applyNumberFormat="1" applyFont="1" applyBorder="1" applyAlignment="1">
      <alignment horizontal="right" vertical="center"/>
    </xf>
    <xf numFmtId="0" fontId="18" fillId="0" borderId="33" xfId="4" applyFont="1" applyBorder="1">
      <alignment vertical="center"/>
    </xf>
    <xf numFmtId="178" fontId="18" fillId="2" borderId="35" xfId="4" applyNumberFormat="1" applyFont="1" applyFill="1" applyBorder="1" applyAlignment="1">
      <alignment horizontal="right" vertical="center"/>
    </xf>
    <xf numFmtId="178" fontId="18" fillId="2" borderId="25" xfId="4" applyNumberFormat="1" applyFont="1" applyFill="1" applyBorder="1" applyAlignment="1">
      <alignment horizontal="right" vertical="center"/>
    </xf>
    <xf numFmtId="178" fontId="18" fillId="0" borderId="36" xfId="4" applyNumberFormat="1" applyFont="1" applyBorder="1" applyAlignment="1">
      <alignment horizontal="right" vertical="center"/>
    </xf>
    <xf numFmtId="178" fontId="18" fillId="0" borderId="34" xfId="4" applyNumberFormat="1" applyFont="1" applyBorder="1" applyAlignment="1">
      <alignment horizontal="right" vertical="center"/>
    </xf>
    <xf numFmtId="178" fontId="18" fillId="0" borderId="37" xfId="4" applyNumberFormat="1" applyFont="1" applyBorder="1" applyAlignment="1">
      <alignment horizontal="right" vertical="center"/>
    </xf>
    <xf numFmtId="0" fontId="18" fillId="0" borderId="20" xfId="4" applyFont="1" applyBorder="1">
      <alignment vertical="center"/>
    </xf>
    <xf numFmtId="178" fontId="18" fillId="0" borderId="15" xfId="4" applyNumberFormat="1" applyFont="1" applyBorder="1" applyAlignment="1">
      <alignment horizontal="right" vertical="center"/>
    </xf>
    <xf numFmtId="178" fontId="18" fillId="0" borderId="21" xfId="4" applyNumberFormat="1" applyFont="1" applyBorder="1" applyAlignment="1">
      <alignment horizontal="right" vertical="center"/>
    </xf>
    <xf numFmtId="178" fontId="4" fillId="2" borderId="1" xfId="1" applyNumberFormat="1" applyFont="1" applyFill="1" applyBorder="1" applyAlignment="1" applyProtection="1">
      <alignment horizontal="right" vertical="center" wrapText="1"/>
      <protection locked="0"/>
    </xf>
    <xf numFmtId="0" fontId="11" fillId="0" borderId="0" xfId="0" applyFont="1" applyAlignment="1" applyProtection="1">
      <alignment vertical="center" wrapText="1"/>
      <protection locked="0"/>
    </xf>
    <xf numFmtId="0" fontId="11" fillId="0" borderId="0" xfId="0" applyFont="1" applyAlignment="1" applyProtection="1">
      <alignment horizontal="center" vertical="center"/>
      <protection locked="0"/>
    </xf>
    <xf numFmtId="0" fontId="4" fillId="0" borderId="2" xfId="0" applyFont="1" applyBorder="1" applyAlignment="1" applyProtection="1">
      <alignment vertical="center" shrinkToFit="1"/>
      <protection locked="0"/>
    </xf>
    <xf numFmtId="178" fontId="4" fillId="0" borderId="23" xfId="0" applyNumberFormat="1" applyFont="1" applyBorder="1" applyAlignment="1" applyProtection="1">
      <alignment vertical="center"/>
      <protection locked="0"/>
    </xf>
    <xf numFmtId="178" fontId="4" fillId="0" borderId="24" xfId="0" applyNumberFormat="1" applyFont="1" applyBorder="1" applyAlignment="1" applyProtection="1">
      <alignment vertical="center"/>
      <protection locked="0"/>
    </xf>
    <xf numFmtId="0" fontId="16" fillId="0" borderId="39"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41" xfId="0" applyFont="1" applyBorder="1" applyAlignment="1">
      <alignment horizontal="center" vertical="center" wrapText="1"/>
    </xf>
    <xf numFmtId="0" fontId="20" fillId="2" borderId="2" xfId="0" applyFont="1" applyFill="1" applyBorder="1" applyAlignment="1" applyProtection="1">
      <alignment horizontal="center" vertical="center" wrapText="1"/>
      <protection locked="0"/>
    </xf>
    <xf numFmtId="0" fontId="20" fillId="2" borderId="3" xfId="0" applyFont="1" applyFill="1" applyBorder="1" applyAlignment="1" applyProtection="1">
      <alignment horizontal="center" vertical="center" wrapText="1"/>
      <protection locked="0"/>
    </xf>
    <xf numFmtId="0" fontId="20" fillId="2" borderId="4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left" vertical="center" shrinkToFit="1"/>
      <protection locked="0"/>
    </xf>
    <xf numFmtId="176" fontId="4" fillId="0" borderId="0" xfId="0" applyNumberFormat="1" applyFont="1" applyAlignment="1">
      <alignment vertical="center"/>
    </xf>
    <xf numFmtId="178" fontId="4" fillId="0" borderId="42" xfId="0" applyNumberFormat="1" applyFont="1" applyBorder="1" applyAlignment="1">
      <alignment vertical="center" shrinkToFit="1"/>
    </xf>
    <xf numFmtId="176" fontId="4" fillId="2" borderId="1" xfId="0" applyNumberFormat="1" applyFont="1" applyFill="1" applyBorder="1" applyAlignment="1" applyProtection="1">
      <alignment horizontal="right" vertical="center"/>
      <protection locked="0"/>
    </xf>
    <xf numFmtId="0" fontId="12" fillId="0" borderId="0" xfId="0" applyFont="1" applyAlignment="1">
      <alignment horizontal="left" vertical="center"/>
    </xf>
    <xf numFmtId="178" fontId="4" fillId="0" borderId="2" xfId="0" applyNumberFormat="1" applyFont="1" applyBorder="1" applyAlignment="1" applyProtection="1">
      <alignment horizontal="right" vertical="center" shrinkToFit="1"/>
      <protection locked="0"/>
    </xf>
    <xf numFmtId="178" fontId="4" fillId="0" borderId="3" xfId="0" applyNumberFormat="1" applyFont="1" applyBorder="1" applyAlignment="1" applyProtection="1">
      <alignment vertical="center" shrinkToFit="1"/>
      <protection locked="0"/>
    </xf>
    <xf numFmtId="178" fontId="4" fillId="0" borderId="15" xfId="0" applyNumberFormat="1" applyFont="1" applyBorder="1" applyAlignment="1" applyProtection="1">
      <alignment vertical="center" shrinkToFit="1"/>
      <protection locked="0"/>
    </xf>
    <xf numFmtId="176" fontId="4" fillId="0" borderId="3" xfId="0" applyNumberFormat="1" applyFont="1" applyBorder="1" applyAlignment="1" applyProtection="1">
      <alignment vertical="center"/>
      <protection locked="0"/>
    </xf>
    <xf numFmtId="176" fontId="4" fillId="0" borderId="15" xfId="0" applyNumberFormat="1" applyFont="1" applyBorder="1" applyAlignment="1" applyProtection="1">
      <alignment vertical="center"/>
      <protection locked="0"/>
    </xf>
    <xf numFmtId="176" fontId="4" fillId="0" borderId="0" xfId="0" applyNumberFormat="1" applyFont="1" applyAlignment="1" applyProtection="1">
      <alignment vertical="center"/>
      <protection locked="0"/>
    </xf>
    <xf numFmtId="0" fontId="18" fillId="0" borderId="4" xfId="4" applyFont="1" applyBorder="1" applyAlignment="1">
      <alignment horizontal="center" vertical="center" wrapText="1"/>
    </xf>
    <xf numFmtId="178" fontId="18" fillId="0" borderId="43" xfId="4" applyNumberFormat="1" applyFont="1" applyBorder="1" applyAlignment="1">
      <alignment horizontal="right" vertical="center"/>
    </xf>
    <xf numFmtId="178" fontId="18" fillId="0" borderId="44" xfId="4" applyNumberFormat="1" applyFont="1" applyBorder="1" applyAlignment="1">
      <alignment horizontal="right" vertical="center"/>
    </xf>
    <xf numFmtId="178" fontId="18" fillId="0" borderId="45" xfId="4" applyNumberFormat="1" applyFont="1" applyBorder="1" applyAlignment="1">
      <alignment horizontal="right" vertical="center"/>
    </xf>
    <xf numFmtId="0" fontId="18" fillId="2" borderId="2" xfId="4" applyFont="1" applyFill="1" applyBorder="1" applyAlignment="1">
      <alignment horizontal="right" vertical="center" shrinkToFit="1"/>
    </xf>
    <xf numFmtId="0" fontId="18" fillId="2" borderId="3" xfId="4" applyFont="1" applyFill="1" applyBorder="1" applyAlignment="1">
      <alignment horizontal="right" vertical="center" wrapText="1"/>
    </xf>
    <xf numFmtId="0" fontId="22" fillId="0" borderId="32" xfId="4" applyFont="1" applyBorder="1" applyAlignment="1">
      <alignment horizontal="center" vertical="center" wrapText="1"/>
    </xf>
    <xf numFmtId="178" fontId="18" fillId="4" borderId="15" xfId="4" applyNumberFormat="1" applyFont="1" applyFill="1" applyBorder="1" applyAlignment="1">
      <alignment horizontal="right" vertical="center"/>
    </xf>
    <xf numFmtId="0" fontId="4" fillId="2" borderId="2" xfId="0" applyFont="1" applyFill="1" applyBorder="1" applyAlignment="1" applyProtection="1">
      <alignment horizontal="center" vertical="center" shrinkToFit="1"/>
      <protection locked="0"/>
    </xf>
    <xf numFmtId="0" fontId="23" fillId="2" borderId="1" xfId="5" applyFill="1" applyBorder="1" applyAlignment="1" applyProtection="1">
      <alignment horizontal="left" vertical="center" shrinkToFit="1"/>
      <protection locked="0"/>
    </xf>
    <xf numFmtId="58" fontId="4" fillId="2" borderId="1" xfId="0" applyNumberFormat="1" applyFont="1" applyFill="1" applyBorder="1" applyAlignment="1" applyProtection="1">
      <alignment horizontal="center" vertical="center" shrinkToFit="1"/>
      <protection locked="0"/>
    </xf>
    <xf numFmtId="0" fontId="8" fillId="2" borderId="5" xfId="0" applyFont="1" applyFill="1" applyBorder="1" applyAlignment="1" applyProtection="1">
      <alignment vertical="top" wrapText="1"/>
      <protection locked="0"/>
    </xf>
    <xf numFmtId="0" fontId="8" fillId="2" borderId="16" xfId="0" applyFont="1" applyFill="1" applyBorder="1" applyAlignment="1" applyProtection="1">
      <alignment vertical="top" wrapText="1"/>
      <protection locked="0"/>
    </xf>
    <xf numFmtId="0" fontId="8" fillId="2" borderId="7" xfId="0" applyFont="1" applyFill="1" applyBorder="1" applyAlignment="1" applyProtection="1">
      <alignment vertical="top" wrapText="1"/>
      <protection locked="0"/>
    </xf>
    <xf numFmtId="0" fontId="8" fillId="2" borderId="0" xfId="0" applyFont="1" applyFill="1" applyAlignment="1" applyProtection="1">
      <alignment vertical="top" wrapText="1"/>
      <protection locked="0"/>
    </xf>
    <xf numFmtId="0" fontId="8" fillId="2" borderId="17" xfId="0" applyFont="1" applyFill="1" applyBorder="1" applyAlignment="1" applyProtection="1">
      <alignment vertical="top" wrapText="1"/>
      <protection locked="0"/>
    </xf>
    <xf numFmtId="0" fontId="8" fillId="2" borderId="8" xfId="0" applyFont="1" applyFill="1" applyBorder="1" applyAlignment="1" applyProtection="1">
      <alignment vertical="top" wrapText="1"/>
      <protection locked="0"/>
    </xf>
    <xf numFmtId="0" fontId="8" fillId="2" borderId="9" xfId="0" applyFont="1" applyFill="1" applyBorder="1" applyAlignment="1" applyProtection="1">
      <alignment vertical="top" wrapText="1"/>
      <protection locked="0"/>
    </xf>
    <xf numFmtId="0" fontId="8" fillId="2" borderId="18" xfId="0" applyFont="1" applyFill="1" applyBorder="1" applyAlignment="1" applyProtection="1">
      <alignment vertical="top" wrapText="1"/>
      <protection locked="0"/>
    </xf>
    <xf numFmtId="0" fontId="8" fillId="2" borderId="6" xfId="0" applyFont="1" applyFill="1" applyBorder="1" applyAlignment="1" applyProtection="1">
      <alignment vertical="top"/>
      <protection locked="0"/>
    </xf>
    <xf numFmtId="0" fontId="24" fillId="2" borderId="0" xfId="0" applyFont="1" applyFill="1" applyAlignment="1" applyProtection="1">
      <alignment vertical="center"/>
      <protection locked="0"/>
    </xf>
    <xf numFmtId="0" fontId="8" fillId="2" borderId="31" xfId="0" applyFont="1" applyFill="1" applyBorder="1" applyAlignment="1" applyProtection="1">
      <alignment vertical="top" wrapText="1"/>
      <protection locked="0"/>
    </xf>
    <xf numFmtId="0" fontId="25" fillId="0" borderId="0" xfId="0" applyFont="1" applyAlignment="1">
      <alignment vertical="center"/>
    </xf>
    <xf numFmtId="0" fontId="8" fillId="2" borderId="31" xfId="0" applyFont="1" applyFill="1" applyBorder="1" applyAlignment="1" applyProtection="1">
      <alignment vertical="center" wrapText="1"/>
      <protection locked="0"/>
    </xf>
    <xf numFmtId="38" fontId="26" fillId="0" borderId="0" xfId="1" applyFont="1" applyAlignment="1">
      <alignment vertical="center"/>
    </xf>
    <xf numFmtId="0" fontId="27" fillId="0" borderId="37" xfId="4" applyFont="1" applyBorder="1" applyAlignment="1">
      <alignment horizontal="left" indent="1"/>
    </xf>
    <xf numFmtId="0" fontId="27" fillId="0" borderId="38" xfId="4" applyFont="1" applyBorder="1" applyAlignment="1">
      <alignment horizontal="left" indent="1"/>
    </xf>
    <xf numFmtId="0" fontId="27" fillId="0" borderId="46" xfId="4" applyFont="1" applyBorder="1">
      <alignment vertical="center"/>
    </xf>
    <xf numFmtId="0" fontId="27" fillId="0" borderId="0" xfId="4" applyFont="1" applyAlignment="1">
      <alignment horizontal="center" vertical="center"/>
    </xf>
    <xf numFmtId="0" fontId="27" fillId="0" borderId="0" xfId="4" applyFont="1">
      <alignment vertical="center"/>
    </xf>
    <xf numFmtId="0" fontId="27" fillId="0" borderId="47" xfId="4" applyFont="1" applyBorder="1">
      <alignment vertical="center"/>
    </xf>
    <xf numFmtId="0" fontId="27" fillId="0" borderId="48" xfId="4" applyFont="1" applyBorder="1">
      <alignment vertical="center"/>
    </xf>
    <xf numFmtId="0" fontId="27" fillId="0" borderId="39" xfId="4" applyFont="1" applyBorder="1">
      <alignment vertical="center"/>
    </xf>
    <xf numFmtId="0" fontId="27" fillId="0" borderId="49" xfId="4" applyFont="1" applyBorder="1" applyAlignment="1">
      <alignment horizontal="left" vertical="center"/>
    </xf>
    <xf numFmtId="0" fontId="27" fillId="0" borderId="49" xfId="4" applyFont="1" applyBorder="1">
      <alignment vertical="center"/>
    </xf>
    <xf numFmtId="0" fontId="27" fillId="0" borderId="40" xfId="4" applyFont="1" applyBorder="1" applyAlignment="1">
      <alignment horizontal="left" vertical="center"/>
    </xf>
    <xf numFmtId="0" fontId="27" fillId="2" borderId="33" xfId="4" applyFont="1" applyFill="1" applyBorder="1" applyAlignment="1">
      <alignment horizontal="center"/>
    </xf>
    <xf numFmtId="0" fontId="27" fillId="2" borderId="37" xfId="4" applyFont="1" applyFill="1" applyBorder="1" applyAlignment="1">
      <alignment horizontal="center"/>
    </xf>
    <xf numFmtId="0" fontId="27" fillId="0" borderId="0" xfId="4" applyFont="1" applyAlignment="1">
      <alignment horizontal="right" vertical="center"/>
    </xf>
    <xf numFmtId="0" fontId="27" fillId="2" borderId="2" xfId="4" applyFont="1" applyFill="1" applyBorder="1" applyAlignment="1">
      <alignment horizontal="center" vertical="center"/>
    </xf>
    <xf numFmtId="0" fontId="27" fillId="2" borderId="4" xfId="4" applyFont="1" applyFill="1" applyBorder="1" applyAlignment="1">
      <alignment horizontal="center" vertical="center"/>
    </xf>
    <xf numFmtId="0" fontId="27" fillId="2" borderId="3" xfId="4" applyFont="1" applyFill="1" applyBorder="1" applyAlignment="1">
      <alignment horizontal="center" vertical="center"/>
    </xf>
    <xf numFmtId="0" fontId="28" fillId="0" borderId="0" xfId="0" applyFont="1" applyAlignment="1">
      <alignment horizontal="center" vertical="center"/>
    </xf>
    <xf numFmtId="0" fontId="0" fillId="0" borderId="1" xfId="0" applyBorder="1" applyAlignment="1">
      <alignment vertical="center" wrapText="1"/>
    </xf>
    <xf numFmtId="0" fontId="0" fillId="0" borderId="0" xfId="0" applyAlignment="1">
      <alignment vertical="center"/>
    </xf>
    <xf numFmtId="0" fontId="28" fillId="0" borderId="0" xfId="0" applyFont="1" applyAlignment="1">
      <alignment horizontal="left" vertical="center"/>
    </xf>
    <xf numFmtId="0" fontId="20" fillId="0" borderId="1" xfId="0" applyFont="1" applyBorder="1" applyAlignment="1">
      <alignment horizontal="left" vertical="center" wrapText="1"/>
    </xf>
    <xf numFmtId="0" fontId="20" fillId="0" borderId="1" xfId="0" applyFont="1" applyBorder="1" applyAlignment="1">
      <alignment horizontal="center" vertical="center"/>
    </xf>
    <xf numFmtId="0" fontId="30" fillId="0" borderId="0" xfId="0" applyFont="1" applyAlignment="1">
      <alignment horizontal="left" vertical="center"/>
    </xf>
    <xf numFmtId="0" fontId="0" fillId="0" borderId="0" xfId="0" applyAlignment="1">
      <alignment vertical="center" wrapText="1"/>
    </xf>
    <xf numFmtId="0" fontId="0" fillId="0" borderId="0" xfId="0" applyAlignment="1">
      <alignment horizontal="center" vertical="center"/>
    </xf>
    <xf numFmtId="0" fontId="20" fillId="0" borderId="25" xfId="0" applyFont="1" applyBorder="1" applyAlignment="1">
      <alignment horizontal="center" vertical="center"/>
    </xf>
    <xf numFmtId="0" fontId="0" fillId="0" borderId="25" xfId="0" applyBorder="1" applyAlignment="1">
      <alignment vertical="center" wrapText="1"/>
    </xf>
    <xf numFmtId="0" fontId="4" fillId="0" borderId="25" xfId="0" applyFont="1" applyBorder="1" applyAlignment="1">
      <alignment horizontal="center" vertical="center"/>
    </xf>
    <xf numFmtId="0" fontId="4" fillId="0" borderId="0" xfId="0" applyFont="1" applyAlignment="1">
      <alignment horizontal="left" vertical="center"/>
    </xf>
    <xf numFmtId="0" fontId="20" fillId="0" borderId="13" xfId="0" applyFont="1" applyBorder="1" applyAlignment="1">
      <alignment horizontal="center" vertical="center"/>
    </xf>
    <xf numFmtId="0" fontId="4" fillId="0" borderId="13" xfId="0" applyFont="1" applyBorder="1" applyAlignment="1">
      <alignment horizontal="center" vertical="center"/>
    </xf>
    <xf numFmtId="0" fontId="4" fillId="0" borderId="37" xfId="0" applyFont="1" applyBorder="1" applyAlignment="1">
      <alignment horizontal="center" vertical="center"/>
    </xf>
    <xf numFmtId="0" fontId="4" fillId="0" borderId="37" xfId="0" applyFont="1" applyBorder="1" applyAlignment="1">
      <alignment horizontal="left" vertical="center"/>
    </xf>
    <xf numFmtId="0" fontId="20" fillId="0" borderId="37" xfId="0" applyFont="1" applyBorder="1" applyAlignment="1">
      <alignment horizontal="left" vertical="center" wrapText="1"/>
    </xf>
    <xf numFmtId="0" fontId="0" fillId="0" borderId="37" xfId="0" applyBorder="1" applyAlignment="1">
      <alignment horizontal="center" vertical="center"/>
    </xf>
    <xf numFmtId="0" fontId="4" fillId="0" borderId="49" xfId="0" applyFont="1" applyBorder="1" applyAlignment="1">
      <alignment horizontal="left" vertical="center"/>
    </xf>
    <xf numFmtId="0" fontId="20" fillId="0" borderId="49" xfId="0" applyFont="1" applyBorder="1" applyAlignment="1">
      <alignment horizontal="left" vertical="center" wrapText="1"/>
    </xf>
    <xf numFmtId="0" fontId="0" fillId="0" borderId="49" xfId="0" applyBorder="1" applyAlignment="1">
      <alignment horizontal="center" vertical="center"/>
    </xf>
    <xf numFmtId="0" fontId="4" fillId="0" borderId="49" xfId="0" applyFont="1" applyBorder="1" applyAlignment="1">
      <alignment horizontal="center" vertical="center"/>
    </xf>
    <xf numFmtId="0" fontId="31" fillId="0" borderId="1" xfId="0" applyFont="1" applyBorder="1" applyAlignment="1">
      <alignment vertical="center" wrapText="1"/>
    </xf>
    <xf numFmtId="0" fontId="28" fillId="0" borderId="0" xfId="0" applyFont="1" applyAlignment="1">
      <alignment vertical="center"/>
    </xf>
    <xf numFmtId="0" fontId="28" fillId="0" borderId="49" xfId="0" applyFont="1" applyBorder="1" applyAlignment="1">
      <alignment horizontal="left" vertical="center"/>
    </xf>
    <xf numFmtId="0" fontId="8" fillId="2" borderId="2" xfId="0" applyFont="1" applyFill="1" applyBorder="1" applyAlignment="1">
      <alignment vertical="center" shrinkToFit="1"/>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0" fillId="0" borderId="13" xfId="0" applyBorder="1" applyAlignment="1">
      <alignment horizontal="center" vertical="center"/>
      <extLst>
        <ext xmlns:xfpb="http://schemas.microsoft.com/office/spreadsheetml/2022/featurepropertybag" uri="{C7286773-470A-42A8-94C5-96B5CB345126}">
          <xfpb:xfComplement i="0"/>
        </ext>
      </extLst>
    </xf>
    <xf numFmtId="0" fontId="0" fillId="0" borderId="25" xfId="0" applyBorder="1" applyAlignment="1">
      <alignment horizontal="center" vertical="center"/>
      <extLst>
        <ext xmlns:xfpb="http://schemas.microsoft.com/office/spreadsheetml/2022/featurepropertybag" uri="{C7286773-470A-42A8-94C5-96B5CB345126}">
          <xfpb:xfComplement i="0"/>
        </ext>
      </extLst>
    </xf>
    <xf numFmtId="0" fontId="4" fillId="0" borderId="46" xfId="0" applyFont="1" applyBorder="1" applyAlignment="1">
      <alignment horizontal="center" vertical="center"/>
    </xf>
    <xf numFmtId="0" fontId="4" fillId="0" borderId="46" xfId="0" applyFont="1" applyBorder="1" applyAlignment="1">
      <alignment vertical="center"/>
    </xf>
    <xf numFmtId="176" fontId="4" fillId="0" borderId="7" xfId="0" applyNumberFormat="1" applyFont="1" applyBorder="1" applyAlignment="1">
      <alignment vertical="center"/>
    </xf>
    <xf numFmtId="0" fontId="18" fillId="0" borderId="0" xfId="0" applyFont="1" applyAlignment="1">
      <alignment vertical="center" wrapText="1"/>
    </xf>
    <xf numFmtId="0" fontId="0" fillId="0" borderId="46" xfId="0" applyBorder="1"/>
    <xf numFmtId="0" fontId="0" fillId="0" borderId="47" xfId="0" applyBorder="1"/>
    <xf numFmtId="0" fontId="0" fillId="0" borderId="46" xfId="0" applyBorder="1" applyAlignment="1">
      <alignment vertical="center"/>
    </xf>
    <xf numFmtId="0" fontId="0" fillId="0" borderId="39" xfId="0" applyBorder="1" applyAlignment="1">
      <alignment vertical="center"/>
    </xf>
    <xf numFmtId="0" fontId="0" fillId="0" borderId="49" xfId="0" applyBorder="1"/>
    <xf numFmtId="0" fontId="0" fillId="0" borderId="40" xfId="0" applyBorder="1"/>
    <xf numFmtId="0" fontId="18" fillId="2" borderId="2" xfId="4" applyFont="1" applyFill="1" applyBorder="1" applyAlignment="1">
      <alignment vertical="center" shrinkToFit="1"/>
    </xf>
    <xf numFmtId="0" fontId="18" fillId="2" borderId="4" xfId="4" applyFont="1" applyFill="1" applyBorder="1" applyAlignment="1">
      <alignment vertical="center" shrinkToFit="1"/>
    </xf>
    <xf numFmtId="0" fontId="18" fillId="2" borderId="3" xfId="4" applyFont="1" applyFill="1" applyBorder="1" applyAlignment="1">
      <alignment vertical="center" shrinkToFit="1"/>
    </xf>
    <xf numFmtId="0" fontId="18" fillId="2" borderId="2" xfId="4" applyFont="1" applyFill="1" applyBorder="1">
      <alignment vertical="center"/>
    </xf>
    <xf numFmtId="0" fontId="4" fillId="5" borderId="1" xfId="0" applyFont="1" applyFill="1" applyBorder="1" applyAlignment="1">
      <alignment horizontal="left" vertical="center" shrinkToFit="1"/>
    </xf>
    <xf numFmtId="178" fontId="4" fillId="5" borderId="1" xfId="0" applyNumberFormat="1" applyFont="1" applyFill="1" applyBorder="1" applyAlignment="1">
      <alignment vertical="center" shrinkToFit="1"/>
    </xf>
    <xf numFmtId="0" fontId="4" fillId="0" borderId="46" xfId="0" applyFont="1" applyBorder="1" applyAlignment="1">
      <alignment vertical="center" wrapText="1"/>
    </xf>
    <xf numFmtId="0" fontId="18" fillId="5" borderId="1" xfId="4" applyFont="1" applyFill="1" applyBorder="1" applyAlignment="1">
      <alignment horizontal="center" vertical="center" shrinkToFit="1"/>
    </xf>
    <xf numFmtId="0" fontId="4" fillId="0" borderId="2" xfId="0" applyFont="1" applyBorder="1" applyAlignment="1">
      <alignment horizontal="center" vertical="center"/>
    </xf>
    <xf numFmtId="178" fontId="4" fillId="2" borderId="3" xfId="0" applyNumberFormat="1" applyFont="1" applyFill="1" applyBorder="1" applyAlignment="1" applyProtection="1">
      <alignment vertical="center"/>
      <protection locked="0"/>
    </xf>
    <xf numFmtId="0" fontId="0" fillId="0" borderId="0" xfId="0" applyAlignment="1">
      <alignment horizontal="left" vertical="center"/>
    </xf>
    <xf numFmtId="0" fontId="0" fillId="0" borderId="1" xfId="0" applyBorder="1" applyAlignment="1">
      <alignment horizontal="center" vertical="center"/>
    </xf>
    <xf numFmtId="0" fontId="28" fillId="0" borderId="0" xfId="0" applyFont="1" applyAlignment="1">
      <alignment horizontal="center" vertical="center"/>
    </xf>
    <xf numFmtId="0" fontId="32" fillId="0" borderId="25"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1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8" xfId="0" applyFont="1" applyBorder="1" applyAlignment="1">
      <alignment horizontal="center" vertical="center" wrapText="1"/>
    </xf>
    <xf numFmtId="0" fontId="8" fillId="0" borderId="0" xfId="0" applyFont="1" applyAlignment="1">
      <alignment horizontal="center" vertical="center" wrapText="1" shrinkToFit="1"/>
    </xf>
    <xf numFmtId="0" fontId="8" fillId="0" borderId="0" xfId="0" applyFont="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1" xfId="0" applyFont="1" applyBorder="1" applyAlignment="1">
      <alignment horizontal="center" vertical="center"/>
    </xf>
    <xf numFmtId="0" fontId="4" fillId="2" borderId="1" xfId="0" applyFont="1" applyFill="1" applyBorder="1" applyAlignment="1" applyProtection="1">
      <alignment horizontal="left" vertical="center" shrinkToFit="1"/>
      <protection locked="0"/>
    </xf>
    <xf numFmtId="0" fontId="24" fillId="2" borderId="0" xfId="0" applyFont="1" applyFill="1" applyAlignment="1" applyProtection="1">
      <alignment horizontal="left" vertical="center" wrapText="1"/>
      <protection locked="0"/>
    </xf>
    <xf numFmtId="0" fontId="24" fillId="2" borderId="17" xfId="0" applyFont="1" applyFill="1" applyBorder="1" applyAlignment="1" applyProtection="1">
      <alignment horizontal="left" vertical="center" wrapText="1"/>
      <protection locked="0"/>
    </xf>
    <xf numFmtId="178" fontId="4" fillId="0" borderId="11" xfId="0" applyNumberFormat="1" applyFont="1" applyBorder="1" applyAlignment="1" applyProtection="1">
      <alignment horizontal="center" vertical="center"/>
      <protection locked="0"/>
    </xf>
    <xf numFmtId="178" fontId="4" fillId="0" borderId="12" xfId="0" applyNumberFormat="1" applyFont="1" applyBorder="1" applyAlignment="1" applyProtection="1">
      <alignment horizontal="center" vertical="center"/>
      <protection locked="0"/>
    </xf>
    <xf numFmtId="178" fontId="4" fillId="0" borderId="19" xfId="0" applyNumberFormat="1" applyFont="1" applyBorder="1" applyAlignment="1" applyProtection="1">
      <alignment horizontal="center" vertical="center"/>
      <protection locked="0"/>
    </xf>
    <xf numFmtId="0" fontId="8" fillId="0" borderId="1"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3" xfId="0" applyFont="1" applyBorder="1" applyAlignment="1">
      <alignment horizontal="center" vertical="center"/>
    </xf>
    <xf numFmtId="0" fontId="8" fillId="0" borderId="13"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40" xfId="0" applyFont="1" applyBorder="1" applyAlignment="1">
      <alignment horizontal="center" vertical="center" wrapText="1"/>
    </xf>
    <xf numFmtId="0" fontId="4" fillId="2" borderId="1" xfId="0" applyFont="1" applyFill="1" applyBorder="1" applyAlignment="1" applyProtection="1">
      <alignment horizontal="left" vertical="center" wrapText="1"/>
      <protection locked="0"/>
    </xf>
    <xf numFmtId="0" fontId="8" fillId="0" borderId="1" xfId="0" applyFont="1" applyBorder="1" applyAlignment="1" applyProtection="1">
      <alignment horizontal="left" vertical="center"/>
      <protection locked="0"/>
    </xf>
    <xf numFmtId="0" fontId="4" fillId="0" borderId="0" xfId="0" applyFont="1" applyAlignment="1" applyProtection="1">
      <alignment horizontal="left" vertical="center" shrinkToFit="1"/>
      <protection locked="0"/>
    </xf>
    <xf numFmtId="0" fontId="11" fillId="0" borderId="2" xfId="4" applyFont="1" applyBorder="1" applyAlignment="1" applyProtection="1">
      <alignment horizontal="center" vertical="center" wrapText="1"/>
      <protection locked="0"/>
    </xf>
    <xf numFmtId="0" fontId="11" fillId="0" borderId="4" xfId="4" applyFont="1" applyBorder="1" applyAlignment="1" applyProtection="1">
      <alignment horizontal="center" vertical="center" wrapText="1"/>
      <protection locked="0"/>
    </xf>
    <xf numFmtId="0" fontId="11" fillId="0" borderId="3" xfId="4" applyFont="1" applyBorder="1" applyAlignment="1" applyProtection="1">
      <alignment horizontal="center" vertical="center" wrapText="1"/>
      <protection locked="0"/>
    </xf>
    <xf numFmtId="0" fontId="18" fillId="0" borderId="1" xfId="4" applyFont="1" applyBorder="1" applyAlignment="1">
      <alignment horizontal="center" vertical="center"/>
    </xf>
    <xf numFmtId="0" fontId="18" fillId="0" borderId="4" xfId="4" applyFont="1" applyBorder="1" applyAlignment="1">
      <alignment horizontal="center" vertical="center"/>
    </xf>
    <xf numFmtId="0" fontId="18" fillId="0" borderId="3" xfId="4" applyFont="1" applyBorder="1" applyAlignment="1">
      <alignment horizontal="center" vertical="center"/>
    </xf>
    <xf numFmtId="0" fontId="18" fillId="0" borderId="2" xfId="4" applyFont="1" applyBorder="1" applyAlignment="1">
      <alignment horizontal="center" vertical="center"/>
    </xf>
    <xf numFmtId="0" fontId="18" fillId="0" borderId="26" xfId="4" applyFont="1" applyBorder="1" applyAlignment="1">
      <alignment horizontal="center" vertical="center" wrapText="1"/>
    </xf>
    <xf numFmtId="0" fontId="18" fillId="0" borderId="30" xfId="4" applyFont="1" applyBorder="1" applyAlignment="1">
      <alignment horizontal="center" vertical="center"/>
    </xf>
    <xf numFmtId="0" fontId="18" fillId="0" borderId="27" xfId="4" applyFont="1" applyBorder="1" applyAlignment="1">
      <alignment horizontal="center" vertical="center"/>
    </xf>
    <xf numFmtId="0" fontId="18" fillId="0" borderId="28" xfId="4" applyFont="1" applyBorder="1" applyAlignment="1">
      <alignment horizontal="center" vertical="center"/>
    </xf>
    <xf numFmtId="0" fontId="18" fillId="0" borderId="29" xfId="4" applyFont="1" applyBorder="1" applyAlignment="1">
      <alignment horizontal="center" vertical="center"/>
    </xf>
    <xf numFmtId="0" fontId="18" fillId="0" borderId="22" xfId="4" applyFont="1" applyBorder="1" applyAlignment="1">
      <alignment horizontal="center" vertical="center" wrapText="1"/>
    </xf>
    <xf numFmtId="0" fontId="18" fillId="0" borderId="23" xfId="4" applyFont="1" applyBorder="1" applyAlignment="1">
      <alignment horizontal="center" vertical="center" wrapText="1"/>
    </xf>
    <xf numFmtId="0" fontId="18" fillId="0" borderId="3" xfId="4" applyFont="1" applyBorder="1" applyAlignment="1">
      <alignment horizontal="center" vertical="center" wrapText="1"/>
    </xf>
    <xf numFmtId="178" fontId="18" fillId="0" borderId="3" xfId="4" applyNumberFormat="1" applyFont="1" applyBorder="1" applyAlignment="1">
      <alignment horizontal="right" vertical="center"/>
    </xf>
    <xf numFmtId="178" fontId="18" fillId="0" borderId="38" xfId="4" applyNumberFormat="1" applyFont="1" applyBorder="1" applyAlignment="1">
      <alignment horizontal="right" vertical="center"/>
    </xf>
    <xf numFmtId="0" fontId="18" fillId="0" borderId="30" xfId="4" applyFont="1" applyBorder="1" applyAlignment="1">
      <alignment horizontal="center" vertical="center" wrapText="1"/>
    </xf>
    <xf numFmtId="0" fontId="18" fillId="0" borderId="4" xfId="4" applyFont="1" applyBorder="1" applyAlignment="1">
      <alignment horizontal="center" vertical="center" wrapText="1"/>
    </xf>
    <xf numFmtId="0" fontId="18" fillId="0" borderId="23" xfId="4" applyFont="1" applyBorder="1" applyAlignment="1">
      <alignment horizontal="center" vertical="center"/>
    </xf>
    <xf numFmtId="0" fontId="18" fillId="2" borderId="2" xfId="4" applyFont="1" applyFill="1" applyBorder="1" applyAlignment="1">
      <alignment horizontal="left" vertical="center" shrinkToFit="1"/>
    </xf>
    <xf numFmtId="0" fontId="18" fillId="2" borderId="4" xfId="4" applyFont="1" applyFill="1" applyBorder="1" applyAlignment="1">
      <alignment horizontal="left" vertical="center" shrinkToFit="1"/>
    </xf>
    <xf numFmtId="0" fontId="18" fillId="2" borderId="3" xfId="4" applyFont="1" applyFill="1" applyBorder="1" applyAlignment="1">
      <alignment horizontal="left" vertical="center" shrinkToFit="1"/>
    </xf>
    <xf numFmtId="0" fontId="22" fillId="0" borderId="1" xfId="4" applyFont="1" applyBorder="1" applyAlignment="1">
      <alignment horizontal="center" vertical="center" wrapText="1"/>
    </xf>
    <xf numFmtId="0" fontId="18" fillId="2" borderId="1" xfId="4" applyFont="1" applyFill="1" applyBorder="1" applyAlignment="1">
      <alignment horizontal="center" vertical="center" shrinkToFit="1"/>
    </xf>
  </cellXfs>
  <cellStyles count="6">
    <cellStyle name="ハイパーリンク" xfId="5" builtinId="8"/>
    <cellStyle name="桁区切り" xfId="1" builtinId="6"/>
    <cellStyle name="標準" xfId="0" builtinId="0"/>
    <cellStyle name="標準 2" xfId="2" xr:uid="{BE620B34-98E0-4128-A25F-D06567E896F0}"/>
    <cellStyle name="標準 3" xfId="3" xr:uid="{7933DEB4-7E34-418B-ACDC-4B5703C0730B}"/>
    <cellStyle name="標準 4" xfId="4" xr:uid="{31CA8A9A-EC96-4A91-9B58-5EF6A11596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1/relationships/FeaturePropertyBag" Target="featurePropertyBag/featurePropertyBag.xml"/></Relationships>
</file>

<file path=xl/drawings/drawing1.xml><?xml version="1.0" encoding="utf-8"?>
<xdr:wsDr xmlns:xdr="http://schemas.openxmlformats.org/drawingml/2006/spreadsheetDrawing" xmlns:a="http://schemas.openxmlformats.org/drawingml/2006/main">
  <xdr:twoCellAnchor>
    <xdr:from>
      <xdr:col>5</xdr:col>
      <xdr:colOff>114301</xdr:colOff>
      <xdr:row>3</xdr:row>
      <xdr:rowOff>44450</xdr:rowOff>
    </xdr:from>
    <xdr:to>
      <xdr:col>5</xdr:col>
      <xdr:colOff>2249715</xdr:colOff>
      <xdr:row>20</xdr:row>
      <xdr:rowOff>90714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954158" y="806450"/>
          <a:ext cx="2135414" cy="45729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・青で着色してあるセルに入力してください。</a:t>
          </a:r>
          <a:endParaRPr kumimoji="1" lang="en-US" altLang="ja-JP" sz="1800" b="1">
            <a:solidFill>
              <a:srgbClr val="FF0000"/>
            </a:solidFill>
          </a:endParaRPr>
        </a:p>
        <a:p>
          <a:r>
            <a:rPr kumimoji="1" lang="ja-JP" altLang="en-US" sz="1800" b="1">
              <a:solidFill>
                <a:srgbClr val="FF0000"/>
              </a:solidFill>
            </a:rPr>
            <a:t>・着色されていないセルには計算式が入っておりますので、入力しないでください。</a:t>
          </a:r>
          <a:endParaRPr kumimoji="1" lang="en-US" altLang="ja-JP" sz="18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3072408" y="1826559"/>
          <a:ext cx="7605620" cy="11205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9BD5BA0B-55DC-444C-BB7C-C5929635730B}"/>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E9B48C9B-89ED-4A67-9F21-5282B82639F0}"/>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EE3423DE-7254-4588-8397-38B6C1E2668F}"/>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701F0202-8BE1-4A0E-999C-A54AF1783BD8}"/>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5566681C-23EA-4B01-BCEE-81A1BA12080C}"/>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0CD8FBE6-230B-4241-B96B-AB840B0A8D7F}"/>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723BBD6A-B3F4-4116-B0DA-0508E8C53C7F}"/>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E5445921-0982-4122-B258-8CBCAAAA1836}"/>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17555</xdr:colOff>
      <xdr:row>6</xdr:row>
      <xdr:rowOff>313765</xdr:rowOff>
    </xdr:from>
    <xdr:to>
      <xdr:col>24</xdr:col>
      <xdr:colOff>104028</xdr:colOff>
      <xdr:row>10</xdr:row>
      <xdr:rowOff>123265</xdr:rowOff>
    </xdr:to>
    <xdr:sp macro="" textlink="">
      <xdr:nvSpPr>
        <xdr:cNvPr id="2" name="テキスト ボックス 1">
          <a:extLst>
            <a:ext uri="{FF2B5EF4-FFF2-40B4-BE49-F238E27FC236}">
              <a16:creationId xmlns:a16="http://schemas.microsoft.com/office/drawing/2014/main" id="{67B85506-FF1C-40E0-9189-512F88166D84}"/>
            </a:ext>
          </a:extLst>
        </xdr:cNvPr>
        <xdr:cNvSpPr txBox="1"/>
      </xdr:nvSpPr>
      <xdr:spPr>
        <a:xfrm>
          <a:off x="13085855" y="1831415"/>
          <a:ext cx="7633448"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外国人介護職員１人ごとに１シートを作成してください。</a:t>
          </a:r>
        </a:p>
        <a:p>
          <a:br>
            <a:rPr kumimoji="1" lang="en-US" altLang="ja-JP" sz="1100"/>
          </a:br>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114922/Downloads/shinseisho%20(1).xlsx" TargetMode="External"/><Relationship Id="rId1" Type="http://schemas.openxmlformats.org/officeDocument/2006/relationships/externalLinkPath" Target="/Users/114922/Downloads/shinseisho%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はじめに "/>
      <sheetName val="内訳表記入例"/>
      <sheetName val="申請書"/>
      <sheetName val="事業所一覧表"/>
      <sheetName val="内訳表2"/>
      <sheetName val="内訳表1"/>
      <sheetName val="【参考】薬事承認を受けた抗原検査キット"/>
      <sheetName val="shinseisho (1)"/>
    </sheetNames>
    <sheetDataSet>
      <sheetData sheetId="0"/>
      <sheetData sheetId="1"/>
      <sheetData sheetId="2"/>
      <sheetData sheetId="3"/>
      <sheetData sheetId="4"/>
      <sheetData sheetId="5"/>
      <sheetData sheetId="6"/>
      <sheetData sheetId="7"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C6578-E322-4AB4-BA38-326C5E18989E}">
  <sheetPr>
    <tabColor rgb="FFFF0000"/>
  </sheetPr>
  <dimension ref="A1:H34"/>
  <sheetViews>
    <sheetView tabSelected="1" view="pageBreakPreview" zoomScale="70" zoomScaleNormal="100" zoomScaleSheetLayoutView="70" workbookViewId="0">
      <selection sqref="A1:E1"/>
    </sheetView>
  </sheetViews>
  <sheetFormatPr defaultRowHeight="18"/>
  <cols>
    <col min="1" max="1" width="4.4140625" bestFit="1" customWidth="1"/>
    <col min="2" max="2" width="17.75" customWidth="1"/>
    <col min="3" max="3" width="72.5" customWidth="1"/>
    <col min="4" max="4" width="21.25" customWidth="1"/>
    <col min="5" max="5" width="49.5" bestFit="1" customWidth="1"/>
  </cols>
  <sheetData>
    <row r="1" spans="1:8" ht="22.5">
      <c r="A1" s="204" t="s">
        <v>159</v>
      </c>
      <c r="B1" s="204"/>
      <c r="C1" s="204"/>
      <c r="D1" s="204"/>
      <c r="E1" s="204"/>
    </row>
    <row r="2" spans="1:8" ht="22.5">
      <c r="A2" s="204" t="s">
        <v>160</v>
      </c>
      <c r="B2" s="204"/>
      <c r="C2" s="204"/>
      <c r="D2" s="204"/>
      <c r="E2" s="204"/>
    </row>
    <row r="3" spans="1:8" ht="22.5">
      <c r="A3" s="155" t="s">
        <v>194</v>
      </c>
      <c r="B3" s="152"/>
      <c r="C3" s="152"/>
      <c r="D3" s="152"/>
      <c r="E3" s="152"/>
    </row>
    <row r="4" spans="1:8" ht="20">
      <c r="A4" s="32" t="s">
        <v>154</v>
      </c>
      <c r="B4" s="32" t="s">
        <v>155</v>
      </c>
      <c r="C4" s="32" t="s">
        <v>156</v>
      </c>
      <c r="D4" s="32" t="s">
        <v>157</v>
      </c>
      <c r="E4" s="32" t="s">
        <v>158</v>
      </c>
    </row>
    <row r="5" spans="1:8" ht="20">
      <c r="A5" s="157">
        <v>1</v>
      </c>
      <c r="B5" s="32" t="s">
        <v>193</v>
      </c>
      <c r="C5" s="156" t="s">
        <v>161</v>
      </c>
      <c r="D5" s="179" t="b">
        <v>0</v>
      </c>
      <c r="E5" s="32"/>
    </row>
    <row r="6" spans="1:8" ht="20">
      <c r="A6" s="157">
        <v>2</v>
      </c>
      <c r="B6" s="32" t="s">
        <v>193</v>
      </c>
      <c r="C6" s="156" t="s">
        <v>162</v>
      </c>
      <c r="D6" s="179" t="b">
        <v>0</v>
      </c>
      <c r="E6" s="32"/>
    </row>
    <row r="7" spans="1:8" ht="20">
      <c r="A7" s="157">
        <v>3</v>
      </c>
      <c r="B7" s="32" t="s">
        <v>193</v>
      </c>
      <c r="C7" s="153" t="s">
        <v>163</v>
      </c>
      <c r="D7" s="179" t="b">
        <v>0</v>
      </c>
      <c r="E7" s="32"/>
    </row>
    <row r="8" spans="1:8" ht="20">
      <c r="A8" s="157">
        <v>4</v>
      </c>
      <c r="B8" s="32" t="s">
        <v>193</v>
      </c>
      <c r="C8" s="153" t="s">
        <v>212</v>
      </c>
      <c r="D8" s="203"/>
      <c r="E8" s="32"/>
      <c r="F8" t="s">
        <v>208</v>
      </c>
      <c r="G8" t="s">
        <v>209</v>
      </c>
      <c r="H8" t="s">
        <v>210</v>
      </c>
    </row>
    <row r="9" spans="1:8" ht="20">
      <c r="A9" s="154"/>
      <c r="B9" s="158"/>
      <c r="C9" s="159"/>
      <c r="D9" s="202" t="s">
        <v>211</v>
      </c>
      <c r="E9" s="154"/>
    </row>
    <row r="10" spans="1:8" s="154" customFormat="1" ht="36" customHeight="1">
      <c r="A10" s="176" t="s">
        <v>195</v>
      </c>
      <c r="B10" s="158"/>
      <c r="C10" s="159"/>
      <c r="D10" s="160"/>
    </row>
    <row r="11" spans="1:8" ht="36">
      <c r="A11" s="161">
        <v>1</v>
      </c>
      <c r="B11" s="208" t="s">
        <v>202</v>
      </c>
      <c r="C11" s="162" t="s">
        <v>164</v>
      </c>
      <c r="D11" s="181" t="b">
        <v>0</v>
      </c>
      <c r="E11" s="163"/>
    </row>
    <row r="12" spans="1:8" ht="20">
      <c r="A12" s="157">
        <v>2</v>
      </c>
      <c r="B12" s="209"/>
      <c r="C12" s="153" t="s">
        <v>165</v>
      </c>
      <c r="D12" s="179" t="b">
        <v>0</v>
      </c>
      <c r="E12" s="32"/>
    </row>
    <row r="13" spans="1:8" ht="20">
      <c r="A13" s="3"/>
      <c r="B13" s="164"/>
      <c r="C13" s="159"/>
      <c r="D13" s="160"/>
      <c r="E13" s="3"/>
    </row>
    <row r="14" spans="1:8" ht="22.5">
      <c r="A14" s="155" t="s">
        <v>196</v>
      </c>
      <c r="B14" s="164"/>
      <c r="C14" s="159"/>
      <c r="D14" s="160"/>
      <c r="E14" s="3"/>
    </row>
    <row r="15" spans="1:8" ht="60" customHeight="1">
      <c r="A15" s="161">
        <v>1</v>
      </c>
      <c r="B15" s="208" t="s">
        <v>201</v>
      </c>
      <c r="C15" s="162" t="s">
        <v>166</v>
      </c>
      <c r="D15" s="181" t="b">
        <v>0</v>
      </c>
      <c r="E15" s="163"/>
    </row>
    <row r="16" spans="1:8" ht="60" customHeight="1">
      <c r="A16" s="157">
        <v>2</v>
      </c>
      <c r="B16" s="209"/>
      <c r="C16" s="153" t="s">
        <v>167</v>
      </c>
      <c r="D16" s="179" t="b">
        <v>0</v>
      </c>
      <c r="E16" s="32"/>
    </row>
    <row r="17" spans="1:5" ht="20">
      <c r="A17" s="3"/>
      <c r="B17" s="164"/>
      <c r="C17" s="159"/>
      <c r="D17" s="160"/>
      <c r="E17" s="3"/>
    </row>
    <row r="18" spans="1:5" ht="22.5">
      <c r="A18" s="155" t="s">
        <v>198</v>
      </c>
      <c r="B18" s="164"/>
      <c r="C18" s="159"/>
      <c r="D18" s="160"/>
      <c r="E18" s="3"/>
    </row>
    <row r="19" spans="1:5" ht="60" customHeight="1">
      <c r="A19" s="157">
        <v>1</v>
      </c>
      <c r="B19" s="205" t="s">
        <v>200</v>
      </c>
      <c r="C19" s="156" t="s">
        <v>168</v>
      </c>
      <c r="D19" s="179" t="b">
        <v>0</v>
      </c>
      <c r="E19" s="32"/>
    </row>
    <row r="20" spans="1:5" ht="60" customHeight="1">
      <c r="A20" s="165">
        <v>2</v>
      </c>
      <c r="B20" s="206"/>
      <c r="C20" s="153" t="s">
        <v>169</v>
      </c>
      <c r="D20" s="180" t="b">
        <v>0</v>
      </c>
      <c r="E20" s="166"/>
    </row>
    <row r="21" spans="1:5" ht="20">
      <c r="A21" s="157">
        <v>3</v>
      </c>
      <c r="B21" s="206"/>
      <c r="C21" s="156" t="s">
        <v>185</v>
      </c>
      <c r="D21" s="179" t="b">
        <v>0</v>
      </c>
      <c r="E21" s="32"/>
    </row>
    <row r="22" spans="1:5" ht="20">
      <c r="A22" s="165">
        <v>4</v>
      </c>
      <c r="B22" s="206"/>
      <c r="C22" s="156" t="s">
        <v>213</v>
      </c>
      <c r="D22" s="179" t="b">
        <v>0</v>
      </c>
      <c r="E22" s="32"/>
    </row>
    <row r="23" spans="1:5" ht="20">
      <c r="A23" s="157">
        <v>5</v>
      </c>
      <c r="B23" s="207"/>
      <c r="C23" s="156" t="s">
        <v>170</v>
      </c>
      <c r="D23" s="179" t="b">
        <v>0</v>
      </c>
      <c r="E23" s="32"/>
    </row>
    <row r="24" spans="1:5" ht="20">
      <c r="A24" s="167"/>
      <c r="B24" s="168"/>
      <c r="C24" s="169"/>
      <c r="D24" s="170"/>
      <c r="E24" s="167"/>
    </row>
    <row r="25" spans="1:5" ht="22.5">
      <c r="A25" s="177" t="s">
        <v>199</v>
      </c>
      <c r="B25" s="171"/>
      <c r="C25" s="172"/>
      <c r="D25" s="173"/>
      <c r="E25" s="174"/>
    </row>
    <row r="26" spans="1:5" ht="20">
      <c r="A26" s="157">
        <v>1</v>
      </c>
      <c r="B26" s="200" t="s">
        <v>193</v>
      </c>
      <c r="C26" s="175" t="s">
        <v>171</v>
      </c>
      <c r="D26" s="179" t="b">
        <v>0</v>
      </c>
      <c r="E26" s="32"/>
    </row>
    <row r="27" spans="1:5" ht="20">
      <c r="A27" s="157">
        <v>2</v>
      </c>
      <c r="B27" s="200" t="s">
        <v>193</v>
      </c>
      <c r="C27" s="175" t="s">
        <v>172</v>
      </c>
      <c r="D27" s="179" t="b">
        <v>0</v>
      </c>
      <c r="E27" s="32"/>
    </row>
    <row r="28" spans="1:5" ht="60" customHeight="1">
      <c r="A28" s="157">
        <v>3</v>
      </c>
      <c r="B28" s="208" t="s">
        <v>201</v>
      </c>
      <c r="C28" s="175" t="s">
        <v>173</v>
      </c>
      <c r="D28" s="179" t="b">
        <v>0</v>
      </c>
      <c r="E28" s="32"/>
    </row>
    <row r="29" spans="1:5" ht="20">
      <c r="A29" s="157">
        <v>4</v>
      </c>
      <c r="B29" s="210"/>
      <c r="C29" s="175" t="s">
        <v>174</v>
      </c>
      <c r="D29" s="179" t="b">
        <v>0</v>
      </c>
      <c r="E29" s="32"/>
    </row>
    <row r="30" spans="1:5" ht="20">
      <c r="A30" s="157">
        <v>5</v>
      </c>
      <c r="B30" s="209"/>
      <c r="C30" s="175" t="s">
        <v>175</v>
      </c>
      <c r="D30" s="179" t="b">
        <v>0</v>
      </c>
      <c r="E30" s="32"/>
    </row>
    <row r="31" spans="1:5" ht="60" customHeight="1">
      <c r="A31" s="157">
        <v>6</v>
      </c>
      <c r="B31" s="205" t="s">
        <v>200</v>
      </c>
      <c r="C31" s="175" t="s">
        <v>176</v>
      </c>
      <c r="D31" s="179" t="b">
        <v>0</v>
      </c>
      <c r="E31" s="32"/>
    </row>
    <row r="32" spans="1:5" ht="20">
      <c r="A32" s="157">
        <v>7</v>
      </c>
      <c r="B32" s="206"/>
      <c r="C32" s="175" t="s">
        <v>197</v>
      </c>
      <c r="D32" s="179" t="b">
        <v>0</v>
      </c>
      <c r="E32" s="32"/>
    </row>
    <row r="33" spans="1:5" ht="20">
      <c r="A33" s="157">
        <v>8</v>
      </c>
      <c r="B33" s="207"/>
      <c r="C33" s="175" t="s">
        <v>177</v>
      </c>
      <c r="D33" s="179" t="b">
        <v>0</v>
      </c>
      <c r="E33" s="32"/>
    </row>
    <row r="34" spans="1:5">
      <c r="D34" s="160"/>
    </row>
  </sheetData>
  <mergeCells count="7">
    <mergeCell ref="A1:E1"/>
    <mergeCell ref="A2:E2"/>
    <mergeCell ref="B19:B23"/>
    <mergeCell ref="B15:B16"/>
    <mergeCell ref="B31:B33"/>
    <mergeCell ref="B28:B30"/>
    <mergeCell ref="B11:B12"/>
  </mergeCells>
  <phoneticPr fontId="3"/>
  <dataValidations count="1">
    <dataValidation type="list" allowBlank="1" showInputMessage="1" showErrorMessage="1" sqref="D8" xr:uid="{BCC30E81-E090-43D1-9723-9D5C60DFFE3A}">
      <formula1>$F$8:$H$8</formula1>
    </dataValidation>
  </dataValidations>
  <pageMargins left="0.7" right="0.7" top="0.75" bottom="0.75" header="0.3" footer="0.3"/>
  <pageSetup paperSize="9" scale="46" orientation="portrait"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G64"/>
  <sheetViews>
    <sheetView view="pageBreakPreview" zoomScale="55" zoomScaleNormal="100" zoomScaleSheetLayoutView="55" workbookViewId="0">
      <selection activeCell="C28" sqref="C28"/>
    </sheetView>
  </sheetViews>
  <sheetFormatPr defaultColWidth="9" defaultRowHeight="20"/>
  <cols>
    <col min="1" max="1" width="4.33203125" style="2" customWidth="1"/>
    <col min="2" max="2" width="35.58203125" style="2" customWidth="1"/>
    <col min="3" max="3" width="27.08203125" style="2" customWidth="1"/>
    <col min="4" max="4" width="16.25" style="2" customWidth="1"/>
    <col min="5" max="5" width="33.58203125" style="2" customWidth="1"/>
    <col min="6" max="6" width="56.58203125" style="2" customWidth="1"/>
    <col min="7" max="7" width="41.83203125" style="2" customWidth="1"/>
    <col min="8" max="16384" width="9" style="2"/>
  </cols>
  <sheetData>
    <row r="1" spans="1:6">
      <c r="A1" s="2" t="s">
        <v>12</v>
      </c>
    </row>
    <row r="3" spans="1:6">
      <c r="A3" s="211" t="s">
        <v>148</v>
      </c>
      <c r="B3" s="212"/>
      <c r="C3" s="212"/>
      <c r="D3" s="212"/>
      <c r="E3" s="212"/>
    </row>
    <row r="5" spans="1:6">
      <c r="D5" s="12" t="s">
        <v>48</v>
      </c>
      <c r="E5" s="36" t="s">
        <v>140</v>
      </c>
      <c r="F5" s="1"/>
    </row>
    <row r="7" spans="1:6">
      <c r="A7" s="2" t="s">
        <v>0</v>
      </c>
    </row>
    <row r="9" spans="1:6" ht="18.75" customHeight="1">
      <c r="D9" s="8" t="s">
        <v>1</v>
      </c>
      <c r="E9" s="23"/>
      <c r="F9" s="13"/>
    </row>
    <row r="10" spans="1:6" ht="18.75" customHeight="1">
      <c r="D10" s="8" t="s">
        <v>2</v>
      </c>
      <c r="E10" s="23"/>
      <c r="F10" s="13"/>
    </row>
    <row r="11" spans="1:6" ht="18.75" customHeight="1">
      <c r="D11" s="8" t="s">
        <v>3</v>
      </c>
      <c r="E11" s="23"/>
      <c r="F11" s="13"/>
    </row>
    <row r="12" spans="1:6" ht="18.75" customHeight="1">
      <c r="D12" s="8" t="s">
        <v>4</v>
      </c>
      <c r="E12" s="23"/>
      <c r="F12" s="13"/>
    </row>
    <row r="13" spans="1:6" ht="18.75" customHeight="1">
      <c r="D13" s="8" t="s">
        <v>8</v>
      </c>
      <c r="E13" s="23"/>
      <c r="F13" s="13"/>
    </row>
    <row r="14" spans="1:6" ht="18.75" customHeight="1">
      <c r="D14" s="11" t="s">
        <v>9</v>
      </c>
      <c r="E14" s="23"/>
      <c r="F14" s="13"/>
    </row>
    <row r="15" spans="1:6" ht="18.75" customHeight="1">
      <c r="D15" s="8" t="s">
        <v>6</v>
      </c>
      <c r="E15" s="23"/>
      <c r="F15" s="13"/>
    </row>
    <row r="16" spans="1:6" ht="18.75" customHeight="1">
      <c r="D16" s="8" t="s">
        <v>5</v>
      </c>
      <c r="E16" s="119"/>
      <c r="F16" s="13"/>
    </row>
    <row r="18" spans="1:7" ht="48" customHeight="1">
      <c r="A18" s="214" t="s">
        <v>68</v>
      </c>
      <c r="B18" s="214"/>
      <c r="C18" s="214"/>
      <c r="D18" s="214"/>
      <c r="E18" s="214"/>
    </row>
    <row r="20" spans="1:7">
      <c r="A20" s="213" t="s">
        <v>7</v>
      </c>
      <c r="B20" s="213"/>
      <c r="C20" s="213"/>
      <c r="D20" s="213"/>
      <c r="E20" s="213"/>
      <c r="G20" s="6"/>
    </row>
    <row r="21" spans="1:7">
      <c r="G21" s="6"/>
    </row>
    <row r="22" spans="1:7" ht="29">
      <c r="A22" s="2" t="s">
        <v>66</v>
      </c>
      <c r="D22" s="134">
        <f>'1-1（所要額調書）'!E41</f>
        <v>0</v>
      </c>
      <c r="E22" s="2" t="s">
        <v>49</v>
      </c>
      <c r="G22" s="6"/>
    </row>
    <row r="23" spans="1:7">
      <c r="A23" s="2" t="s">
        <v>131</v>
      </c>
      <c r="D23" s="15"/>
      <c r="G23" s="6"/>
    </row>
    <row r="24" spans="1:7">
      <c r="A24" s="2" t="s">
        <v>132</v>
      </c>
      <c r="D24" s="15"/>
      <c r="G24" s="6"/>
    </row>
    <row r="25" spans="1:7">
      <c r="D25" s="15"/>
      <c r="G25" s="6"/>
    </row>
    <row r="26" spans="1:7">
      <c r="A26" s="2" t="s">
        <v>69</v>
      </c>
      <c r="G26" s="6"/>
    </row>
    <row r="27" spans="1:7" ht="61.5" customHeight="1">
      <c r="A27" s="8"/>
      <c r="B27" s="32" t="s">
        <v>43</v>
      </c>
      <c r="C27" s="59" t="s">
        <v>207</v>
      </c>
      <c r="D27" s="215" t="s">
        <v>44</v>
      </c>
      <c r="E27" s="215"/>
      <c r="G27" s="6"/>
    </row>
    <row r="28" spans="1:7">
      <c r="A28" s="8">
        <v>1</v>
      </c>
      <c r="B28" s="23"/>
      <c r="C28" s="23"/>
      <c r="D28" s="216"/>
      <c r="E28" s="216"/>
      <c r="F28" s="6" t="s">
        <v>50</v>
      </c>
      <c r="G28" s="6"/>
    </row>
    <row r="29" spans="1:7">
      <c r="A29" s="8">
        <v>2</v>
      </c>
      <c r="B29" s="23"/>
      <c r="C29" s="23"/>
      <c r="D29" s="216"/>
      <c r="E29" s="216"/>
      <c r="F29" s="6" t="s">
        <v>13</v>
      </c>
      <c r="G29" s="6"/>
    </row>
    <row r="30" spans="1:7">
      <c r="A30" s="8">
        <v>3</v>
      </c>
      <c r="B30" s="23"/>
      <c r="C30" s="23"/>
      <c r="D30" s="216"/>
      <c r="E30" s="216"/>
      <c r="F30" s="35" t="s">
        <v>14</v>
      </c>
      <c r="G30" s="6"/>
    </row>
    <row r="31" spans="1:7">
      <c r="A31" s="8">
        <v>4</v>
      </c>
      <c r="B31" s="23"/>
      <c r="C31" s="23"/>
      <c r="D31" s="216"/>
      <c r="E31" s="216"/>
      <c r="F31" s="6" t="s">
        <v>15</v>
      </c>
      <c r="G31" s="6"/>
    </row>
    <row r="32" spans="1:7">
      <c r="A32" s="8">
        <v>5</v>
      </c>
      <c r="B32" s="23"/>
      <c r="C32" s="23"/>
      <c r="D32" s="216"/>
      <c r="E32" s="216"/>
      <c r="F32" s="6" t="s">
        <v>16</v>
      </c>
    </row>
    <row r="33" spans="1:7">
      <c r="A33" s="8">
        <v>6</v>
      </c>
      <c r="B33" s="23"/>
      <c r="C33" s="23"/>
      <c r="D33" s="216"/>
      <c r="E33" s="216"/>
      <c r="F33" s="35" t="s">
        <v>17</v>
      </c>
      <c r="G33" s="6"/>
    </row>
    <row r="34" spans="1:7">
      <c r="A34" s="8">
        <v>7</v>
      </c>
      <c r="B34" s="23"/>
      <c r="C34" s="23"/>
      <c r="D34" s="216"/>
      <c r="E34" s="216"/>
      <c r="F34" s="6" t="s">
        <v>18</v>
      </c>
      <c r="G34" s="6"/>
    </row>
    <row r="35" spans="1:7">
      <c r="A35" s="8">
        <v>8</v>
      </c>
      <c r="B35" s="23"/>
      <c r="C35" s="23"/>
      <c r="D35" s="216"/>
      <c r="E35" s="216"/>
      <c r="F35" s="6" t="s">
        <v>19</v>
      </c>
      <c r="G35" s="6"/>
    </row>
    <row r="36" spans="1:7">
      <c r="B36" s="9"/>
      <c r="C36" s="9"/>
      <c r="D36" s="9"/>
      <c r="E36" s="9"/>
      <c r="F36" s="6" t="s">
        <v>20</v>
      </c>
      <c r="G36" s="6"/>
    </row>
    <row r="37" spans="1:7" ht="20.5" thickBot="1">
      <c r="A37" s="2" t="s">
        <v>70</v>
      </c>
      <c r="F37" s="6" t="s">
        <v>21</v>
      </c>
      <c r="G37" s="6"/>
    </row>
    <row r="38" spans="1:7" ht="20" customHeight="1">
      <c r="A38" s="129" t="s">
        <v>11</v>
      </c>
      <c r="B38" s="121"/>
      <c r="C38" s="121"/>
      <c r="D38" s="121"/>
      <c r="E38" s="122"/>
      <c r="F38" s="6" t="s">
        <v>22</v>
      </c>
      <c r="G38" s="7"/>
    </row>
    <row r="39" spans="1:7">
      <c r="A39" s="131" t="s">
        <v>145</v>
      </c>
      <c r="B39" s="130" t="s">
        <v>142</v>
      </c>
      <c r="C39" s="130"/>
      <c r="D39" s="124"/>
      <c r="E39" s="125"/>
      <c r="F39" s="6" t="s">
        <v>23</v>
      </c>
      <c r="G39" s="6"/>
    </row>
    <row r="40" spans="1:7" ht="20.25" customHeight="1">
      <c r="A40" s="131" t="s">
        <v>145</v>
      </c>
      <c r="B40" s="130" t="s">
        <v>143</v>
      </c>
      <c r="C40" s="130"/>
      <c r="D40" s="124"/>
      <c r="E40" s="125"/>
      <c r="F40" s="6" t="s">
        <v>24</v>
      </c>
      <c r="G40" s="6"/>
    </row>
    <row r="41" spans="1:7" ht="33" customHeight="1">
      <c r="A41" s="133" t="s">
        <v>145</v>
      </c>
      <c r="B41" s="217" t="s">
        <v>144</v>
      </c>
      <c r="C41" s="217"/>
      <c r="D41" s="217"/>
      <c r="E41" s="218"/>
      <c r="F41" s="6" t="s">
        <v>25</v>
      </c>
      <c r="G41" s="6"/>
    </row>
    <row r="42" spans="1:7">
      <c r="A42" s="123"/>
      <c r="B42" s="124"/>
      <c r="C42" s="124"/>
      <c r="D42" s="124"/>
      <c r="E42" s="125"/>
      <c r="F42" s="6" t="s">
        <v>26</v>
      </c>
      <c r="G42" s="6"/>
    </row>
    <row r="43" spans="1:7" ht="20.5" thickBot="1">
      <c r="A43" s="126"/>
      <c r="B43" s="127"/>
      <c r="C43" s="127"/>
      <c r="D43" s="127"/>
      <c r="E43" s="128"/>
      <c r="F43" s="35" t="s">
        <v>27</v>
      </c>
      <c r="G43" s="6"/>
    </row>
    <row r="44" spans="1:7" ht="19.5" customHeight="1">
      <c r="A44" s="5"/>
      <c r="B44" s="5"/>
      <c r="C44" s="5"/>
      <c r="D44" s="5"/>
      <c r="E44" s="5"/>
      <c r="F44" s="6" t="s">
        <v>28</v>
      </c>
      <c r="G44" s="6"/>
    </row>
    <row r="45" spans="1:7" ht="19.5" customHeight="1">
      <c r="F45" s="6" t="s">
        <v>29</v>
      </c>
      <c r="G45" s="6"/>
    </row>
    <row r="46" spans="1:7" ht="19.5" customHeight="1">
      <c r="F46" s="6" t="s">
        <v>30</v>
      </c>
      <c r="G46" s="7"/>
    </row>
    <row r="47" spans="1:7" ht="19.5" customHeight="1">
      <c r="E47" s="2" t="s">
        <v>204</v>
      </c>
      <c r="F47" s="6" t="s">
        <v>31</v>
      </c>
      <c r="G47" s="6"/>
    </row>
    <row r="48" spans="1:7" ht="19.5" customHeight="1">
      <c r="D48" s="132" t="s">
        <v>146</v>
      </c>
      <c r="E48" s="2" t="s">
        <v>205</v>
      </c>
      <c r="F48" s="6" t="s">
        <v>32</v>
      </c>
      <c r="G48" s="6"/>
    </row>
    <row r="49" spans="5:7" ht="19.5" customHeight="1">
      <c r="E49" s="2" t="s">
        <v>206</v>
      </c>
      <c r="F49" s="6" t="s">
        <v>33</v>
      </c>
      <c r="G49" s="6"/>
    </row>
    <row r="50" spans="5:7" ht="19.5" customHeight="1">
      <c r="F50" s="35" t="s">
        <v>34</v>
      </c>
      <c r="G50" s="6"/>
    </row>
    <row r="51" spans="5:7" ht="19.5" customHeight="1">
      <c r="F51" s="6" t="s">
        <v>35</v>
      </c>
      <c r="G51" s="6"/>
    </row>
    <row r="52" spans="5:7" ht="19.5" customHeight="1">
      <c r="F52" s="6" t="s">
        <v>36</v>
      </c>
      <c r="G52" s="6"/>
    </row>
    <row r="53" spans="5:7" ht="19.5" customHeight="1">
      <c r="F53" s="6" t="s">
        <v>37</v>
      </c>
      <c r="G53" s="6"/>
    </row>
    <row r="54" spans="5:7" ht="19.5" customHeight="1">
      <c r="F54" s="6" t="s">
        <v>38</v>
      </c>
      <c r="G54" s="6"/>
    </row>
    <row r="55" spans="5:7" ht="19.5" customHeight="1">
      <c r="F55" s="6" t="s">
        <v>39</v>
      </c>
      <c r="G55" s="7"/>
    </row>
    <row r="56" spans="5:7" ht="19.5" customHeight="1">
      <c r="F56" s="6" t="s">
        <v>40</v>
      </c>
      <c r="G56" s="6"/>
    </row>
    <row r="57" spans="5:7" ht="19.5" customHeight="1">
      <c r="F57" s="6" t="s">
        <v>41</v>
      </c>
      <c r="G57" s="6"/>
    </row>
    <row r="58" spans="5:7" ht="19.5" customHeight="1">
      <c r="F58" s="6" t="s">
        <v>42</v>
      </c>
      <c r="G58" s="7"/>
    </row>
    <row r="59" spans="5:7" ht="19.5" customHeight="1"/>
    <row r="60" spans="5:7" ht="19.5" customHeight="1">
      <c r="F60" s="35"/>
    </row>
    <row r="61" spans="5:7">
      <c r="F61" s="6"/>
    </row>
    <row r="62" spans="5:7">
      <c r="F62" s="6"/>
    </row>
    <row r="63" spans="5:7">
      <c r="F63" s="35"/>
    </row>
    <row r="64" spans="5:7">
      <c r="F64" s="7"/>
    </row>
  </sheetData>
  <mergeCells count="13">
    <mergeCell ref="D34:E34"/>
    <mergeCell ref="D35:E35"/>
    <mergeCell ref="B41:E41"/>
    <mergeCell ref="D29:E29"/>
    <mergeCell ref="D30:E30"/>
    <mergeCell ref="D31:E31"/>
    <mergeCell ref="D32:E32"/>
    <mergeCell ref="D33:E33"/>
    <mergeCell ref="A3:E3"/>
    <mergeCell ref="A20:E20"/>
    <mergeCell ref="A18:E18"/>
    <mergeCell ref="D27:E27"/>
    <mergeCell ref="D28:E28"/>
  </mergeCells>
  <phoneticPr fontId="3"/>
  <dataValidations count="3">
    <dataValidation type="list" allowBlank="1" showInputMessage="1" showErrorMessage="1" sqref="D28:E35" xr:uid="{9D181BE6-1D38-4688-A8C8-DF279C09384F}">
      <formula1>$F$28:$F$58</formula1>
    </dataValidation>
    <dataValidation type="list" allowBlank="1" showInputMessage="1" showErrorMessage="1" sqref="A39:A41" xr:uid="{9907C185-EBB4-4218-8D79-DA18051ACD05}">
      <formula1>$D$48:$D$49</formula1>
    </dataValidation>
    <dataValidation type="list" allowBlank="1" showInputMessage="1" showErrorMessage="1" sqref="C28:C35" xr:uid="{22C90365-CACC-48AD-9199-32908682B846}">
      <formula1>$E$47:$E$49</formula1>
    </dataValidation>
  </dataValidations>
  <pageMargins left="0.74803149606299213" right="0.74803149606299213" top="0.70866141732283472" bottom="0.70866141732283472" header="0.31496062992125984" footer="0.31496062992125984"/>
  <pageSetup paperSize="9" scale="6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D7E4E-4815-4DF6-929E-F501082BAFCB}">
  <sheetPr>
    <tabColor rgb="FFFFFF00"/>
    <pageSetUpPr fitToPage="1"/>
  </sheetPr>
  <dimension ref="A1:K47"/>
  <sheetViews>
    <sheetView view="pageBreakPreview" zoomScale="40" zoomScaleNormal="70" zoomScaleSheetLayoutView="40" workbookViewId="0">
      <selection activeCell="C29" sqref="C29"/>
    </sheetView>
  </sheetViews>
  <sheetFormatPr defaultColWidth="9" defaultRowHeight="20"/>
  <cols>
    <col min="1" max="1" width="3.58203125" style="2" customWidth="1"/>
    <col min="2" max="2" width="5.58203125" style="2" customWidth="1"/>
    <col min="3" max="3" width="39.75" style="2" customWidth="1"/>
    <col min="4" max="4" width="23.5" style="2" customWidth="1"/>
    <col min="5" max="5" width="20.5" style="2" customWidth="1"/>
    <col min="6" max="7" width="15.58203125" style="2" customWidth="1"/>
    <col min="8" max="9" width="23.5" style="2" customWidth="1"/>
    <col min="10" max="10" width="6.75" style="2" customWidth="1"/>
    <col min="11" max="16384" width="9" style="2"/>
  </cols>
  <sheetData>
    <row r="1" spans="1:9" ht="18.5" customHeight="1">
      <c r="A1" s="2" t="s">
        <v>46</v>
      </c>
      <c r="C1" s="20"/>
      <c r="D1" s="20"/>
      <c r="E1" s="20"/>
      <c r="F1" s="20"/>
    </row>
    <row r="2" spans="1:9" ht="9.5" customHeight="1">
      <c r="A2" s="16"/>
      <c r="B2" s="16"/>
      <c r="C2" s="21"/>
      <c r="D2" s="21"/>
      <c r="E2" s="21"/>
      <c r="F2" s="21"/>
      <c r="G2" s="21"/>
      <c r="H2" s="21"/>
    </row>
    <row r="3" spans="1:9" ht="19.5" customHeight="1" thickBot="1">
      <c r="A3" s="16"/>
      <c r="B3" s="21" t="s">
        <v>108</v>
      </c>
      <c r="C3" s="21"/>
      <c r="D3" s="21"/>
      <c r="E3" s="21"/>
      <c r="F3" s="21"/>
      <c r="G3" s="21"/>
      <c r="H3" s="21"/>
    </row>
    <row r="4" spans="1:9" s="3" customFormat="1" ht="57" customHeight="1">
      <c r="A4" s="2"/>
      <c r="C4" s="52" t="s">
        <v>113</v>
      </c>
      <c r="D4" s="54" t="s">
        <v>114</v>
      </c>
      <c r="E4" s="53" t="s">
        <v>67</v>
      </c>
      <c r="F4" s="29" t="s">
        <v>56</v>
      </c>
      <c r="G4" s="29" t="s">
        <v>57</v>
      </c>
      <c r="H4" s="29" t="s">
        <v>58</v>
      </c>
      <c r="I4" s="29" t="s">
        <v>53</v>
      </c>
    </row>
    <row r="5" spans="1:9" ht="27" customHeight="1">
      <c r="A5" s="16"/>
      <c r="B5" s="2">
        <v>1</v>
      </c>
      <c r="C5" s="90">
        <f>'1-3（資格取得・コミュニケーション）'!C4:F4</f>
        <v>0</v>
      </c>
      <c r="D5" s="91">
        <f>'1-3（資格取得・コミュニケーション）'!C6</f>
        <v>0</v>
      </c>
      <c r="E5" s="201"/>
      <c r="F5" s="37">
        <f>D5-E5</f>
        <v>0</v>
      </c>
      <c r="G5" s="38">
        <v>300000</v>
      </c>
      <c r="H5" s="38">
        <f>IF(ISBLANK(F5),0,MIN(F5:G5))</f>
        <v>0</v>
      </c>
      <c r="I5" s="219" t="s">
        <v>45</v>
      </c>
    </row>
    <row r="6" spans="1:9" ht="27" customHeight="1">
      <c r="A6" s="16"/>
      <c r="B6" s="2">
        <v>2</v>
      </c>
      <c r="C6" s="90">
        <f>'1-3（資格取得・コミュニケーション）'!C10:F10</f>
        <v>0</v>
      </c>
      <c r="D6" s="91">
        <f>'1-3（資格取得・コミュニケーション）'!C12</f>
        <v>0</v>
      </c>
      <c r="E6" s="201"/>
      <c r="F6" s="37">
        <f t="shared" ref="F6:F11" si="0">D6-E6</f>
        <v>0</v>
      </c>
      <c r="G6" s="38">
        <v>300000</v>
      </c>
      <c r="H6" s="38">
        <f t="shared" ref="H6:H12" si="1">IF(ISBLANK(F6),0,MIN(F6:G6))</f>
        <v>0</v>
      </c>
      <c r="I6" s="220"/>
    </row>
    <row r="7" spans="1:9" ht="27" customHeight="1">
      <c r="A7" s="16"/>
      <c r="B7" s="2">
        <v>3</v>
      </c>
      <c r="C7" s="90">
        <f>'1-3（資格取得・コミュニケーション）'!C16:F16</f>
        <v>0</v>
      </c>
      <c r="D7" s="91">
        <f>'1-3（資格取得・コミュニケーション）'!C18</f>
        <v>0</v>
      </c>
      <c r="E7" s="201"/>
      <c r="F7" s="37">
        <f t="shared" si="0"/>
        <v>0</v>
      </c>
      <c r="G7" s="38">
        <v>300000</v>
      </c>
      <c r="H7" s="38">
        <f t="shared" si="1"/>
        <v>0</v>
      </c>
      <c r="I7" s="220"/>
    </row>
    <row r="8" spans="1:9" ht="27" customHeight="1">
      <c r="A8" s="16"/>
      <c r="B8" s="2">
        <v>4</v>
      </c>
      <c r="C8" s="90">
        <f>'1-3（資格取得・コミュニケーション）'!C22:F22</f>
        <v>0</v>
      </c>
      <c r="D8" s="91">
        <f>'1-3（資格取得・コミュニケーション）'!C24</f>
        <v>0</v>
      </c>
      <c r="E8" s="201"/>
      <c r="F8" s="37">
        <f t="shared" si="0"/>
        <v>0</v>
      </c>
      <c r="G8" s="38">
        <v>300000</v>
      </c>
      <c r="H8" s="38">
        <f t="shared" si="1"/>
        <v>0</v>
      </c>
      <c r="I8" s="220"/>
    </row>
    <row r="9" spans="1:9" ht="27" customHeight="1">
      <c r="A9" s="16"/>
      <c r="B9" s="2">
        <v>5</v>
      </c>
      <c r="C9" s="90">
        <f>'1-3（資格取得・コミュニケーション）'!C28:F28</f>
        <v>0</v>
      </c>
      <c r="D9" s="91">
        <f>'1-3（資格取得・コミュニケーション）'!C30</f>
        <v>0</v>
      </c>
      <c r="E9" s="201"/>
      <c r="F9" s="37">
        <f t="shared" si="0"/>
        <v>0</v>
      </c>
      <c r="G9" s="38">
        <v>300000</v>
      </c>
      <c r="H9" s="38">
        <f t="shared" si="1"/>
        <v>0</v>
      </c>
      <c r="I9" s="220"/>
    </row>
    <row r="10" spans="1:9" ht="27" customHeight="1">
      <c r="A10" s="16"/>
      <c r="B10" s="2">
        <v>6</v>
      </c>
      <c r="C10" s="90">
        <f>'1-3（資格取得・コミュニケーション）'!C34:F34</f>
        <v>0</v>
      </c>
      <c r="D10" s="91">
        <f>'1-3（資格取得・コミュニケーション）'!C36</f>
        <v>0</v>
      </c>
      <c r="E10" s="201"/>
      <c r="F10" s="37">
        <f t="shared" si="0"/>
        <v>0</v>
      </c>
      <c r="G10" s="38">
        <v>300000</v>
      </c>
      <c r="H10" s="38">
        <f t="shared" si="1"/>
        <v>0</v>
      </c>
      <c r="I10" s="220"/>
    </row>
    <row r="11" spans="1:9" ht="27" customHeight="1">
      <c r="A11" s="16"/>
      <c r="B11" s="2">
        <v>7</v>
      </c>
      <c r="C11" s="90">
        <f>'1-3（資格取得・コミュニケーション）'!C40:F40</f>
        <v>0</v>
      </c>
      <c r="D11" s="91">
        <f>'1-3（資格取得・コミュニケーション）'!C42</f>
        <v>0</v>
      </c>
      <c r="E11" s="201"/>
      <c r="F11" s="37">
        <f t="shared" si="0"/>
        <v>0</v>
      </c>
      <c r="G11" s="38">
        <v>300000</v>
      </c>
      <c r="H11" s="38">
        <f t="shared" si="1"/>
        <v>0</v>
      </c>
      <c r="I11" s="220"/>
    </row>
    <row r="12" spans="1:9" ht="27" customHeight="1" thickBot="1">
      <c r="A12" s="16"/>
      <c r="B12" s="2">
        <v>8</v>
      </c>
      <c r="C12" s="90">
        <f>'1-3（資格取得・コミュニケーション）'!C46:F46</f>
        <v>0</v>
      </c>
      <c r="D12" s="92">
        <f>'1-3（資格取得・コミュニケーション）'!C48</f>
        <v>0</v>
      </c>
      <c r="E12" s="201"/>
      <c r="F12" s="37">
        <f>D12-E12</f>
        <v>0</v>
      </c>
      <c r="G12" s="38">
        <v>300000</v>
      </c>
      <c r="H12" s="38">
        <f t="shared" si="1"/>
        <v>0</v>
      </c>
      <c r="I12" s="221"/>
    </row>
    <row r="13" spans="1:9" ht="27" customHeight="1" thickBot="1">
      <c r="A13" s="16"/>
      <c r="C13" s="104" t="s">
        <v>106</v>
      </c>
      <c r="D13" s="106">
        <f>SUM(D5:D12)</f>
        <v>0</v>
      </c>
      <c r="E13" s="105">
        <f>SUM(E5:E12)</f>
        <v>0</v>
      </c>
      <c r="F13" s="38">
        <f>SUM(F5:F12)</f>
        <v>0</v>
      </c>
      <c r="G13" s="39"/>
      <c r="H13" s="38">
        <f>IF(SUM(H5:H12)&gt;600000,600000,SUM(H5:H12))</f>
        <v>0</v>
      </c>
      <c r="I13" s="40">
        <f>ROUNDDOWN(H13/3*2,-3)</f>
        <v>0</v>
      </c>
    </row>
    <row r="14" spans="1:9" ht="6.5" customHeight="1">
      <c r="A14" s="16"/>
      <c r="B14" s="16"/>
      <c r="C14" s="21"/>
      <c r="D14" s="21"/>
      <c r="E14" s="21"/>
      <c r="F14" s="21"/>
      <c r="G14" s="21"/>
      <c r="H14" s="21"/>
    </row>
    <row r="15" spans="1:9" ht="19" customHeight="1" thickBot="1">
      <c r="A15" s="16"/>
      <c r="B15" s="21" t="s">
        <v>109</v>
      </c>
      <c r="C15" s="4"/>
      <c r="D15" s="4"/>
      <c r="E15" s="4"/>
      <c r="F15" s="4"/>
      <c r="G15" s="4"/>
      <c r="H15" s="4"/>
    </row>
    <row r="16" spans="1:9" s="3" customFormat="1" ht="57" customHeight="1">
      <c r="A16" s="16"/>
      <c r="C16" s="52" t="s">
        <v>115</v>
      </c>
      <c r="D16" s="54" t="s">
        <v>116</v>
      </c>
      <c r="E16" s="53" t="s">
        <v>67</v>
      </c>
      <c r="F16" s="29" t="s">
        <v>56</v>
      </c>
      <c r="G16" s="29" t="s">
        <v>57</v>
      </c>
      <c r="H16" s="29" t="s">
        <v>65</v>
      </c>
      <c r="I16" s="22" t="s">
        <v>54</v>
      </c>
    </row>
    <row r="17" spans="1:11" ht="27" customHeight="1">
      <c r="A17" s="16"/>
      <c r="B17" s="2">
        <v>1</v>
      </c>
      <c r="C17" s="90">
        <f>'1-4（日本語学校学費）'!C4</f>
        <v>0</v>
      </c>
      <c r="D17" s="91">
        <f>'1-4（日本語学校学費）'!G4</f>
        <v>0</v>
      </c>
      <c r="E17" s="201"/>
      <c r="F17" s="37">
        <f>D17-E17</f>
        <v>0</v>
      </c>
      <c r="G17" s="38">
        <v>600000</v>
      </c>
      <c r="H17" s="38">
        <f>IF(ISBLANK(F17),0,MIN(F17:G17))</f>
        <v>0</v>
      </c>
      <c r="I17" s="219" t="s">
        <v>45</v>
      </c>
    </row>
    <row r="18" spans="1:11" ht="27" customHeight="1">
      <c r="A18" s="16"/>
      <c r="B18" s="2">
        <v>2</v>
      </c>
      <c r="C18" s="90">
        <f>'1-4（日本語学校学費）'!C5</f>
        <v>0</v>
      </c>
      <c r="D18" s="91">
        <f>'1-4（日本語学校学費）'!G5</f>
        <v>0</v>
      </c>
      <c r="E18" s="201"/>
      <c r="F18" s="37">
        <f t="shared" ref="F18:F24" si="2">D18-E18</f>
        <v>0</v>
      </c>
      <c r="G18" s="38">
        <v>600000</v>
      </c>
      <c r="H18" s="38">
        <f>IF(ISBLANK(F18),0,MIN(F18:G18))</f>
        <v>0</v>
      </c>
      <c r="I18" s="220"/>
    </row>
    <row r="19" spans="1:11" ht="27" customHeight="1">
      <c r="A19" s="16"/>
      <c r="B19" s="2">
        <v>3</v>
      </c>
      <c r="C19" s="90">
        <f>'1-4（日本語学校学費）'!C6</f>
        <v>0</v>
      </c>
      <c r="D19" s="91">
        <f>'1-4（日本語学校学費）'!G6</f>
        <v>0</v>
      </c>
      <c r="E19" s="201"/>
      <c r="F19" s="37">
        <f t="shared" si="2"/>
        <v>0</v>
      </c>
      <c r="G19" s="38">
        <v>600000</v>
      </c>
      <c r="H19" s="38">
        <f t="shared" ref="H19:H24" si="3">IF(ISBLANK(F19),0,MIN(F19:G19))</f>
        <v>0</v>
      </c>
      <c r="I19" s="220"/>
    </row>
    <row r="20" spans="1:11" ht="27" customHeight="1">
      <c r="A20" s="16"/>
      <c r="B20" s="2">
        <v>4</v>
      </c>
      <c r="C20" s="90">
        <f>'1-4（日本語学校学費）'!C7</f>
        <v>0</v>
      </c>
      <c r="D20" s="91">
        <f>'1-4（日本語学校学費）'!G7</f>
        <v>0</v>
      </c>
      <c r="E20" s="201"/>
      <c r="F20" s="37">
        <f t="shared" si="2"/>
        <v>0</v>
      </c>
      <c r="G20" s="38">
        <v>600000</v>
      </c>
      <c r="H20" s="38">
        <f t="shared" si="3"/>
        <v>0</v>
      </c>
      <c r="I20" s="220"/>
    </row>
    <row r="21" spans="1:11" ht="27" customHeight="1">
      <c r="A21" s="16"/>
      <c r="B21" s="2">
        <v>5</v>
      </c>
      <c r="C21" s="90">
        <f>'1-4（日本語学校学費）'!C8</f>
        <v>0</v>
      </c>
      <c r="D21" s="91">
        <f>'1-4（日本語学校学費）'!G8</f>
        <v>0</v>
      </c>
      <c r="E21" s="201"/>
      <c r="F21" s="37">
        <f t="shared" si="2"/>
        <v>0</v>
      </c>
      <c r="G21" s="38">
        <v>600000</v>
      </c>
      <c r="H21" s="38">
        <f t="shared" si="3"/>
        <v>0</v>
      </c>
      <c r="I21" s="220"/>
    </row>
    <row r="22" spans="1:11" ht="27" customHeight="1">
      <c r="A22" s="16"/>
      <c r="B22" s="2">
        <v>6</v>
      </c>
      <c r="C22" s="90">
        <f>'1-4（日本語学校学費）'!C9</f>
        <v>0</v>
      </c>
      <c r="D22" s="91">
        <f>'1-4（日本語学校学費）'!G9</f>
        <v>0</v>
      </c>
      <c r="E22" s="201"/>
      <c r="F22" s="37">
        <f t="shared" si="2"/>
        <v>0</v>
      </c>
      <c r="G22" s="38">
        <v>600000</v>
      </c>
      <c r="H22" s="38">
        <f t="shared" si="3"/>
        <v>0</v>
      </c>
      <c r="I22" s="220"/>
    </row>
    <row r="23" spans="1:11" ht="27" customHeight="1">
      <c r="A23" s="16"/>
      <c r="B23" s="2">
        <v>7</v>
      </c>
      <c r="C23" s="90">
        <f>'1-4（日本語学校学費）'!C10</f>
        <v>0</v>
      </c>
      <c r="D23" s="91">
        <f>'1-4（日本語学校学費）'!G10</f>
        <v>0</v>
      </c>
      <c r="E23" s="201"/>
      <c r="F23" s="37">
        <f t="shared" si="2"/>
        <v>0</v>
      </c>
      <c r="G23" s="38">
        <v>600000</v>
      </c>
      <c r="H23" s="38">
        <f t="shared" si="3"/>
        <v>0</v>
      </c>
      <c r="I23" s="220"/>
    </row>
    <row r="24" spans="1:11" ht="27" customHeight="1" thickBot="1">
      <c r="A24" s="16"/>
      <c r="B24" s="2">
        <v>8</v>
      </c>
      <c r="C24" s="90">
        <f>'1-4（日本語学校学費）'!C11</f>
        <v>0</v>
      </c>
      <c r="D24" s="92">
        <f>'1-4（日本語学校学費）'!G11</f>
        <v>0</v>
      </c>
      <c r="E24" s="201"/>
      <c r="F24" s="37">
        <f t="shared" si="2"/>
        <v>0</v>
      </c>
      <c r="G24" s="38">
        <v>600000</v>
      </c>
      <c r="H24" s="38">
        <f t="shared" si="3"/>
        <v>0</v>
      </c>
      <c r="I24" s="221"/>
    </row>
    <row r="25" spans="1:11" ht="27" customHeight="1" thickBot="1">
      <c r="A25" s="16"/>
      <c r="C25" s="104" t="s">
        <v>106</v>
      </c>
      <c r="D25" s="108">
        <f>SUM(D17:D24)</f>
        <v>0</v>
      </c>
      <c r="E25" s="107">
        <f>SUM(E17:E24)</f>
        <v>0</v>
      </c>
      <c r="F25" s="30">
        <f>SUM(F17:F24)</f>
        <v>0</v>
      </c>
      <c r="G25" s="41"/>
      <c r="H25" s="42">
        <f>SUM(H17:H24)</f>
        <v>0</v>
      </c>
      <c r="I25" s="43">
        <f>ROUNDDOWN(H25/3*1,-3)</f>
        <v>0</v>
      </c>
    </row>
    <row r="26" spans="1:11" ht="9.5" customHeight="1">
      <c r="A26" s="16"/>
      <c r="B26" s="16"/>
      <c r="C26" s="21"/>
      <c r="D26" s="21"/>
      <c r="E26" s="21"/>
      <c r="F26" s="21"/>
      <c r="G26" s="21"/>
      <c r="H26" s="21"/>
    </row>
    <row r="27" spans="1:11" ht="27" customHeight="1">
      <c r="B27" s="20" t="s">
        <v>107</v>
      </c>
      <c r="D27" s="20"/>
      <c r="E27" s="20"/>
      <c r="F27" s="20"/>
      <c r="G27" s="20"/>
    </row>
    <row r="28" spans="1:11" s="3" customFormat="1" ht="57" customHeight="1">
      <c r="B28" s="59" t="s">
        <v>73</v>
      </c>
      <c r="C28" s="59" t="s">
        <v>190</v>
      </c>
      <c r="D28" s="59" t="s">
        <v>191</v>
      </c>
      <c r="E28" s="29" t="s">
        <v>192</v>
      </c>
      <c r="F28" s="182"/>
    </row>
    <row r="29" spans="1:11" ht="27" customHeight="1">
      <c r="B29" s="32">
        <v>1</v>
      </c>
      <c r="C29" s="196">
        <f>'1-5（地域生活費）※職員ごとに作成してください (1)'!G6</f>
        <v>0</v>
      </c>
      <c r="D29" s="196">
        <f>'1-5（地域生活費）※職員ごとに作成してください (1)'!C9</f>
        <v>0</v>
      </c>
      <c r="E29" s="197">
        <f>'1-5（地域生活費）※職員ごとに作成してください (1)'!L26</f>
        <v>0</v>
      </c>
      <c r="F29" s="198"/>
      <c r="G29" s="10"/>
      <c r="H29" s="10"/>
      <c r="I29" s="10"/>
      <c r="J29" s="10"/>
      <c r="K29" s="10"/>
    </row>
    <row r="30" spans="1:11" ht="27" customHeight="1">
      <c r="B30" s="32">
        <v>2</v>
      </c>
      <c r="C30" s="196">
        <f>'1-5（地域生活費）※職員ごとに作成してください (2)'!G6</f>
        <v>0</v>
      </c>
      <c r="D30" s="196">
        <f>'1-5（地域生活費）※職員ごとに作成してください (2)'!C9</f>
        <v>0</v>
      </c>
      <c r="E30" s="197">
        <f>'1-5（地域生活費）※職員ごとに作成してください (2)'!L26</f>
        <v>0</v>
      </c>
      <c r="F30" s="198"/>
      <c r="G30" s="10"/>
      <c r="H30" s="10"/>
      <c r="I30" s="10"/>
      <c r="J30" s="10"/>
      <c r="K30" s="10"/>
    </row>
    <row r="31" spans="1:11" ht="27" customHeight="1">
      <c r="B31" s="32">
        <v>3</v>
      </c>
      <c r="C31" s="196">
        <f>'1-5（地域生活費）※職員ごとに作成してください (3)'!G6</f>
        <v>0</v>
      </c>
      <c r="D31" s="196">
        <f>'1-5（地域生活費）※職員ごとに作成してください (3)'!C9</f>
        <v>0</v>
      </c>
      <c r="E31" s="197">
        <f>'1-5（地域生活費）※職員ごとに作成してください (3)'!L26</f>
        <v>0</v>
      </c>
      <c r="F31" s="183"/>
    </row>
    <row r="32" spans="1:11" ht="27" customHeight="1">
      <c r="B32" s="32">
        <v>4</v>
      </c>
      <c r="C32" s="196">
        <f>'1-5（地域生活費）※職員ごとに作成してください (4)'!G6</f>
        <v>0</v>
      </c>
      <c r="D32" s="196">
        <f>'1-5（地域生活費）※職員ごとに作成してください (4)'!C9</f>
        <v>0</v>
      </c>
      <c r="E32" s="197">
        <f>'1-5（地域生活費）※職員ごとに作成してください (4)'!L26</f>
        <v>0</v>
      </c>
      <c r="F32" s="183"/>
    </row>
    <row r="33" spans="1:9" ht="27" customHeight="1">
      <c r="B33" s="32">
        <v>5</v>
      </c>
      <c r="C33" s="196">
        <f>'1-5（地域生活費）※職員ごとに作成してください (5)'!G6</f>
        <v>0</v>
      </c>
      <c r="D33" s="196">
        <f>'1-5（地域生活費）※職員ごとに作成してください (5)'!C9</f>
        <v>0</v>
      </c>
      <c r="E33" s="197">
        <f>'1-5（地域生活費）※職員ごとに作成してください (5)'!L26</f>
        <v>0</v>
      </c>
      <c r="F33" s="183"/>
    </row>
    <row r="34" spans="1:9" ht="27" customHeight="1">
      <c r="B34" s="32">
        <v>6</v>
      </c>
      <c r="C34" s="196">
        <f>'1-5（地域生活費）※職員ごとに作成してください (6)'!G6</f>
        <v>0</v>
      </c>
      <c r="D34" s="196">
        <f>'1-5（地域生活費）※職員ごとに作成してください (6)'!C9</f>
        <v>0</v>
      </c>
      <c r="E34" s="197">
        <f>'1-5（地域生活費）※職員ごとに作成してください (6)'!L26</f>
        <v>0</v>
      </c>
      <c r="F34" s="183"/>
    </row>
    <row r="35" spans="1:9" ht="27" customHeight="1">
      <c r="B35" s="32">
        <v>7</v>
      </c>
      <c r="C35" s="196">
        <f>'1-5（地域生活費）※職員ごとに作成してください (7)'!G6</f>
        <v>0</v>
      </c>
      <c r="D35" s="196">
        <f>'1-5（地域生活費）※職員ごとに作成してください (7)'!C9</f>
        <v>0</v>
      </c>
      <c r="E35" s="197">
        <f>'1-5（地域生活費）※職員ごとに作成してください (7)'!L26</f>
        <v>0</v>
      </c>
      <c r="F35" s="183"/>
    </row>
    <row r="36" spans="1:9" ht="27" customHeight="1">
      <c r="B36" s="32">
        <v>8</v>
      </c>
      <c r="C36" s="196">
        <f>'1-5（地域生活費）※職員ごとに作成してください (8)'!G6</f>
        <v>0</v>
      </c>
      <c r="D36" s="196">
        <f>'1-5（地域生活費）※職員ごとに作成してください (8)'!C9</f>
        <v>0</v>
      </c>
      <c r="E36" s="197">
        <f>'1-5（地域生活費）※職員ごとに作成してください (8)'!L26</f>
        <v>0</v>
      </c>
      <c r="F36" s="183"/>
    </row>
    <row r="37" spans="1:9" ht="27" customHeight="1">
      <c r="B37" s="32">
        <v>9</v>
      </c>
      <c r="C37" s="196">
        <f>'1-5（地域生活費）※職員ごとに作成してください (9)'!G6</f>
        <v>0</v>
      </c>
      <c r="D37" s="196">
        <f>'1-5（地域生活費）※職員ごとに作成してください (9)'!C9</f>
        <v>0</v>
      </c>
      <c r="E37" s="197">
        <f>'1-5（地域生活費）※職員ごとに作成してください (9)'!L26</f>
        <v>0</v>
      </c>
      <c r="F37" s="183"/>
    </row>
    <row r="38" spans="1:9" ht="27" customHeight="1" thickBot="1">
      <c r="B38" s="32">
        <v>10</v>
      </c>
      <c r="C38" s="196">
        <f>'1-5（地域生活費）※職員ごとに作成してください (10)'!G6</f>
        <v>0</v>
      </c>
      <c r="D38" s="196">
        <f>'1-5（地域生活費）※職員ごとに作成してください (10)'!C9</f>
        <v>0</v>
      </c>
      <c r="E38" s="197">
        <f>'1-5（地域生活費）※職員ごとに作成してください (10)'!L26</f>
        <v>0</v>
      </c>
      <c r="F38" s="183"/>
    </row>
    <row r="39" spans="1:9" ht="27" customHeight="1" thickBot="1">
      <c r="B39" s="8"/>
      <c r="C39" s="101"/>
      <c r="D39" s="101"/>
      <c r="E39" s="31">
        <f>SUM(E29:E38)</f>
        <v>0</v>
      </c>
      <c r="F39" s="184"/>
    </row>
    <row r="40" spans="1:9" ht="8" customHeight="1" thickBot="1">
      <c r="C40" s="58"/>
      <c r="D40" s="58"/>
      <c r="E40" s="58"/>
      <c r="F40" s="58"/>
      <c r="G40" s="58"/>
      <c r="H40" s="58"/>
      <c r="I40" s="100"/>
    </row>
    <row r="41" spans="1:9" ht="27" customHeight="1" thickBot="1">
      <c r="A41" s="16"/>
      <c r="B41" s="103" t="s">
        <v>105</v>
      </c>
      <c r="C41" s="4"/>
      <c r="D41" s="4"/>
      <c r="E41" s="31">
        <f>SUM(I13,I25,E39)</f>
        <v>0</v>
      </c>
      <c r="F41" s="4" t="s">
        <v>61</v>
      </c>
      <c r="G41" s="4"/>
      <c r="H41" s="4"/>
      <c r="I41" s="4"/>
    </row>
    <row r="42" spans="1:9" ht="6.5" customHeight="1">
      <c r="A42" s="16"/>
      <c r="B42" s="10"/>
      <c r="C42" s="10"/>
      <c r="D42" s="10"/>
      <c r="E42" s="10"/>
      <c r="F42" s="4"/>
    </row>
    <row r="43" spans="1:9" ht="27" customHeight="1">
      <c r="A43" s="16"/>
    </row>
    <row r="44" spans="1:9">
      <c r="A44" s="16"/>
    </row>
    <row r="45" spans="1:9">
      <c r="A45" s="16"/>
    </row>
    <row r="47" spans="1:9">
      <c r="A47" s="10"/>
    </row>
  </sheetData>
  <mergeCells count="2">
    <mergeCell ref="I5:I12"/>
    <mergeCell ref="I17:I24"/>
  </mergeCells>
  <phoneticPr fontId="3"/>
  <pageMargins left="0.7" right="0.7" top="0.75" bottom="0.75" header="0.3" footer="0.3"/>
  <pageSetup paperSize="9" scale="67" fitToHeight="0" orientation="landscape" r:id="rId1"/>
  <rowBreaks count="1" manualBreakCount="1">
    <brk id="26"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40751-3108-4B82-8074-FC11AE33A018}">
  <sheetPr>
    <tabColor rgb="FFFFFF00"/>
    <pageSetUpPr fitToPage="1"/>
  </sheetPr>
  <dimension ref="A1:N41"/>
  <sheetViews>
    <sheetView view="pageBreakPreview" zoomScale="55" zoomScaleNormal="70" zoomScaleSheetLayoutView="55" workbookViewId="0">
      <selection activeCell="H5" sqref="H5"/>
    </sheetView>
  </sheetViews>
  <sheetFormatPr defaultColWidth="9" defaultRowHeight="20"/>
  <cols>
    <col min="1" max="1" width="3.58203125" style="2" customWidth="1"/>
    <col min="2" max="2" width="10.08203125" style="2" customWidth="1"/>
    <col min="3" max="3" width="30.33203125" style="2" customWidth="1"/>
    <col min="4" max="4" width="30.58203125" style="2" customWidth="1"/>
    <col min="5" max="8" width="18.25" style="2" customWidth="1"/>
    <col min="9" max="14" width="17.75" style="2" customWidth="1"/>
    <col min="15" max="15" width="4.08203125" style="2" customWidth="1"/>
    <col min="16" max="16384" width="9" style="2"/>
  </cols>
  <sheetData>
    <row r="1" spans="1:14" ht="27" customHeight="1">
      <c r="A1" s="2" t="s">
        <v>117</v>
      </c>
      <c r="C1" s="20"/>
      <c r="D1" s="20"/>
      <c r="E1" s="20"/>
      <c r="F1" s="20"/>
      <c r="G1" s="20"/>
      <c r="H1" s="20"/>
      <c r="I1" s="20"/>
      <c r="L1" s="20"/>
      <c r="M1" s="20"/>
      <c r="N1" s="20"/>
    </row>
    <row r="2" spans="1:14" ht="15" customHeight="1">
      <c r="A2" s="16"/>
      <c r="B2" s="16"/>
      <c r="C2" s="21"/>
      <c r="D2" s="21"/>
      <c r="E2" s="21"/>
      <c r="F2" s="21"/>
      <c r="G2" s="21"/>
      <c r="H2" s="21"/>
      <c r="I2" s="16"/>
      <c r="L2" s="21"/>
      <c r="M2" s="21"/>
      <c r="N2" s="21"/>
    </row>
    <row r="3" spans="1:14" ht="26.25" customHeight="1">
      <c r="A3" s="16"/>
      <c r="B3" s="223"/>
      <c r="C3" s="223" t="s">
        <v>52</v>
      </c>
      <c r="D3" s="223" t="s">
        <v>71</v>
      </c>
      <c r="E3" s="223" t="s">
        <v>51</v>
      </c>
      <c r="F3" s="223" t="s">
        <v>72</v>
      </c>
      <c r="G3" s="226" t="s">
        <v>187</v>
      </c>
      <c r="H3" s="226" t="s">
        <v>188</v>
      </c>
      <c r="I3" s="222" t="s">
        <v>139</v>
      </c>
      <c r="J3" s="222"/>
      <c r="K3" s="222"/>
      <c r="L3" s="222" t="s">
        <v>89</v>
      </c>
      <c r="M3" s="222"/>
      <c r="N3" s="222"/>
    </row>
    <row r="4" spans="1:14" ht="48" customHeight="1">
      <c r="A4" s="16"/>
      <c r="B4" s="224"/>
      <c r="C4" s="225"/>
      <c r="D4" s="225"/>
      <c r="E4" s="225"/>
      <c r="F4" s="225"/>
      <c r="G4" s="227"/>
      <c r="H4" s="227"/>
      <c r="I4" s="93" t="s">
        <v>90</v>
      </c>
      <c r="J4" s="95" t="s">
        <v>59</v>
      </c>
      <c r="K4" s="94" t="s">
        <v>60</v>
      </c>
      <c r="L4" s="93" t="s">
        <v>122</v>
      </c>
      <c r="M4" s="95" t="s">
        <v>123</v>
      </c>
      <c r="N4" s="94" t="s">
        <v>124</v>
      </c>
    </row>
    <row r="5" spans="1:14" ht="26.25" customHeight="1">
      <c r="A5" s="16"/>
      <c r="B5" s="55">
        <v>1</v>
      </c>
      <c r="C5" s="56"/>
      <c r="D5" s="56"/>
      <c r="E5" s="56"/>
      <c r="F5" s="57"/>
      <c r="G5" s="178"/>
      <c r="H5" s="178"/>
      <c r="I5" s="96"/>
      <c r="J5" s="98"/>
      <c r="K5" s="97"/>
      <c r="L5" s="96"/>
      <c r="M5" s="98"/>
      <c r="N5" s="97"/>
    </row>
    <row r="6" spans="1:14" ht="26.25" customHeight="1">
      <c r="A6" s="16"/>
      <c r="B6" s="55">
        <v>2</v>
      </c>
      <c r="C6" s="56"/>
      <c r="D6" s="56"/>
      <c r="E6" s="56"/>
      <c r="F6" s="57"/>
      <c r="G6" s="178"/>
      <c r="H6" s="178"/>
      <c r="I6" s="96"/>
      <c r="J6" s="98"/>
      <c r="K6" s="97"/>
      <c r="L6" s="96"/>
      <c r="M6" s="98"/>
      <c r="N6" s="97"/>
    </row>
    <row r="7" spans="1:14" ht="26.25" customHeight="1">
      <c r="A7" s="16"/>
      <c r="B7" s="55">
        <v>3</v>
      </c>
      <c r="C7" s="56"/>
      <c r="D7" s="56"/>
      <c r="E7" s="56"/>
      <c r="F7" s="57"/>
      <c r="G7" s="178"/>
      <c r="H7" s="178"/>
      <c r="I7" s="96"/>
      <c r="J7" s="98"/>
      <c r="K7" s="97"/>
      <c r="L7" s="96"/>
      <c r="M7" s="98"/>
      <c r="N7" s="97"/>
    </row>
    <row r="8" spans="1:14" ht="26.25" customHeight="1">
      <c r="A8" s="16"/>
      <c r="B8" s="55">
        <v>4</v>
      </c>
      <c r="C8" s="56"/>
      <c r="D8" s="56"/>
      <c r="E8" s="56"/>
      <c r="F8" s="57"/>
      <c r="G8" s="178"/>
      <c r="H8" s="178"/>
      <c r="I8" s="96"/>
      <c r="J8" s="98"/>
      <c r="K8" s="97"/>
      <c r="L8" s="96"/>
      <c r="M8" s="98"/>
      <c r="N8" s="97"/>
    </row>
    <row r="9" spans="1:14" ht="26.25" customHeight="1">
      <c r="A9" s="16"/>
      <c r="B9" s="55">
        <v>5</v>
      </c>
      <c r="C9" s="56"/>
      <c r="D9" s="56"/>
      <c r="E9" s="56"/>
      <c r="F9" s="57"/>
      <c r="G9" s="178"/>
      <c r="H9" s="178"/>
      <c r="I9" s="96"/>
      <c r="J9" s="98"/>
      <c r="K9" s="97"/>
      <c r="L9" s="96"/>
      <c r="M9" s="98"/>
      <c r="N9" s="97"/>
    </row>
    <row r="10" spans="1:14" ht="26.25" customHeight="1">
      <c r="A10" s="16"/>
      <c r="B10" s="55">
        <v>6</v>
      </c>
      <c r="C10" s="56"/>
      <c r="D10" s="56"/>
      <c r="E10" s="56"/>
      <c r="F10" s="57"/>
      <c r="G10" s="178"/>
      <c r="H10" s="178"/>
      <c r="I10" s="96"/>
      <c r="J10" s="98"/>
      <c r="K10" s="97"/>
      <c r="L10" s="96"/>
      <c r="M10" s="98"/>
      <c r="N10" s="97"/>
    </row>
    <row r="11" spans="1:14" ht="26.25" customHeight="1">
      <c r="A11" s="16"/>
      <c r="B11" s="55">
        <v>7</v>
      </c>
      <c r="C11" s="56"/>
      <c r="D11" s="56"/>
      <c r="E11" s="56"/>
      <c r="F11" s="57"/>
      <c r="G11" s="178"/>
      <c r="H11" s="178"/>
      <c r="I11" s="96"/>
      <c r="J11" s="98"/>
      <c r="K11" s="97"/>
      <c r="L11" s="96"/>
      <c r="M11" s="98"/>
      <c r="N11" s="97"/>
    </row>
    <row r="12" spans="1:14" ht="26.25" customHeight="1">
      <c r="A12" s="16"/>
      <c r="B12" s="55">
        <v>8</v>
      </c>
      <c r="C12" s="56"/>
      <c r="D12" s="56"/>
      <c r="E12" s="56"/>
      <c r="F12" s="57"/>
      <c r="G12" s="178"/>
      <c r="H12" s="178"/>
      <c r="I12" s="96"/>
      <c r="J12" s="98"/>
      <c r="K12" s="97"/>
      <c r="L12" s="96"/>
      <c r="M12" s="98"/>
      <c r="N12" s="97"/>
    </row>
    <row r="13" spans="1:14" ht="26.25" customHeight="1">
      <c r="A13" s="16"/>
      <c r="B13" s="55">
        <v>9</v>
      </c>
      <c r="C13" s="56"/>
      <c r="D13" s="56"/>
      <c r="E13" s="56"/>
      <c r="F13" s="57"/>
      <c r="G13" s="178"/>
      <c r="H13" s="178"/>
      <c r="I13" s="96"/>
      <c r="J13" s="98"/>
      <c r="K13" s="97"/>
      <c r="L13" s="96"/>
      <c r="M13" s="98"/>
      <c r="N13" s="97"/>
    </row>
    <row r="14" spans="1:14" ht="26.25" customHeight="1">
      <c r="A14" s="16"/>
      <c r="B14" s="55">
        <v>10</v>
      </c>
      <c r="C14" s="56"/>
      <c r="D14" s="56"/>
      <c r="E14" s="56"/>
      <c r="F14" s="57"/>
      <c r="G14" s="178"/>
      <c r="H14" s="178"/>
      <c r="I14" s="96"/>
      <c r="J14" s="98"/>
      <c r="K14" s="97"/>
      <c r="L14" s="96"/>
      <c r="M14" s="98"/>
      <c r="N14" s="97"/>
    </row>
    <row r="15" spans="1:14" ht="26.25" customHeight="1">
      <c r="A15" s="16"/>
      <c r="B15" s="55">
        <v>11</v>
      </c>
      <c r="C15" s="56"/>
      <c r="D15" s="56"/>
      <c r="E15" s="56"/>
      <c r="F15" s="57"/>
      <c r="G15" s="178"/>
      <c r="H15" s="178"/>
      <c r="I15" s="96"/>
      <c r="J15" s="98"/>
      <c r="K15" s="97"/>
      <c r="L15" s="96"/>
      <c r="M15" s="98"/>
      <c r="N15" s="97"/>
    </row>
    <row r="16" spans="1:14" ht="26.25" customHeight="1">
      <c r="A16" s="16"/>
      <c r="B16" s="55">
        <v>12</v>
      </c>
      <c r="C16" s="56"/>
      <c r="D16" s="56"/>
      <c r="E16" s="56"/>
      <c r="F16" s="57"/>
      <c r="G16" s="178"/>
      <c r="H16" s="178"/>
      <c r="I16" s="96"/>
      <c r="J16" s="98"/>
      <c r="K16" s="97"/>
      <c r="L16" s="96"/>
      <c r="M16" s="98"/>
      <c r="N16" s="97"/>
    </row>
    <row r="17" spans="1:14" ht="26.25" customHeight="1">
      <c r="A17" s="16"/>
      <c r="B17" s="55">
        <v>13</v>
      </c>
      <c r="C17" s="56"/>
      <c r="D17" s="56"/>
      <c r="E17" s="56"/>
      <c r="F17" s="57"/>
      <c r="G17" s="178"/>
      <c r="H17" s="178"/>
      <c r="I17" s="96"/>
      <c r="J17" s="98"/>
      <c r="K17" s="97"/>
      <c r="L17" s="96"/>
      <c r="M17" s="98"/>
      <c r="N17" s="97"/>
    </row>
    <row r="18" spans="1:14" ht="26.25" customHeight="1">
      <c r="A18" s="16"/>
      <c r="B18" s="55">
        <v>14</v>
      </c>
      <c r="C18" s="56"/>
      <c r="D18" s="56"/>
      <c r="E18" s="56"/>
      <c r="F18" s="57"/>
      <c r="G18" s="178"/>
      <c r="H18" s="178"/>
      <c r="I18" s="96"/>
      <c r="J18" s="98"/>
      <c r="K18" s="97"/>
      <c r="L18" s="96"/>
      <c r="M18" s="98"/>
      <c r="N18" s="97"/>
    </row>
    <row r="19" spans="1:14" ht="26.25" customHeight="1">
      <c r="A19" s="16"/>
      <c r="B19" s="55">
        <v>15</v>
      </c>
      <c r="C19" s="56"/>
      <c r="D19" s="56"/>
      <c r="E19" s="56"/>
      <c r="F19" s="57"/>
      <c r="G19" s="178"/>
      <c r="H19" s="178"/>
      <c r="I19" s="96"/>
      <c r="J19" s="98"/>
      <c r="K19" s="97"/>
      <c r="L19" s="96"/>
      <c r="M19" s="98"/>
      <c r="N19" s="97"/>
    </row>
    <row r="20" spans="1:14" ht="26.25" customHeight="1">
      <c r="A20" s="16"/>
      <c r="B20" s="55">
        <v>16</v>
      </c>
      <c r="C20" s="56"/>
      <c r="D20" s="56"/>
      <c r="E20" s="56"/>
      <c r="F20" s="57"/>
      <c r="G20" s="178"/>
      <c r="H20" s="178"/>
      <c r="I20" s="96"/>
      <c r="J20" s="98"/>
      <c r="K20" s="97"/>
      <c r="L20" s="96"/>
      <c r="M20" s="98"/>
      <c r="N20" s="97"/>
    </row>
    <row r="21" spans="1:14" ht="26.25" customHeight="1">
      <c r="A21" s="16"/>
      <c r="B21" s="55">
        <v>17</v>
      </c>
      <c r="C21" s="56"/>
      <c r="D21" s="56"/>
      <c r="E21" s="56"/>
      <c r="F21" s="57"/>
      <c r="G21" s="178"/>
      <c r="H21" s="178"/>
      <c r="I21" s="96"/>
      <c r="J21" s="98"/>
      <c r="K21" s="97"/>
      <c r="L21" s="96"/>
      <c r="M21" s="98"/>
      <c r="N21" s="97"/>
    </row>
    <row r="22" spans="1:14" ht="26.25" customHeight="1">
      <c r="A22" s="16"/>
      <c r="B22" s="55">
        <v>18</v>
      </c>
      <c r="C22" s="56"/>
      <c r="D22" s="56"/>
      <c r="E22" s="56"/>
      <c r="F22" s="57"/>
      <c r="G22" s="178"/>
      <c r="H22" s="178"/>
      <c r="I22" s="96"/>
      <c r="J22" s="98"/>
      <c r="K22" s="97"/>
      <c r="L22" s="96"/>
      <c r="M22" s="98"/>
      <c r="N22" s="97"/>
    </row>
    <row r="23" spans="1:14" ht="26.25" customHeight="1">
      <c r="A23" s="16"/>
      <c r="B23" s="55">
        <v>19</v>
      </c>
      <c r="C23" s="56"/>
      <c r="D23" s="56"/>
      <c r="E23" s="56"/>
      <c r="F23" s="57"/>
      <c r="G23" s="178"/>
      <c r="H23" s="178"/>
      <c r="I23" s="96"/>
      <c r="J23" s="98"/>
      <c r="K23" s="97"/>
      <c r="L23" s="96"/>
      <c r="M23" s="98"/>
      <c r="N23" s="97"/>
    </row>
    <row r="24" spans="1:14" ht="26.25" customHeight="1">
      <c r="A24" s="16"/>
      <c r="B24" s="55">
        <v>20</v>
      </c>
      <c r="C24" s="56"/>
      <c r="D24" s="56"/>
      <c r="E24" s="56"/>
      <c r="F24" s="57"/>
      <c r="G24" s="178"/>
      <c r="H24" s="178"/>
      <c r="I24" s="96"/>
      <c r="J24" s="98"/>
      <c r="K24" s="97"/>
      <c r="L24" s="96"/>
      <c r="M24" s="98"/>
      <c r="N24" s="97"/>
    </row>
    <row r="25" spans="1:14" ht="26.25" customHeight="1">
      <c r="A25" s="16"/>
      <c r="B25" s="55">
        <v>21</v>
      </c>
      <c r="C25" s="56"/>
      <c r="D25" s="56"/>
      <c r="E25" s="56"/>
      <c r="F25" s="57"/>
      <c r="G25" s="178"/>
      <c r="H25" s="178"/>
      <c r="I25" s="96"/>
      <c r="J25" s="98"/>
      <c r="K25" s="97"/>
      <c r="L25" s="96"/>
      <c r="M25" s="98"/>
      <c r="N25" s="97"/>
    </row>
    <row r="26" spans="1:14" ht="26.25" customHeight="1">
      <c r="A26" s="16"/>
      <c r="B26" s="55">
        <v>22</v>
      </c>
      <c r="C26" s="56"/>
      <c r="D26" s="56"/>
      <c r="E26" s="56"/>
      <c r="F26" s="57"/>
      <c r="G26" s="178"/>
      <c r="H26" s="178"/>
      <c r="I26" s="96"/>
      <c r="J26" s="98"/>
      <c r="K26" s="97"/>
      <c r="L26" s="96"/>
      <c r="M26" s="98"/>
      <c r="N26" s="97"/>
    </row>
    <row r="27" spans="1:14" ht="26.25" customHeight="1">
      <c r="A27" s="16"/>
      <c r="B27" s="55">
        <v>23</v>
      </c>
      <c r="C27" s="56"/>
      <c r="D27" s="56"/>
      <c r="E27" s="56"/>
      <c r="F27" s="57"/>
      <c r="G27" s="178"/>
      <c r="H27" s="178"/>
      <c r="I27" s="96"/>
      <c r="J27" s="98"/>
      <c r="K27" s="97"/>
      <c r="L27" s="96"/>
      <c r="M27" s="98"/>
      <c r="N27" s="97"/>
    </row>
    <row r="28" spans="1:14" ht="26.25" customHeight="1">
      <c r="A28" s="16"/>
      <c r="B28" s="55">
        <v>24</v>
      </c>
      <c r="C28" s="56"/>
      <c r="D28" s="56"/>
      <c r="E28" s="56"/>
      <c r="F28" s="57"/>
      <c r="G28" s="178"/>
      <c r="H28" s="178"/>
      <c r="I28" s="96"/>
      <c r="J28" s="98"/>
      <c r="K28" s="97"/>
      <c r="L28" s="96"/>
      <c r="M28" s="98"/>
      <c r="N28" s="97"/>
    </row>
    <row r="29" spans="1:14" ht="26.25" customHeight="1">
      <c r="A29" s="16"/>
      <c r="B29" s="55">
        <v>25</v>
      </c>
      <c r="C29" s="56"/>
      <c r="D29" s="56"/>
      <c r="E29" s="56"/>
      <c r="F29" s="57"/>
      <c r="G29" s="178"/>
      <c r="H29" s="178"/>
      <c r="I29" s="96"/>
      <c r="J29" s="98"/>
      <c r="K29" s="97"/>
      <c r="L29" s="96"/>
      <c r="M29" s="98"/>
      <c r="N29" s="97"/>
    </row>
    <row r="30" spans="1:14" ht="26.25" customHeight="1">
      <c r="A30" s="16"/>
      <c r="B30" s="55">
        <v>26</v>
      </c>
      <c r="C30" s="56"/>
      <c r="D30" s="56"/>
      <c r="E30" s="56"/>
      <c r="F30" s="57"/>
      <c r="G30" s="178"/>
      <c r="H30" s="178"/>
      <c r="I30" s="96"/>
      <c r="J30" s="98"/>
      <c r="K30" s="97"/>
      <c r="L30" s="96"/>
      <c r="M30" s="98"/>
      <c r="N30" s="97"/>
    </row>
    <row r="31" spans="1:14" ht="26.25" customHeight="1">
      <c r="A31" s="16"/>
      <c r="B31" s="55">
        <v>27</v>
      </c>
      <c r="C31" s="56"/>
      <c r="D31" s="56"/>
      <c r="E31" s="56"/>
      <c r="F31" s="57"/>
      <c r="G31" s="178"/>
      <c r="H31" s="178"/>
      <c r="I31" s="96"/>
      <c r="J31" s="98"/>
      <c r="K31" s="97"/>
      <c r="L31" s="96"/>
      <c r="M31" s="98"/>
      <c r="N31" s="97"/>
    </row>
    <row r="32" spans="1:14" ht="26.25" customHeight="1">
      <c r="A32" s="16"/>
      <c r="B32" s="55">
        <v>28</v>
      </c>
      <c r="C32" s="56"/>
      <c r="D32" s="56"/>
      <c r="E32" s="56"/>
      <c r="F32" s="57"/>
      <c r="G32" s="178"/>
      <c r="H32" s="178"/>
      <c r="I32" s="96"/>
      <c r="J32" s="98"/>
      <c r="K32" s="97"/>
      <c r="L32" s="96"/>
      <c r="M32" s="98"/>
      <c r="N32" s="97"/>
    </row>
    <row r="33" spans="1:14" ht="26.25" customHeight="1">
      <c r="A33" s="16"/>
      <c r="B33" s="55">
        <v>29</v>
      </c>
      <c r="C33" s="56"/>
      <c r="D33" s="56"/>
      <c r="E33" s="56"/>
      <c r="F33" s="57"/>
      <c r="G33" s="178"/>
      <c r="H33" s="178"/>
      <c r="I33" s="96"/>
      <c r="J33" s="98"/>
      <c r="K33" s="97"/>
      <c r="L33" s="96"/>
      <c r="M33" s="98"/>
      <c r="N33" s="97"/>
    </row>
    <row r="34" spans="1:14" ht="26.25" customHeight="1">
      <c r="A34" s="16"/>
      <c r="B34" s="55">
        <v>30</v>
      </c>
      <c r="C34" s="56"/>
      <c r="D34" s="56"/>
      <c r="E34" s="56"/>
      <c r="F34" s="57"/>
      <c r="G34" s="178"/>
      <c r="H34" s="178"/>
      <c r="I34" s="96"/>
      <c r="J34" s="98"/>
      <c r="K34" s="97"/>
      <c r="L34" s="96"/>
      <c r="M34" s="98"/>
      <c r="N34" s="97"/>
    </row>
    <row r="35" spans="1:14" ht="27" customHeight="1">
      <c r="C35" s="58"/>
      <c r="D35" s="58"/>
      <c r="E35" s="58"/>
      <c r="F35" s="58"/>
      <c r="G35" s="58"/>
      <c r="H35" s="58"/>
      <c r="I35" s="58">
        <f t="shared" ref="I35:N35" si="0">COUNTA(I5:I14)</f>
        <v>0</v>
      </c>
      <c r="J35" s="58">
        <f t="shared" si="0"/>
        <v>0</v>
      </c>
      <c r="K35" s="58">
        <f t="shared" si="0"/>
        <v>0</v>
      </c>
      <c r="L35" s="58">
        <f t="shared" si="0"/>
        <v>0</v>
      </c>
      <c r="M35" s="58">
        <f t="shared" si="0"/>
        <v>0</v>
      </c>
      <c r="N35" s="58">
        <f t="shared" si="0"/>
        <v>0</v>
      </c>
    </row>
    <row r="36" spans="1:14" ht="27" customHeight="1">
      <c r="A36" s="10"/>
      <c r="B36" s="10"/>
      <c r="C36" s="146" t="s">
        <v>149</v>
      </c>
      <c r="D36" s="147"/>
      <c r="E36" s="135"/>
      <c r="F36" s="135"/>
      <c r="G36" s="135"/>
      <c r="H36" s="135"/>
      <c r="I36" s="135"/>
      <c r="J36" s="135"/>
      <c r="K36" s="135"/>
      <c r="L36" s="135"/>
      <c r="M36" s="136"/>
    </row>
    <row r="37" spans="1:14" ht="27" customHeight="1">
      <c r="C37" s="137" t="s">
        <v>186</v>
      </c>
      <c r="D37" s="138"/>
      <c r="E37" s="139"/>
      <c r="F37" s="139"/>
      <c r="G37" s="139"/>
      <c r="H37" s="139"/>
      <c r="I37" s="139"/>
      <c r="J37" s="139"/>
      <c r="K37" s="139"/>
      <c r="L37" s="139"/>
      <c r="M37" s="140"/>
    </row>
    <row r="38" spans="1:14">
      <c r="C38" s="137" t="s">
        <v>150</v>
      </c>
      <c r="D38" s="138"/>
      <c r="E38" s="139"/>
      <c r="F38" s="139"/>
      <c r="G38" s="139"/>
      <c r="H38" s="139"/>
      <c r="I38" s="139"/>
      <c r="J38" s="139"/>
      <c r="K38" s="139"/>
      <c r="L38" s="139"/>
      <c r="M38" s="140"/>
    </row>
    <row r="39" spans="1:14">
      <c r="C39" s="137"/>
      <c r="D39" s="148" t="s">
        <v>151</v>
      </c>
      <c r="E39" s="148"/>
      <c r="F39" s="149"/>
      <c r="G39" s="150"/>
      <c r="H39" s="150"/>
      <c r="I39" s="150"/>
      <c r="J39" s="150"/>
      <c r="K39" s="150"/>
      <c r="L39" s="151"/>
      <c r="M39" s="141"/>
    </row>
    <row r="40" spans="1:14">
      <c r="C40" s="137" t="s">
        <v>152</v>
      </c>
      <c r="D40" s="148" t="s">
        <v>153</v>
      </c>
      <c r="E40" s="148"/>
      <c r="F40" s="149"/>
      <c r="G40" s="150"/>
      <c r="H40" s="150"/>
      <c r="I40" s="150"/>
      <c r="J40" s="150"/>
      <c r="K40" s="150"/>
      <c r="L40" s="151"/>
      <c r="M40" s="141"/>
    </row>
    <row r="41" spans="1:14">
      <c r="C41" s="142"/>
      <c r="D41" s="143"/>
      <c r="E41" s="144"/>
      <c r="F41" s="143"/>
      <c r="G41" s="143"/>
      <c r="H41" s="143"/>
      <c r="I41" s="143"/>
      <c r="J41" s="143"/>
      <c r="K41" s="143"/>
      <c r="L41" s="143"/>
      <c r="M41" s="145"/>
    </row>
  </sheetData>
  <mergeCells count="9">
    <mergeCell ref="I3:K3"/>
    <mergeCell ref="L3:N3"/>
    <mergeCell ref="B3:B4"/>
    <mergeCell ref="D3:D4"/>
    <mergeCell ref="C3:C4"/>
    <mergeCell ref="E3:E4"/>
    <mergeCell ref="F3:F4"/>
    <mergeCell ref="H3:H4"/>
    <mergeCell ref="G3:G4"/>
  </mergeCells>
  <phoneticPr fontId="3"/>
  <dataValidations count="1">
    <dataValidation type="list" allowBlank="1" showInputMessage="1" showErrorMessage="1" sqref="I5:N34" xr:uid="{0B2A5BD8-14B0-4F01-B09A-20EB5BC02F88}">
      <formula1>"○"</formula1>
    </dataValidation>
  </dataValidations>
  <pageMargins left="0.7" right="0.7" top="0.75" bottom="0.75" header="0.3" footer="0.3"/>
  <pageSetup paperSize="9" scale="43"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43C81861-337F-47C6-A5CB-5627FD208C5D}">
          <x14:formula1>
            <xm:f>Sheet1!$A$5:$A$7</xm:f>
          </x14:formula1>
          <xm:sqref>G5:G34</xm:sqref>
        </x14:dataValidation>
        <x14:dataValidation type="list" allowBlank="1" showInputMessage="1" showErrorMessage="1" xr:uid="{6BB1E700-7781-42C7-ACB6-FEFCE9BF4310}">
          <x14:formula1>
            <xm:f>Sheet1!$E$5:$E$7</xm:f>
          </x14:formula1>
          <xm:sqref>H5:H34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91674-9E8B-4D07-937E-E975468B99B9}">
  <dimension ref="A1:I12"/>
  <sheetViews>
    <sheetView zoomScale="130" zoomScaleNormal="130" workbookViewId="0">
      <selection activeCell="H8" sqref="H8"/>
    </sheetView>
  </sheetViews>
  <sheetFormatPr defaultRowHeight="18"/>
  <sheetData>
    <row r="1" spans="1:9" ht="18" customHeight="1">
      <c r="A1" s="185"/>
      <c r="B1" s="185"/>
    </row>
    <row r="2" spans="1:9" ht="18" customHeight="1">
      <c r="A2" s="228" t="s">
        <v>187</v>
      </c>
      <c r="B2" s="229"/>
      <c r="C2" s="229"/>
      <c r="D2" s="230"/>
      <c r="E2" s="228" t="s">
        <v>188</v>
      </c>
      <c r="F2" s="229"/>
      <c r="G2" s="229"/>
      <c r="H2" s="230"/>
    </row>
    <row r="3" spans="1:9">
      <c r="A3" s="231"/>
      <c r="B3" s="232"/>
      <c r="C3" s="232"/>
      <c r="D3" s="233"/>
      <c r="E3" s="231"/>
      <c r="F3" s="232"/>
      <c r="G3" s="232"/>
      <c r="H3" s="233"/>
    </row>
    <row r="4" spans="1:9">
      <c r="A4" s="186"/>
      <c r="D4" s="187"/>
      <c r="E4" s="186"/>
      <c r="H4" s="187"/>
    </row>
    <row r="5" spans="1:9">
      <c r="A5" s="188" t="s">
        <v>179</v>
      </c>
      <c r="D5" s="187"/>
      <c r="E5" s="188" t="s">
        <v>181</v>
      </c>
      <c r="H5" s="187"/>
      <c r="I5" s="154"/>
    </row>
    <row r="6" spans="1:9">
      <c r="A6" s="188" t="s">
        <v>180</v>
      </c>
      <c r="D6" s="187"/>
      <c r="E6" s="188" t="s">
        <v>182</v>
      </c>
      <c r="H6" s="187"/>
      <c r="I6" s="154"/>
    </row>
    <row r="7" spans="1:9">
      <c r="A7" s="189" t="s">
        <v>183</v>
      </c>
      <c r="B7" s="190"/>
      <c r="C7" s="190"/>
      <c r="D7" s="191"/>
      <c r="E7" s="189" t="s">
        <v>184</v>
      </c>
      <c r="F7" s="190"/>
      <c r="G7" s="190"/>
      <c r="H7" s="191"/>
    </row>
    <row r="8" spans="1:9">
      <c r="A8" s="154"/>
    </row>
    <row r="12" spans="1:9">
      <c r="A12" s="154"/>
    </row>
  </sheetData>
  <mergeCells count="2">
    <mergeCell ref="A2:D3"/>
    <mergeCell ref="E2:H3"/>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CCC66-2825-4691-B7F8-2FCFF5DD4C3C}">
  <sheetPr>
    <tabColor rgb="FF92D050"/>
    <pageSetUpPr fitToPage="1"/>
  </sheetPr>
  <dimension ref="A1:I71"/>
  <sheetViews>
    <sheetView view="pageBreakPreview" zoomScale="70" zoomScaleNormal="100" zoomScaleSheetLayoutView="70" workbookViewId="0">
      <selection activeCell="C24" sqref="C24"/>
    </sheetView>
  </sheetViews>
  <sheetFormatPr defaultColWidth="9" defaultRowHeight="19.5" customHeight="1"/>
  <cols>
    <col min="1" max="1" width="3.58203125" style="2" customWidth="1"/>
    <col min="2" max="2" width="25.25" style="18" bestFit="1" customWidth="1"/>
    <col min="3" max="5" width="18" style="18" customWidth="1"/>
    <col min="6" max="6" width="97.08203125" style="19" customWidth="1"/>
    <col min="7" max="7" width="3.58203125" style="18" customWidth="1"/>
    <col min="8" max="23" width="10.58203125" style="18" customWidth="1"/>
    <col min="24" max="16384" width="9" style="18"/>
  </cols>
  <sheetData>
    <row r="1" spans="1:9" ht="27" customHeight="1">
      <c r="A1" s="2" t="s">
        <v>99</v>
      </c>
      <c r="B1" s="14"/>
      <c r="C1" s="17"/>
      <c r="D1" s="88"/>
      <c r="E1" s="88"/>
      <c r="F1" s="88"/>
      <c r="G1" s="24"/>
    </row>
    <row r="2" spans="1:9" ht="6.5" customHeight="1">
      <c r="A2" s="16"/>
      <c r="B2" s="14"/>
      <c r="C2" s="17"/>
      <c r="G2" s="24"/>
    </row>
    <row r="3" spans="1:9" ht="30" customHeight="1">
      <c r="A3" s="16"/>
      <c r="B3" s="25" t="s">
        <v>91</v>
      </c>
      <c r="C3" s="236"/>
      <c r="D3" s="236"/>
      <c r="E3" s="236"/>
      <c r="F3" s="236"/>
    </row>
    <row r="4" spans="1:9" ht="30" customHeight="1">
      <c r="A4" s="16"/>
      <c r="B4" s="26" t="s">
        <v>92</v>
      </c>
      <c r="C4" s="216"/>
      <c r="D4" s="216"/>
      <c r="E4" s="216"/>
      <c r="F4" s="216"/>
    </row>
    <row r="5" spans="1:9" ht="60" customHeight="1">
      <c r="A5" s="16"/>
      <c r="B5" s="26" t="s">
        <v>93</v>
      </c>
      <c r="C5" s="234"/>
      <c r="D5" s="234"/>
      <c r="E5" s="234"/>
      <c r="F5" s="234"/>
    </row>
    <row r="6" spans="1:9" ht="30" customHeight="1">
      <c r="A6" s="16"/>
      <c r="B6" s="26" t="s">
        <v>94</v>
      </c>
      <c r="C6" s="87"/>
      <c r="D6" s="235" t="s">
        <v>47</v>
      </c>
      <c r="E6" s="235"/>
      <c r="F6" s="235"/>
      <c r="G6" s="27"/>
    </row>
    <row r="7" spans="1:9" ht="66" customHeight="1">
      <c r="A7" s="16"/>
      <c r="B7" s="26" t="s">
        <v>96</v>
      </c>
      <c r="C7" s="234"/>
      <c r="D7" s="234"/>
      <c r="E7" s="234"/>
      <c r="F7" s="234"/>
    </row>
    <row r="8" spans="1:9" ht="15" customHeight="1">
      <c r="A8" s="16"/>
      <c r="B8" s="33"/>
      <c r="C8" s="33"/>
      <c r="D8" s="33"/>
      <c r="E8" s="33"/>
      <c r="F8" s="33"/>
      <c r="G8" s="25"/>
      <c r="H8" s="25"/>
      <c r="I8" s="25"/>
    </row>
    <row r="9" spans="1:9" ht="30" customHeight="1">
      <c r="A9" s="16"/>
      <c r="B9" s="25" t="s">
        <v>95</v>
      </c>
      <c r="C9" s="236"/>
      <c r="D9" s="236"/>
      <c r="E9" s="236"/>
      <c r="F9" s="236"/>
    </row>
    <row r="10" spans="1:9" ht="30" customHeight="1">
      <c r="A10" s="16"/>
      <c r="B10" s="26" t="s">
        <v>92</v>
      </c>
      <c r="C10" s="216"/>
      <c r="D10" s="216"/>
      <c r="E10" s="216"/>
      <c r="F10" s="216"/>
    </row>
    <row r="11" spans="1:9" ht="60" customHeight="1">
      <c r="A11" s="16"/>
      <c r="B11" s="26" t="s">
        <v>93</v>
      </c>
      <c r="C11" s="234"/>
      <c r="D11" s="234"/>
      <c r="E11" s="234"/>
      <c r="F11" s="234"/>
    </row>
    <row r="12" spans="1:9" ht="30" customHeight="1">
      <c r="A12" s="16"/>
      <c r="B12" s="26" t="s">
        <v>94</v>
      </c>
      <c r="C12" s="87"/>
      <c r="D12" s="235" t="s">
        <v>47</v>
      </c>
      <c r="E12" s="235"/>
      <c r="F12" s="235"/>
      <c r="G12" s="27"/>
    </row>
    <row r="13" spans="1:9" ht="66" customHeight="1">
      <c r="A13" s="16"/>
      <c r="B13" s="26" t="s">
        <v>96</v>
      </c>
      <c r="C13" s="234"/>
      <c r="D13" s="234"/>
      <c r="E13" s="234"/>
      <c r="F13" s="234"/>
    </row>
    <row r="14" spans="1:9" ht="15" customHeight="1">
      <c r="A14" s="16"/>
      <c r="B14" s="33"/>
      <c r="C14" s="33"/>
      <c r="D14" s="33"/>
      <c r="E14" s="33"/>
      <c r="F14" s="33"/>
      <c r="G14" s="25"/>
      <c r="H14" s="25"/>
      <c r="I14" s="25"/>
    </row>
    <row r="15" spans="1:9" ht="30" customHeight="1">
      <c r="A15" s="16"/>
      <c r="B15" s="25" t="s">
        <v>97</v>
      </c>
      <c r="C15" s="236"/>
      <c r="D15" s="236"/>
      <c r="E15" s="236"/>
      <c r="F15" s="236"/>
    </row>
    <row r="16" spans="1:9" ht="30" customHeight="1">
      <c r="A16" s="16"/>
      <c r="B16" s="26" t="s">
        <v>92</v>
      </c>
      <c r="C16" s="216"/>
      <c r="D16" s="216"/>
      <c r="E16" s="216"/>
      <c r="F16" s="216"/>
    </row>
    <row r="17" spans="1:9" ht="60" customHeight="1">
      <c r="A17" s="16"/>
      <c r="B17" s="26" t="s">
        <v>93</v>
      </c>
      <c r="C17" s="234"/>
      <c r="D17" s="234"/>
      <c r="E17" s="234"/>
      <c r="F17" s="234"/>
    </row>
    <row r="18" spans="1:9" ht="30" customHeight="1">
      <c r="A18" s="16"/>
      <c r="B18" s="26" t="s">
        <v>94</v>
      </c>
      <c r="C18" s="87"/>
      <c r="D18" s="235" t="s">
        <v>47</v>
      </c>
      <c r="E18" s="235"/>
      <c r="F18" s="235"/>
      <c r="G18" s="27"/>
    </row>
    <row r="19" spans="1:9" ht="66" customHeight="1">
      <c r="A19" s="16"/>
      <c r="B19" s="26" t="s">
        <v>96</v>
      </c>
      <c r="C19" s="234"/>
      <c r="D19" s="234"/>
      <c r="E19" s="234"/>
      <c r="F19" s="234"/>
    </row>
    <row r="20" spans="1:9" ht="15" customHeight="1">
      <c r="A20" s="16"/>
      <c r="B20" s="33"/>
      <c r="C20" s="33"/>
      <c r="D20" s="33"/>
      <c r="E20" s="33"/>
      <c r="F20" s="33"/>
      <c r="G20" s="25"/>
      <c r="H20" s="25"/>
      <c r="I20" s="25"/>
    </row>
    <row r="21" spans="1:9" ht="30" customHeight="1">
      <c r="A21" s="16"/>
      <c r="B21" s="25" t="s">
        <v>98</v>
      </c>
      <c r="C21" s="236"/>
      <c r="D21" s="236"/>
      <c r="E21" s="236"/>
      <c r="F21" s="236"/>
    </row>
    <row r="22" spans="1:9" ht="30" customHeight="1">
      <c r="A22" s="16"/>
      <c r="B22" s="26" t="s">
        <v>92</v>
      </c>
      <c r="C22" s="216"/>
      <c r="D22" s="216"/>
      <c r="E22" s="216"/>
      <c r="F22" s="216"/>
    </row>
    <row r="23" spans="1:9" ht="60" customHeight="1">
      <c r="A23" s="16"/>
      <c r="B23" s="26" t="s">
        <v>93</v>
      </c>
      <c r="C23" s="234"/>
      <c r="D23" s="234"/>
      <c r="E23" s="234"/>
      <c r="F23" s="234"/>
    </row>
    <row r="24" spans="1:9" ht="30" customHeight="1">
      <c r="A24" s="16"/>
      <c r="B24" s="26" t="s">
        <v>94</v>
      </c>
      <c r="C24" s="87"/>
      <c r="D24" s="235" t="s">
        <v>47</v>
      </c>
      <c r="E24" s="235"/>
      <c r="F24" s="235"/>
      <c r="G24" s="27"/>
    </row>
    <row r="25" spans="1:9" ht="66" customHeight="1">
      <c r="A25" s="16"/>
      <c r="B25" s="26" t="s">
        <v>96</v>
      </c>
      <c r="C25" s="234"/>
      <c r="D25" s="234"/>
      <c r="E25" s="234"/>
      <c r="F25" s="234"/>
    </row>
    <row r="26" spans="1:9" ht="15" customHeight="1">
      <c r="A26" s="16"/>
      <c r="B26" s="33"/>
      <c r="C26" s="33"/>
      <c r="D26" s="33"/>
      <c r="E26" s="33"/>
      <c r="F26" s="33"/>
      <c r="G26" s="25"/>
      <c r="H26" s="25"/>
      <c r="I26" s="25"/>
    </row>
    <row r="27" spans="1:9" ht="30" customHeight="1">
      <c r="A27" s="16"/>
      <c r="B27" s="25" t="s">
        <v>100</v>
      </c>
      <c r="C27" s="236"/>
      <c r="D27" s="236"/>
      <c r="E27" s="236"/>
      <c r="F27" s="236"/>
    </row>
    <row r="28" spans="1:9" ht="30" customHeight="1">
      <c r="A28" s="16"/>
      <c r="B28" s="26" t="s">
        <v>92</v>
      </c>
      <c r="C28" s="216"/>
      <c r="D28" s="216"/>
      <c r="E28" s="216"/>
      <c r="F28" s="216"/>
    </row>
    <row r="29" spans="1:9" ht="60" customHeight="1">
      <c r="A29" s="16"/>
      <c r="B29" s="26" t="s">
        <v>93</v>
      </c>
      <c r="C29" s="234"/>
      <c r="D29" s="234"/>
      <c r="E29" s="234"/>
      <c r="F29" s="234"/>
    </row>
    <row r="30" spans="1:9" ht="30" customHeight="1">
      <c r="A30" s="16"/>
      <c r="B30" s="26" t="s">
        <v>94</v>
      </c>
      <c r="C30" s="87"/>
      <c r="D30" s="235" t="s">
        <v>47</v>
      </c>
      <c r="E30" s="235"/>
      <c r="F30" s="235"/>
      <c r="G30" s="27"/>
    </row>
    <row r="31" spans="1:9" ht="66" customHeight="1">
      <c r="A31" s="16"/>
      <c r="B31" s="26" t="s">
        <v>96</v>
      </c>
      <c r="C31" s="234"/>
      <c r="D31" s="234"/>
      <c r="E31" s="234"/>
      <c r="F31" s="234"/>
    </row>
    <row r="32" spans="1:9" ht="15" customHeight="1">
      <c r="A32" s="16"/>
      <c r="B32" s="33"/>
      <c r="C32" s="33"/>
      <c r="D32" s="33"/>
      <c r="E32" s="33"/>
      <c r="F32" s="33"/>
      <c r="G32" s="25"/>
      <c r="H32" s="25"/>
      <c r="I32" s="25"/>
    </row>
    <row r="33" spans="1:9" ht="30" customHeight="1">
      <c r="A33" s="16"/>
      <c r="B33" s="25" t="s">
        <v>101</v>
      </c>
      <c r="C33" s="236"/>
      <c r="D33" s="236"/>
      <c r="E33" s="236"/>
      <c r="F33" s="236"/>
    </row>
    <row r="34" spans="1:9" ht="30" customHeight="1">
      <c r="A34" s="16"/>
      <c r="B34" s="26" t="s">
        <v>92</v>
      </c>
      <c r="C34" s="216"/>
      <c r="D34" s="216"/>
      <c r="E34" s="216"/>
      <c r="F34" s="216"/>
    </row>
    <row r="35" spans="1:9" ht="60" customHeight="1">
      <c r="A35" s="16"/>
      <c r="B35" s="26" t="s">
        <v>93</v>
      </c>
      <c r="C35" s="234"/>
      <c r="D35" s="234"/>
      <c r="E35" s="234"/>
      <c r="F35" s="234"/>
    </row>
    <row r="36" spans="1:9" ht="30" customHeight="1">
      <c r="A36" s="16"/>
      <c r="B36" s="26" t="s">
        <v>94</v>
      </c>
      <c r="C36" s="87"/>
      <c r="D36" s="235" t="s">
        <v>47</v>
      </c>
      <c r="E36" s="235"/>
      <c r="F36" s="235"/>
      <c r="G36" s="27"/>
    </row>
    <row r="37" spans="1:9" ht="66" customHeight="1">
      <c r="A37" s="16"/>
      <c r="B37" s="26" t="s">
        <v>96</v>
      </c>
      <c r="C37" s="234"/>
      <c r="D37" s="234"/>
      <c r="E37" s="234"/>
      <c r="F37" s="234"/>
    </row>
    <row r="38" spans="1:9" ht="15" customHeight="1">
      <c r="A38" s="16"/>
      <c r="B38" s="33"/>
      <c r="C38" s="33"/>
      <c r="D38" s="33"/>
      <c r="E38" s="33"/>
      <c r="F38" s="33"/>
      <c r="G38" s="25"/>
      <c r="H38" s="25"/>
      <c r="I38" s="25"/>
    </row>
    <row r="39" spans="1:9" ht="30" customHeight="1">
      <c r="A39" s="16"/>
      <c r="B39" s="25" t="s">
        <v>102</v>
      </c>
      <c r="C39" s="236"/>
      <c r="D39" s="236"/>
      <c r="E39" s="236"/>
      <c r="F39" s="236"/>
    </row>
    <row r="40" spans="1:9" ht="30" customHeight="1">
      <c r="A40" s="16"/>
      <c r="B40" s="26" t="s">
        <v>92</v>
      </c>
      <c r="C40" s="216"/>
      <c r="D40" s="216"/>
      <c r="E40" s="216"/>
      <c r="F40" s="216"/>
    </row>
    <row r="41" spans="1:9" ht="60" customHeight="1">
      <c r="A41" s="16"/>
      <c r="B41" s="26" t="s">
        <v>93</v>
      </c>
      <c r="C41" s="234"/>
      <c r="D41" s="234"/>
      <c r="E41" s="234"/>
      <c r="F41" s="234"/>
    </row>
    <row r="42" spans="1:9" ht="30" customHeight="1">
      <c r="A42" s="16"/>
      <c r="B42" s="26" t="s">
        <v>94</v>
      </c>
      <c r="C42" s="87"/>
      <c r="D42" s="235" t="s">
        <v>47</v>
      </c>
      <c r="E42" s="235"/>
      <c r="F42" s="235"/>
      <c r="G42" s="27"/>
    </row>
    <row r="43" spans="1:9" ht="66" customHeight="1">
      <c r="A43" s="16"/>
      <c r="B43" s="26" t="s">
        <v>96</v>
      </c>
      <c r="C43" s="234"/>
      <c r="D43" s="234"/>
      <c r="E43" s="234"/>
      <c r="F43" s="234"/>
    </row>
    <row r="44" spans="1:9" ht="15" customHeight="1">
      <c r="A44" s="16"/>
      <c r="B44" s="33"/>
      <c r="C44" s="33"/>
      <c r="D44" s="33"/>
      <c r="E44" s="33"/>
      <c r="F44" s="33"/>
      <c r="G44" s="25"/>
      <c r="H44" s="25"/>
      <c r="I44" s="25"/>
    </row>
    <row r="45" spans="1:9" ht="30" customHeight="1">
      <c r="A45" s="16"/>
      <c r="B45" s="25" t="s">
        <v>103</v>
      </c>
      <c r="C45" s="236"/>
      <c r="D45" s="236"/>
      <c r="E45" s="236"/>
      <c r="F45" s="236"/>
    </row>
    <row r="46" spans="1:9" ht="30" customHeight="1">
      <c r="A46" s="16"/>
      <c r="B46" s="26" t="s">
        <v>92</v>
      </c>
      <c r="C46" s="216"/>
      <c r="D46" s="216"/>
      <c r="E46" s="216"/>
      <c r="F46" s="216"/>
    </row>
    <row r="47" spans="1:9" ht="60" customHeight="1">
      <c r="A47" s="16"/>
      <c r="B47" s="26" t="s">
        <v>93</v>
      </c>
      <c r="C47" s="234"/>
      <c r="D47" s="234"/>
      <c r="E47" s="234"/>
      <c r="F47" s="234"/>
    </row>
    <row r="48" spans="1:9" ht="30" customHeight="1">
      <c r="A48" s="16"/>
      <c r="B48" s="26" t="s">
        <v>94</v>
      </c>
      <c r="C48" s="87"/>
      <c r="D48" s="235" t="s">
        <v>47</v>
      </c>
      <c r="E48" s="235"/>
      <c r="F48" s="235"/>
      <c r="G48" s="27"/>
    </row>
    <row r="49" spans="1:6" ht="66" customHeight="1">
      <c r="A49" s="16"/>
      <c r="B49" s="26" t="s">
        <v>96</v>
      </c>
      <c r="C49" s="234"/>
      <c r="D49" s="234"/>
      <c r="E49" s="234"/>
      <c r="F49" s="234"/>
    </row>
    <row r="50" spans="1:6" ht="23.25" customHeight="1">
      <c r="A50" s="16"/>
      <c r="D50" s="28"/>
      <c r="E50" s="28"/>
      <c r="F50" s="28"/>
    </row>
    <row r="51" spans="1:6" ht="19.5" customHeight="1">
      <c r="A51" s="16"/>
    </row>
    <row r="52" spans="1:6" ht="19.5" customHeight="1">
      <c r="A52" s="16"/>
    </row>
    <row r="53" spans="1:6" ht="19.5" customHeight="1">
      <c r="A53" s="16"/>
    </row>
    <row r="54" spans="1:6" ht="19.5" customHeight="1">
      <c r="A54" s="16"/>
    </row>
    <row r="55" spans="1:6" ht="19.5" customHeight="1">
      <c r="A55" s="16"/>
    </row>
    <row r="56" spans="1:6" ht="19.5" customHeight="1">
      <c r="A56" s="16"/>
    </row>
    <row r="57" spans="1:6" ht="19.5" customHeight="1">
      <c r="A57" s="16"/>
    </row>
    <row r="58" spans="1:6" ht="19.5" customHeight="1">
      <c r="A58" s="16"/>
    </row>
    <row r="59" spans="1:6" ht="19.5" customHeight="1">
      <c r="A59" s="16"/>
    </row>
    <row r="60" spans="1:6" ht="19.5" customHeight="1">
      <c r="A60" s="16"/>
    </row>
    <row r="61" spans="1:6" ht="19.5" customHeight="1">
      <c r="A61" s="16"/>
    </row>
    <row r="62" spans="1:6" ht="19.5" customHeight="1">
      <c r="A62" s="16"/>
    </row>
    <row r="63" spans="1:6" ht="19.5" customHeight="1">
      <c r="A63" s="16"/>
    </row>
    <row r="64" spans="1:6" ht="19.5" customHeight="1">
      <c r="A64" s="16"/>
    </row>
    <row r="65" spans="1:1" ht="19.5" customHeight="1">
      <c r="A65" s="16"/>
    </row>
    <row r="66" spans="1:1" ht="19.5" customHeight="1">
      <c r="A66" s="16"/>
    </row>
    <row r="67" spans="1:1" ht="19.5" customHeight="1">
      <c r="A67" s="16"/>
    </row>
    <row r="68" spans="1:1" ht="19.5" customHeight="1">
      <c r="A68" s="16"/>
    </row>
    <row r="69" spans="1:1" ht="19.5" customHeight="1">
      <c r="A69" s="16"/>
    </row>
    <row r="71" spans="1:1" ht="19.5" customHeight="1">
      <c r="A71" s="10"/>
    </row>
  </sheetData>
  <mergeCells count="40">
    <mergeCell ref="C45:F45"/>
    <mergeCell ref="C46:F46"/>
    <mergeCell ref="C47:F47"/>
    <mergeCell ref="D48:F48"/>
    <mergeCell ref="C49:F49"/>
    <mergeCell ref="C39:F39"/>
    <mergeCell ref="C40:F40"/>
    <mergeCell ref="C41:F41"/>
    <mergeCell ref="D42:F42"/>
    <mergeCell ref="C43:F43"/>
    <mergeCell ref="C33:F33"/>
    <mergeCell ref="C34:F34"/>
    <mergeCell ref="C35:F35"/>
    <mergeCell ref="D36:F36"/>
    <mergeCell ref="C37:F37"/>
    <mergeCell ref="C27:F27"/>
    <mergeCell ref="C28:F28"/>
    <mergeCell ref="C29:F29"/>
    <mergeCell ref="D30:F30"/>
    <mergeCell ref="C31:F31"/>
    <mergeCell ref="C21:F21"/>
    <mergeCell ref="C22:F22"/>
    <mergeCell ref="C23:F23"/>
    <mergeCell ref="D24:F24"/>
    <mergeCell ref="C25:F25"/>
    <mergeCell ref="C15:F15"/>
    <mergeCell ref="C16:F16"/>
    <mergeCell ref="C17:F17"/>
    <mergeCell ref="D18:F18"/>
    <mergeCell ref="C19:F19"/>
    <mergeCell ref="C10:F10"/>
    <mergeCell ref="C11:F11"/>
    <mergeCell ref="D12:F12"/>
    <mergeCell ref="C13:F13"/>
    <mergeCell ref="C3:F3"/>
    <mergeCell ref="C9:F9"/>
    <mergeCell ref="D6:F6"/>
    <mergeCell ref="C7:F7"/>
    <mergeCell ref="C4:F4"/>
    <mergeCell ref="C5:F5"/>
  </mergeCells>
  <phoneticPr fontId="3"/>
  <pageMargins left="0.7" right="0.7" top="0.75" bottom="0.75" header="0.3" footer="0.3"/>
  <pageSetup paperSize="9" scale="65" fitToHeight="0" orientation="landscape" r:id="rId1"/>
  <rowBreaks count="2" manualBreakCount="2">
    <brk id="20" max="6" man="1"/>
    <brk id="38"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16629-12F9-4D8F-9C63-2632CF0D6ADD}">
  <sheetPr>
    <tabColor rgb="FF92D050"/>
    <pageSetUpPr fitToPage="1"/>
  </sheetPr>
  <dimension ref="A1:I68"/>
  <sheetViews>
    <sheetView view="pageBreakPreview" zoomScale="70" zoomScaleNormal="70" zoomScaleSheetLayoutView="70" workbookViewId="0">
      <selection activeCell="H6" sqref="H6"/>
    </sheetView>
  </sheetViews>
  <sheetFormatPr defaultColWidth="9" defaultRowHeight="20"/>
  <cols>
    <col min="1" max="1" width="3.58203125" style="2" customWidth="1"/>
    <col min="2" max="2" width="6" style="2" customWidth="1"/>
    <col min="3" max="3" width="39.08203125" style="2" customWidth="1"/>
    <col min="4" max="4" width="36" style="2" customWidth="1"/>
    <col min="5" max="5" width="18.5" style="2" customWidth="1"/>
    <col min="6" max="6" width="12.08203125" style="2" customWidth="1"/>
    <col min="7" max="7" width="18.58203125" style="2" customWidth="1"/>
    <col min="8" max="8" width="71" style="2" customWidth="1"/>
    <col min="9" max="9" width="3.58203125" style="2" customWidth="1"/>
    <col min="10" max="16384" width="9" style="2"/>
  </cols>
  <sheetData>
    <row r="1" spans="1:9" ht="25" customHeight="1">
      <c r="A1" s="2" t="s">
        <v>104</v>
      </c>
      <c r="B1" s="27"/>
      <c r="C1" s="44"/>
      <c r="D1" s="44"/>
      <c r="E1" s="44"/>
      <c r="F1" s="44"/>
      <c r="G1" s="44"/>
      <c r="H1" s="89"/>
      <c r="I1" s="88"/>
    </row>
    <row r="2" spans="1:9" ht="15" customHeight="1">
      <c r="A2" s="16"/>
      <c r="B2" s="27"/>
      <c r="C2" s="44"/>
      <c r="D2" s="44"/>
      <c r="E2" s="44"/>
      <c r="F2" s="44"/>
      <c r="G2" s="44"/>
      <c r="H2" s="34"/>
      <c r="I2" s="27"/>
    </row>
    <row r="3" spans="1:9" s="3" customFormat="1" ht="60" customHeight="1">
      <c r="A3" s="16"/>
      <c r="B3" s="45"/>
      <c r="C3" s="45" t="s">
        <v>120</v>
      </c>
      <c r="D3" s="46" t="s">
        <v>62</v>
      </c>
      <c r="E3" s="45" t="s">
        <v>63</v>
      </c>
      <c r="F3" s="49" t="s">
        <v>10</v>
      </c>
      <c r="G3" s="45" t="s">
        <v>55</v>
      </c>
      <c r="H3" s="50" t="s">
        <v>64</v>
      </c>
      <c r="I3" s="47"/>
    </row>
    <row r="4" spans="1:9" ht="60" customHeight="1">
      <c r="A4" s="16"/>
      <c r="B4" s="48">
        <v>1</v>
      </c>
      <c r="C4" s="99"/>
      <c r="D4" s="23"/>
      <c r="E4" s="120"/>
      <c r="F4" s="118"/>
      <c r="G4" s="102"/>
      <c r="H4" s="51"/>
      <c r="I4" s="27"/>
    </row>
    <row r="5" spans="1:9" ht="60" customHeight="1">
      <c r="A5" s="16"/>
      <c r="B5" s="48">
        <v>2</v>
      </c>
      <c r="C5" s="99"/>
      <c r="D5" s="23"/>
      <c r="E5" s="120"/>
      <c r="F5" s="118"/>
      <c r="G5" s="102"/>
      <c r="H5" s="23"/>
      <c r="I5" s="27"/>
    </row>
    <row r="6" spans="1:9" ht="60" customHeight="1">
      <c r="A6" s="16"/>
      <c r="B6" s="48">
        <v>3</v>
      </c>
      <c r="C6" s="99"/>
      <c r="D6" s="23"/>
      <c r="E6" s="120"/>
      <c r="F6" s="118"/>
      <c r="G6" s="102"/>
      <c r="H6" s="23"/>
      <c r="I6" s="27"/>
    </row>
    <row r="7" spans="1:9" ht="60" customHeight="1">
      <c r="A7" s="16"/>
      <c r="B7" s="48">
        <v>4</v>
      </c>
      <c r="C7" s="99"/>
      <c r="D7" s="23"/>
      <c r="E7" s="120"/>
      <c r="F7" s="118"/>
      <c r="G7" s="102"/>
      <c r="H7" s="23"/>
      <c r="I7" s="27"/>
    </row>
    <row r="8" spans="1:9" ht="60" customHeight="1">
      <c r="A8" s="16"/>
      <c r="B8" s="48">
        <v>5</v>
      </c>
      <c r="C8" s="99"/>
      <c r="D8" s="23"/>
      <c r="E8" s="120"/>
      <c r="F8" s="118"/>
      <c r="G8" s="102"/>
      <c r="H8" s="23"/>
      <c r="I8" s="27"/>
    </row>
    <row r="9" spans="1:9" ht="60" customHeight="1">
      <c r="A9" s="16"/>
      <c r="B9" s="48">
        <v>6</v>
      </c>
      <c r="C9" s="99"/>
      <c r="D9" s="23"/>
      <c r="E9" s="120"/>
      <c r="F9" s="118"/>
      <c r="G9" s="102"/>
      <c r="H9" s="23"/>
      <c r="I9" s="27"/>
    </row>
    <row r="10" spans="1:9" ht="60" customHeight="1">
      <c r="A10" s="16"/>
      <c r="B10" s="48">
        <v>7</v>
      </c>
      <c r="C10" s="99"/>
      <c r="D10" s="23"/>
      <c r="E10" s="120"/>
      <c r="F10" s="118"/>
      <c r="G10" s="102"/>
      <c r="H10" s="23"/>
      <c r="I10" s="27"/>
    </row>
    <row r="11" spans="1:9" ht="60" customHeight="1">
      <c r="A11" s="16"/>
      <c r="B11" s="48">
        <v>8</v>
      </c>
      <c r="C11" s="99"/>
      <c r="D11" s="23"/>
      <c r="E11" s="120"/>
      <c r="F11" s="118"/>
      <c r="G11" s="102"/>
      <c r="H11" s="23"/>
      <c r="I11" s="27"/>
    </row>
    <row r="12" spans="1:9">
      <c r="A12" s="16"/>
      <c r="B12" s="27"/>
      <c r="C12" s="27"/>
      <c r="D12" s="27"/>
      <c r="E12" s="27"/>
      <c r="F12" s="27"/>
      <c r="G12" s="109">
        <f>SUM(G4:G11)</f>
        <v>0</v>
      </c>
      <c r="H12" s="27"/>
      <c r="I12" s="27"/>
    </row>
    <row r="13" spans="1:9">
      <c r="A13" s="16"/>
    </row>
    <row r="14" spans="1:9">
      <c r="A14" s="16"/>
    </row>
    <row r="15" spans="1:9">
      <c r="A15" s="16"/>
    </row>
    <row r="16" spans="1:9">
      <c r="A16" s="16"/>
    </row>
    <row r="17" spans="1:1">
      <c r="A17" s="16"/>
    </row>
    <row r="18" spans="1:1">
      <c r="A18" s="16"/>
    </row>
    <row r="19" spans="1:1">
      <c r="A19" s="16"/>
    </row>
    <row r="20" spans="1:1">
      <c r="A20" s="16"/>
    </row>
    <row r="21" spans="1:1">
      <c r="A21" s="16"/>
    </row>
    <row r="22" spans="1:1">
      <c r="A22" s="16"/>
    </row>
    <row r="23" spans="1:1">
      <c r="A23" s="16"/>
    </row>
    <row r="24" spans="1:1">
      <c r="A24" s="16"/>
    </row>
    <row r="25" spans="1:1">
      <c r="A25" s="16"/>
    </row>
    <row r="26" spans="1:1">
      <c r="A26" s="16"/>
    </row>
    <row r="27" spans="1:1">
      <c r="A27" s="16"/>
    </row>
    <row r="28" spans="1:1">
      <c r="A28" s="16"/>
    </row>
    <row r="29" spans="1:1">
      <c r="A29" s="16"/>
    </row>
    <row r="30" spans="1:1">
      <c r="A30" s="16"/>
    </row>
    <row r="31" spans="1:1">
      <c r="A31" s="16"/>
    </row>
    <row r="32" spans="1:1">
      <c r="A32" s="16"/>
    </row>
    <row r="33" spans="1:1">
      <c r="A33" s="16"/>
    </row>
    <row r="34" spans="1:1">
      <c r="A34" s="16"/>
    </row>
    <row r="35" spans="1:1">
      <c r="A35" s="16"/>
    </row>
    <row r="36" spans="1:1">
      <c r="A36" s="16"/>
    </row>
    <row r="37" spans="1:1">
      <c r="A37" s="16"/>
    </row>
    <row r="38" spans="1:1">
      <c r="A38" s="16"/>
    </row>
    <row r="39" spans="1:1">
      <c r="A39" s="16"/>
    </row>
    <row r="40" spans="1:1">
      <c r="A40" s="16"/>
    </row>
    <row r="41" spans="1:1">
      <c r="A41" s="16"/>
    </row>
    <row r="42" spans="1:1">
      <c r="A42" s="16"/>
    </row>
    <row r="43" spans="1:1">
      <c r="A43" s="16"/>
    </row>
    <row r="44" spans="1:1">
      <c r="A44" s="16"/>
    </row>
    <row r="45" spans="1:1">
      <c r="A45" s="16"/>
    </row>
    <row r="46" spans="1:1">
      <c r="A46" s="16"/>
    </row>
    <row r="47" spans="1:1">
      <c r="A47" s="16"/>
    </row>
    <row r="48" spans="1:1">
      <c r="A48" s="16"/>
    </row>
    <row r="49" spans="1:1">
      <c r="A49" s="16"/>
    </row>
    <row r="50" spans="1:1">
      <c r="A50" s="16"/>
    </row>
    <row r="51" spans="1:1">
      <c r="A51" s="16"/>
    </row>
    <row r="52" spans="1:1">
      <c r="A52" s="16"/>
    </row>
    <row r="53" spans="1:1">
      <c r="A53" s="16"/>
    </row>
    <row r="54" spans="1:1">
      <c r="A54" s="16"/>
    </row>
    <row r="55" spans="1:1">
      <c r="A55" s="16"/>
    </row>
    <row r="56" spans="1:1">
      <c r="A56" s="16"/>
    </row>
    <row r="57" spans="1:1">
      <c r="A57" s="16"/>
    </row>
    <row r="58" spans="1:1">
      <c r="A58" s="16"/>
    </row>
    <row r="59" spans="1:1">
      <c r="A59" s="16"/>
    </row>
    <row r="60" spans="1:1">
      <c r="A60" s="16"/>
    </row>
    <row r="61" spans="1:1">
      <c r="A61" s="16"/>
    </row>
    <row r="62" spans="1:1">
      <c r="A62" s="16"/>
    </row>
    <row r="63" spans="1:1">
      <c r="A63" s="16"/>
    </row>
    <row r="64" spans="1:1">
      <c r="A64" s="16"/>
    </row>
    <row r="65" spans="1:1">
      <c r="A65" s="16"/>
    </row>
    <row r="66" spans="1:1">
      <c r="A66" s="16"/>
    </row>
    <row r="68" spans="1:1">
      <c r="A68" s="10"/>
    </row>
  </sheetData>
  <phoneticPr fontId="3"/>
  <dataValidations count="1">
    <dataValidation type="list" allowBlank="1" showInputMessage="1" showErrorMessage="1" sqref="F4:F11" xr:uid="{1BFB9CB6-DE42-41C1-B22A-3AB9435DFF8E}">
      <formula1>"給付,貸与"</formula1>
    </dataValidation>
  </dataValidations>
  <pageMargins left="0.7" right="0.7" top="0.75" bottom="0.75" header="0.3" footer="0.3"/>
  <pageSetup paperSize="9" scale="5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16CF0-90E8-4458-AA94-3876AE3B90CB}">
  <sheetPr>
    <tabColor rgb="FF92D050"/>
    <pageSetUpPr fitToPage="1"/>
  </sheetPr>
  <dimension ref="A1:L26"/>
  <sheetViews>
    <sheetView view="pageBreakPreview" zoomScale="70" zoomScaleNormal="85" zoomScaleSheetLayoutView="70" workbookViewId="0">
      <selection activeCell="D36" sqref="D36"/>
    </sheetView>
  </sheetViews>
  <sheetFormatPr defaultColWidth="9" defaultRowHeight="18"/>
  <cols>
    <col min="1" max="1" width="3.08203125" style="64" customWidth="1"/>
    <col min="2" max="2" width="11.83203125" style="64" customWidth="1"/>
    <col min="3" max="3" width="16.5" style="64" customWidth="1"/>
    <col min="4" max="6" width="12.58203125" style="64" customWidth="1"/>
    <col min="7" max="12" width="16.5" style="64" customWidth="1"/>
    <col min="13" max="13" width="3.08203125" style="64" customWidth="1"/>
    <col min="14" max="16384" width="9" style="64"/>
  </cols>
  <sheetData>
    <row r="1" spans="1:12" s="60" customFormat="1" ht="23.25" customHeight="1">
      <c r="A1" s="2" t="s">
        <v>119</v>
      </c>
      <c r="B1" s="61"/>
      <c r="F1" s="62"/>
      <c r="G1" s="63"/>
      <c r="H1" s="63"/>
      <c r="J1" s="237" t="s">
        <v>189</v>
      </c>
      <c r="K1" s="238"/>
      <c r="L1" s="239"/>
    </row>
    <row r="2" spans="1:12" s="60" customFormat="1" ht="15" customHeight="1">
      <c r="B2" s="61"/>
      <c r="F2" s="62"/>
      <c r="G2" s="63"/>
      <c r="H2" s="63"/>
    </row>
    <row r="3" spans="1:12" ht="15" customHeight="1"/>
    <row r="4" spans="1:12" ht="30" customHeight="1">
      <c r="B4" s="64" t="s">
        <v>118</v>
      </c>
      <c r="D4" s="199">
        <v>1</v>
      </c>
      <c r="E4" s="65"/>
      <c r="F4" s="65" t="s">
        <v>125</v>
      </c>
      <c r="G4" s="257"/>
      <c r="H4" s="258"/>
      <c r="I4" s="258"/>
      <c r="J4" s="258"/>
      <c r="K4" s="258"/>
      <c r="L4" s="259"/>
    </row>
    <row r="5" spans="1:12" ht="6" customHeight="1">
      <c r="D5" s="66"/>
      <c r="E5" s="66"/>
      <c r="F5" s="66"/>
      <c r="G5" s="66"/>
      <c r="H5" s="66"/>
    </row>
    <row r="6" spans="1:12" ht="30" customHeight="1">
      <c r="D6" s="66"/>
      <c r="E6" s="66"/>
      <c r="F6" s="66" t="s">
        <v>147</v>
      </c>
      <c r="G6" s="195"/>
      <c r="H6" s="193"/>
      <c r="I6" s="193"/>
      <c r="J6" s="193"/>
      <c r="K6" s="193"/>
      <c r="L6" s="194"/>
    </row>
    <row r="7" spans="1:12" ht="28.5" customHeight="1">
      <c r="B7" s="64" t="s">
        <v>126</v>
      </c>
    </row>
    <row r="8" spans="1:12" ht="39" customHeight="1">
      <c r="C8" s="240" t="s">
        <v>74</v>
      </c>
      <c r="D8" s="240"/>
      <c r="E8" s="241" t="s">
        <v>112</v>
      </c>
      <c r="F8" s="241"/>
      <c r="G8" s="242"/>
      <c r="H8" s="70" t="s">
        <v>129</v>
      </c>
      <c r="I8" s="260" t="s">
        <v>203</v>
      </c>
      <c r="J8" s="260"/>
      <c r="K8" s="260"/>
    </row>
    <row r="9" spans="1:12" ht="21" customHeight="1">
      <c r="B9" s="67"/>
      <c r="C9" s="195"/>
      <c r="D9" s="194"/>
      <c r="E9" s="114" t="s">
        <v>141</v>
      </c>
      <c r="F9" s="110" t="s">
        <v>111</v>
      </c>
      <c r="G9" s="115" t="s">
        <v>141</v>
      </c>
      <c r="H9" s="68"/>
      <c r="I9" s="261"/>
      <c r="J9" s="261"/>
      <c r="K9" s="261"/>
    </row>
    <row r="10" spans="1:12" ht="15" customHeight="1">
      <c r="F10" s="66"/>
      <c r="G10" s="66"/>
    </row>
    <row r="11" spans="1:12" ht="28.5" customHeight="1" thickBot="1">
      <c r="B11" s="64" t="s">
        <v>127</v>
      </c>
    </row>
    <row r="12" spans="1:12" ht="18.75" customHeight="1">
      <c r="B12" s="243"/>
      <c r="C12" s="244" t="s">
        <v>133</v>
      </c>
      <c r="D12" s="246" t="s">
        <v>128</v>
      </c>
      <c r="E12" s="247"/>
      <c r="F12" s="248"/>
      <c r="G12" s="249" t="s">
        <v>134</v>
      </c>
      <c r="H12" s="249" t="s">
        <v>135</v>
      </c>
      <c r="I12" s="244" t="s">
        <v>138</v>
      </c>
      <c r="J12" s="255" t="s">
        <v>136</v>
      </c>
      <c r="K12" s="249" t="s">
        <v>137</v>
      </c>
      <c r="L12" s="251" t="s">
        <v>130</v>
      </c>
    </row>
    <row r="13" spans="1:12" ht="55.5" customHeight="1">
      <c r="B13" s="243"/>
      <c r="C13" s="245"/>
      <c r="D13" s="69" t="s">
        <v>75</v>
      </c>
      <c r="E13" s="70" t="s">
        <v>110</v>
      </c>
      <c r="F13" s="116" t="s">
        <v>121</v>
      </c>
      <c r="G13" s="250"/>
      <c r="H13" s="250"/>
      <c r="I13" s="254"/>
      <c r="J13" s="255"/>
      <c r="K13" s="256"/>
      <c r="L13" s="242"/>
    </row>
    <row r="14" spans="1:12" ht="20.149999999999999" customHeight="1">
      <c r="B14" s="71" t="s">
        <v>76</v>
      </c>
      <c r="C14" s="72"/>
      <c r="D14" s="73"/>
      <c r="E14" s="74"/>
      <c r="F14" s="75">
        <f>SUM(D14:E14)</f>
        <v>0</v>
      </c>
      <c r="G14" s="76">
        <f>IFERROR(C14/F14*D14,0)</f>
        <v>0</v>
      </c>
      <c r="H14" s="72"/>
      <c r="I14" s="76">
        <f>IFERROR(G14-H14,0)</f>
        <v>0</v>
      </c>
      <c r="J14" s="77">
        <f>30000*D14</f>
        <v>0</v>
      </c>
      <c r="K14" s="76">
        <f>MIN(I14,J14)</f>
        <v>0</v>
      </c>
      <c r="L14" s="252"/>
    </row>
    <row r="15" spans="1:12" ht="20.149999999999999" customHeight="1">
      <c r="B15" s="71" t="s">
        <v>77</v>
      </c>
      <c r="C15" s="72"/>
      <c r="D15" s="73"/>
      <c r="E15" s="74"/>
      <c r="F15" s="75">
        <f t="shared" ref="F15:F25" si="0">SUM(D15:E15)</f>
        <v>0</v>
      </c>
      <c r="G15" s="76">
        <f t="shared" ref="G15:G25" si="1">IFERROR(C15/F15*D15,0)</f>
        <v>0</v>
      </c>
      <c r="H15" s="72"/>
      <c r="I15" s="76">
        <f t="shared" ref="I15:I25" si="2">IFERROR(G15-H15,0)</f>
        <v>0</v>
      </c>
      <c r="J15" s="77">
        <f t="shared" ref="J15:J25" si="3">30000*D15</f>
        <v>0</v>
      </c>
      <c r="K15" s="76">
        <f t="shared" ref="K15:K25" si="4">MIN(I15,J15)</f>
        <v>0</v>
      </c>
      <c r="L15" s="252"/>
    </row>
    <row r="16" spans="1:12" ht="20.149999999999999" customHeight="1">
      <c r="B16" s="71" t="s">
        <v>78</v>
      </c>
      <c r="C16" s="72"/>
      <c r="D16" s="73"/>
      <c r="E16" s="74"/>
      <c r="F16" s="75">
        <f t="shared" si="0"/>
        <v>0</v>
      </c>
      <c r="G16" s="76">
        <f t="shared" si="1"/>
        <v>0</v>
      </c>
      <c r="H16" s="72"/>
      <c r="I16" s="76">
        <f t="shared" si="2"/>
        <v>0</v>
      </c>
      <c r="J16" s="77">
        <f t="shared" si="3"/>
        <v>0</v>
      </c>
      <c r="K16" s="76">
        <f t="shared" si="4"/>
        <v>0</v>
      </c>
      <c r="L16" s="252"/>
    </row>
    <row r="17" spans="2:12" ht="20.149999999999999" customHeight="1">
      <c r="B17" s="71" t="s">
        <v>79</v>
      </c>
      <c r="C17" s="72"/>
      <c r="D17" s="73"/>
      <c r="E17" s="74"/>
      <c r="F17" s="75">
        <f t="shared" si="0"/>
        <v>0</v>
      </c>
      <c r="G17" s="76">
        <f t="shared" si="1"/>
        <v>0</v>
      </c>
      <c r="H17" s="72"/>
      <c r="I17" s="76">
        <f t="shared" si="2"/>
        <v>0</v>
      </c>
      <c r="J17" s="77">
        <f t="shared" si="3"/>
        <v>0</v>
      </c>
      <c r="K17" s="76">
        <f t="shared" si="4"/>
        <v>0</v>
      </c>
      <c r="L17" s="252"/>
    </row>
    <row r="18" spans="2:12" ht="20.149999999999999" customHeight="1">
      <c r="B18" s="71" t="s">
        <v>80</v>
      </c>
      <c r="C18" s="72"/>
      <c r="D18" s="73"/>
      <c r="E18" s="74"/>
      <c r="F18" s="75">
        <f t="shared" si="0"/>
        <v>0</v>
      </c>
      <c r="G18" s="76">
        <f t="shared" si="1"/>
        <v>0</v>
      </c>
      <c r="H18" s="72"/>
      <c r="I18" s="76">
        <f t="shared" si="2"/>
        <v>0</v>
      </c>
      <c r="J18" s="77">
        <f t="shared" si="3"/>
        <v>0</v>
      </c>
      <c r="K18" s="76">
        <f t="shared" si="4"/>
        <v>0</v>
      </c>
      <c r="L18" s="252"/>
    </row>
    <row r="19" spans="2:12" ht="20.149999999999999" customHeight="1">
      <c r="B19" s="71" t="s">
        <v>81</v>
      </c>
      <c r="C19" s="72"/>
      <c r="D19" s="73"/>
      <c r="E19" s="74"/>
      <c r="F19" s="75">
        <f t="shared" si="0"/>
        <v>0</v>
      </c>
      <c r="G19" s="76">
        <f t="shared" si="1"/>
        <v>0</v>
      </c>
      <c r="H19" s="72"/>
      <c r="I19" s="76">
        <f t="shared" si="2"/>
        <v>0</v>
      </c>
      <c r="J19" s="77">
        <f t="shared" si="3"/>
        <v>0</v>
      </c>
      <c r="K19" s="76">
        <f t="shared" si="4"/>
        <v>0</v>
      </c>
      <c r="L19" s="252"/>
    </row>
    <row r="20" spans="2:12" ht="20.149999999999999" customHeight="1">
      <c r="B20" s="71" t="s">
        <v>82</v>
      </c>
      <c r="C20" s="72"/>
      <c r="D20" s="73"/>
      <c r="E20" s="74"/>
      <c r="F20" s="75">
        <f t="shared" si="0"/>
        <v>0</v>
      </c>
      <c r="G20" s="76">
        <f t="shared" si="1"/>
        <v>0</v>
      </c>
      <c r="H20" s="72"/>
      <c r="I20" s="76">
        <f t="shared" si="2"/>
        <v>0</v>
      </c>
      <c r="J20" s="77">
        <f t="shared" si="3"/>
        <v>0</v>
      </c>
      <c r="K20" s="76">
        <f t="shared" si="4"/>
        <v>0</v>
      </c>
      <c r="L20" s="252"/>
    </row>
    <row r="21" spans="2:12" ht="20.149999999999999" customHeight="1">
      <c r="B21" s="71" t="s">
        <v>83</v>
      </c>
      <c r="C21" s="72"/>
      <c r="D21" s="73"/>
      <c r="E21" s="74"/>
      <c r="F21" s="75">
        <f t="shared" si="0"/>
        <v>0</v>
      </c>
      <c r="G21" s="76">
        <f t="shared" si="1"/>
        <v>0</v>
      </c>
      <c r="H21" s="72"/>
      <c r="I21" s="76">
        <f t="shared" si="2"/>
        <v>0</v>
      </c>
      <c r="J21" s="77">
        <f t="shared" si="3"/>
        <v>0</v>
      </c>
      <c r="K21" s="76">
        <f t="shared" si="4"/>
        <v>0</v>
      </c>
      <c r="L21" s="252"/>
    </row>
    <row r="22" spans="2:12" ht="20.149999999999999" customHeight="1">
      <c r="B22" s="71" t="s">
        <v>84</v>
      </c>
      <c r="C22" s="72"/>
      <c r="D22" s="73"/>
      <c r="E22" s="74"/>
      <c r="F22" s="75">
        <f t="shared" si="0"/>
        <v>0</v>
      </c>
      <c r="G22" s="76">
        <f t="shared" si="1"/>
        <v>0</v>
      </c>
      <c r="H22" s="72"/>
      <c r="I22" s="76">
        <f t="shared" si="2"/>
        <v>0</v>
      </c>
      <c r="J22" s="77">
        <f t="shared" si="3"/>
        <v>0</v>
      </c>
      <c r="K22" s="76">
        <f t="shared" si="4"/>
        <v>0</v>
      </c>
      <c r="L22" s="252"/>
    </row>
    <row r="23" spans="2:12" ht="20.149999999999999" customHeight="1">
      <c r="B23" s="71" t="s">
        <v>85</v>
      </c>
      <c r="C23" s="72"/>
      <c r="D23" s="73"/>
      <c r="E23" s="74"/>
      <c r="F23" s="75">
        <f t="shared" si="0"/>
        <v>0</v>
      </c>
      <c r="G23" s="76">
        <f t="shared" si="1"/>
        <v>0</v>
      </c>
      <c r="H23" s="72"/>
      <c r="I23" s="76">
        <f t="shared" si="2"/>
        <v>0</v>
      </c>
      <c r="J23" s="77">
        <f t="shared" si="3"/>
        <v>0</v>
      </c>
      <c r="K23" s="76">
        <f t="shared" si="4"/>
        <v>0</v>
      </c>
      <c r="L23" s="252"/>
    </row>
    <row r="24" spans="2:12" ht="20.149999999999999" customHeight="1">
      <c r="B24" s="71" t="s">
        <v>86</v>
      </c>
      <c r="C24" s="72"/>
      <c r="D24" s="73"/>
      <c r="E24" s="74"/>
      <c r="F24" s="75">
        <f t="shared" si="0"/>
        <v>0</v>
      </c>
      <c r="G24" s="76">
        <f t="shared" si="1"/>
        <v>0</v>
      </c>
      <c r="H24" s="72"/>
      <c r="I24" s="76">
        <f t="shared" si="2"/>
        <v>0</v>
      </c>
      <c r="J24" s="77">
        <f t="shared" si="3"/>
        <v>0</v>
      </c>
      <c r="K24" s="76">
        <f t="shared" si="4"/>
        <v>0</v>
      </c>
      <c r="L24" s="252"/>
    </row>
    <row r="25" spans="2:12" ht="20.149999999999999" customHeight="1" thickBot="1">
      <c r="B25" s="78" t="s">
        <v>87</v>
      </c>
      <c r="C25" s="72"/>
      <c r="D25" s="73"/>
      <c r="E25" s="74"/>
      <c r="F25" s="81">
        <f t="shared" si="0"/>
        <v>0</v>
      </c>
      <c r="G25" s="82">
        <f t="shared" si="1"/>
        <v>0</v>
      </c>
      <c r="H25" s="72"/>
      <c r="I25" s="82">
        <f t="shared" si="2"/>
        <v>0</v>
      </c>
      <c r="J25" s="83">
        <f t="shared" si="3"/>
        <v>0</v>
      </c>
      <c r="K25" s="82">
        <f t="shared" si="4"/>
        <v>0</v>
      </c>
      <c r="L25" s="253"/>
    </row>
    <row r="26" spans="2:12" ht="20.149999999999999" customHeight="1" thickBot="1">
      <c r="B26" s="84" t="s">
        <v>88</v>
      </c>
      <c r="C26" s="85">
        <f>SUM(C14:C25)</f>
        <v>0</v>
      </c>
      <c r="D26" s="111"/>
      <c r="E26" s="112"/>
      <c r="F26" s="113"/>
      <c r="G26" s="85">
        <f>SUM(G14:G25)</f>
        <v>0</v>
      </c>
      <c r="H26" s="85">
        <f>SUM(H14:H25)</f>
        <v>0</v>
      </c>
      <c r="I26" s="85">
        <f>SUM(I14:I25)</f>
        <v>0</v>
      </c>
      <c r="J26" s="86">
        <f>SUM(J14:J25)</f>
        <v>0</v>
      </c>
      <c r="K26" s="85">
        <f>SUM(K14:K25)</f>
        <v>0</v>
      </c>
      <c r="L26" s="117">
        <f>ROUNDDOWN(K26/3*1,-3)</f>
        <v>0</v>
      </c>
    </row>
  </sheetData>
  <mergeCells count="16">
    <mergeCell ref="L14:L25"/>
    <mergeCell ref="I12:I13"/>
    <mergeCell ref="J12:J13"/>
    <mergeCell ref="K12:K13"/>
    <mergeCell ref="G4:L4"/>
    <mergeCell ref="I8:K8"/>
    <mergeCell ref="I9:K9"/>
    <mergeCell ref="J1:L1"/>
    <mergeCell ref="C8:D8"/>
    <mergeCell ref="E8:G8"/>
    <mergeCell ref="B12:B13"/>
    <mergeCell ref="C12:C13"/>
    <mergeCell ref="D12:F12"/>
    <mergeCell ref="G12:G13"/>
    <mergeCell ref="H12:H13"/>
    <mergeCell ref="L12:L13"/>
  </mergeCells>
  <phoneticPr fontId="3"/>
  <pageMargins left="0.25" right="0.25" top="0.75" bottom="0.75" header="0.3" footer="0.3"/>
  <pageSetup paperSize="9" scale="76" orientation="landscape"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B051D-7D6E-42C3-8772-ECED22D72E11}">
  <sheetPr>
    <tabColor rgb="FF92D050"/>
    <pageSetUpPr fitToPage="1"/>
  </sheetPr>
  <dimension ref="A1:L26"/>
  <sheetViews>
    <sheetView view="pageBreakPreview" zoomScale="85" zoomScaleNormal="85" zoomScaleSheetLayoutView="85" workbookViewId="0">
      <selection activeCell="G4" sqref="G4:L4"/>
    </sheetView>
  </sheetViews>
  <sheetFormatPr defaultColWidth="9" defaultRowHeight="18"/>
  <cols>
    <col min="1" max="1" width="3.08203125" style="64" customWidth="1"/>
    <col min="2" max="2" width="11.83203125" style="64" customWidth="1"/>
    <col min="3" max="3" width="16.5" style="64" customWidth="1"/>
    <col min="4" max="6" width="12.58203125" style="64" customWidth="1"/>
    <col min="7" max="12" width="16.5" style="64" customWidth="1"/>
    <col min="13" max="13" width="3.08203125" style="64" customWidth="1"/>
    <col min="14" max="16384" width="9" style="64"/>
  </cols>
  <sheetData>
    <row r="1" spans="1:12" s="60" customFormat="1" ht="23.25" customHeight="1">
      <c r="A1" s="2" t="s">
        <v>119</v>
      </c>
      <c r="B1" s="61"/>
      <c r="F1" s="62"/>
      <c r="G1" s="63"/>
      <c r="H1" s="63"/>
      <c r="J1" s="237" t="s">
        <v>189</v>
      </c>
      <c r="K1" s="238"/>
      <c r="L1" s="239"/>
    </row>
    <row r="2" spans="1:12" s="60" customFormat="1" ht="15" customHeight="1">
      <c r="B2" s="61"/>
      <c r="F2" s="62"/>
      <c r="G2" s="63"/>
      <c r="H2" s="63"/>
    </row>
    <row r="3" spans="1:12" ht="15" customHeight="1"/>
    <row r="4" spans="1:12" ht="30" customHeight="1">
      <c r="B4" s="64" t="s">
        <v>118</v>
      </c>
      <c r="D4" s="199">
        <v>2</v>
      </c>
      <c r="E4" s="65"/>
      <c r="F4" s="65" t="s">
        <v>125</v>
      </c>
      <c r="G4" s="257"/>
      <c r="H4" s="258"/>
      <c r="I4" s="258"/>
      <c r="J4" s="258"/>
      <c r="K4" s="258"/>
      <c r="L4" s="259"/>
    </row>
    <row r="5" spans="1:12" ht="6" customHeight="1">
      <c r="D5" s="66"/>
      <c r="E5" s="66"/>
      <c r="F5" s="66"/>
      <c r="G5" s="66"/>
      <c r="H5" s="66"/>
    </row>
    <row r="6" spans="1:12" ht="30" customHeight="1">
      <c r="D6" s="66"/>
      <c r="E6" s="66"/>
      <c r="F6" s="66" t="s">
        <v>147</v>
      </c>
      <c r="G6" s="195"/>
      <c r="H6" s="193"/>
      <c r="I6" s="193"/>
      <c r="J6" s="193"/>
      <c r="K6" s="193"/>
      <c r="L6" s="194"/>
    </row>
    <row r="7" spans="1:12" ht="28.5" customHeight="1">
      <c r="B7" s="64" t="s">
        <v>126</v>
      </c>
    </row>
    <row r="8" spans="1:12" ht="39" customHeight="1">
      <c r="C8" s="240" t="s">
        <v>74</v>
      </c>
      <c r="D8" s="240"/>
      <c r="E8" s="241" t="s">
        <v>112</v>
      </c>
      <c r="F8" s="241"/>
      <c r="G8" s="242"/>
      <c r="H8" s="70" t="s">
        <v>129</v>
      </c>
      <c r="I8" s="260" t="s">
        <v>178</v>
      </c>
      <c r="J8" s="260"/>
      <c r="K8" s="260"/>
    </row>
    <row r="9" spans="1:12" ht="21" customHeight="1">
      <c r="B9" s="67"/>
      <c r="C9" s="195"/>
      <c r="D9" s="194"/>
      <c r="E9" s="114" t="s">
        <v>141</v>
      </c>
      <c r="F9" s="110" t="s">
        <v>111</v>
      </c>
      <c r="G9" s="115" t="s">
        <v>141</v>
      </c>
      <c r="H9" s="68"/>
      <c r="I9" s="261"/>
      <c r="J9" s="261"/>
      <c r="K9" s="261"/>
    </row>
    <row r="10" spans="1:12" ht="15" customHeight="1">
      <c r="F10" s="66"/>
      <c r="G10" s="66"/>
    </row>
    <row r="11" spans="1:12" ht="28.5" customHeight="1" thickBot="1">
      <c r="B11" s="64" t="s">
        <v>127</v>
      </c>
    </row>
    <row r="12" spans="1:12" ht="18.75" customHeight="1">
      <c r="B12" s="243"/>
      <c r="C12" s="244" t="s">
        <v>133</v>
      </c>
      <c r="D12" s="246" t="s">
        <v>128</v>
      </c>
      <c r="E12" s="247"/>
      <c r="F12" s="248"/>
      <c r="G12" s="249" t="s">
        <v>134</v>
      </c>
      <c r="H12" s="249" t="s">
        <v>135</v>
      </c>
      <c r="I12" s="244" t="s">
        <v>138</v>
      </c>
      <c r="J12" s="255" t="s">
        <v>136</v>
      </c>
      <c r="K12" s="249" t="s">
        <v>137</v>
      </c>
      <c r="L12" s="251" t="s">
        <v>130</v>
      </c>
    </row>
    <row r="13" spans="1:12" ht="55.5" customHeight="1">
      <c r="B13" s="243"/>
      <c r="C13" s="245"/>
      <c r="D13" s="69" t="s">
        <v>75</v>
      </c>
      <c r="E13" s="70" t="s">
        <v>110</v>
      </c>
      <c r="F13" s="116" t="s">
        <v>121</v>
      </c>
      <c r="G13" s="250"/>
      <c r="H13" s="250"/>
      <c r="I13" s="254"/>
      <c r="J13" s="255"/>
      <c r="K13" s="256"/>
      <c r="L13" s="242"/>
    </row>
    <row r="14" spans="1:12" ht="20.149999999999999" customHeight="1">
      <c r="B14" s="71" t="s">
        <v>76</v>
      </c>
      <c r="C14" s="72"/>
      <c r="D14" s="73"/>
      <c r="E14" s="74"/>
      <c r="F14" s="75">
        <f>SUM(D14:E14)</f>
        <v>0</v>
      </c>
      <c r="G14" s="76">
        <f>IFERROR(C14/F14*D14,0)</f>
        <v>0</v>
      </c>
      <c r="H14" s="72"/>
      <c r="I14" s="76">
        <f>IFERROR(G14-H14,0)</f>
        <v>0</v>
      </c>
      <c r="J14" s="77">
        <f>30000*D14</f>
        <v>0</v>
      </c>
      <c r="K14" s="76">
        <f>MIN(I14,J14)</f>
        <v>0</v>
      </c>
      <c r="L14" s="252"/>
    </row>
    <row r="15" spans="1:12" ht="20.149999999999999" customHeight="1">
      <c r="B15" s="71" t="s">
        <v>77</v>
      </c>
      <c r="C15" s="72"/>
      <c r="D15" s="73"/>
      <c r="E15" s="74"/>
      <c r="F15" s="75">
        <f t="shared" ref="F15:F25" si="0">SUM(D15:E15)</f>
        <v>0</v>
      </c>
      <c r="G15" s="76">
        <f t="shared" ref="G15:G25" si="1">IFERROR(C15/F15*D15,0)</f>
        <v>0</v>
      </c>
      <c r="H15" s="72"/>
      <c r="I15" s="76">
        <f t="shared" ref="I15:I25" si="2">IFERROR(G15-H15,0)</f>
        <v>0</v>
      </c>
      <c r="J15" s="77">
        <f t="shared" ref="J15:J25" si="3">30000*D15</f>
        <v>0</v>
      </c>
      <c r="K15" s="76">
        <f t="shared" ref="K15:K25" si="4">MIN(I15,J15)</f>
        <v>0</v>
      </c>
      <c r="L15" s="252"/>
    </row>
    <row r="16" spans="1:12" ht="20.149999999999999" customHeight="1">
      <c r="B16" s="71" t="s">
        <v>78</v>
      </c>
      <c r="C16" s="72"/>
      <c r="D16" s="73"/>
      <c r="E16" s="74"/>
      <c r="F16" s="75">
        <f t="shared" si="0"/>
        <v>0</v>
      </c>
      <c r="G16" s="76">
        <f t="shared" si="1"/>
        <v>0</v>
      </c>
      <c r="H16" s="72"/>
      <c r="I16" s="76">
        <f t="shared" si="2"/>
        <v>0</v>
      </c>
      <c r="J16" s="77">
        <f t="shared" si="3"/>
        <v>0</v>
      </c>
      <c r="K16" s="76">
        <f t="shared" si="4"/>
        <v>0</v>
      </c>
      <c r="L16" s="252"/>
    </row>
    <row r="17" spans="2:12" ht="20.149999999999999" customHeight="1">
      <c r="B17" s="71" t="s">
        <v>79</v>
      </c>
      <c r="C17" s="72"/>
      <c r="D17" s="73"/>
      <c r="E17" s="74"/>
      <c r="F17" s="75">
        <f t="shared" si="0"/>
        <v>0</v>
      </c>
      <c r="G17" s="76">
        <f t="shared" si="1"/>
        <v>0</v>
      </c>
      <c r="H17" s="72"/>
      <c r="I17" s="76">
        <f t="shared" si="2"/>
        <v>0</v>
      </c>
      <c r="J17" s="77">
        <f t="shared" si="3"/>
        <v>0</v>
      </c>
      <c r="K17" s="76">
        <f t="shared" si="4"/>
        <v>0</v>
      </c>
      <c r="L17" s="252"/>
    </row>
    <row r="18" spans="2:12" ht="20.149999999999999" customHeight="1">
      <c r="B18" s="71" t="s">
        <v>80</v>
      </c>
      <c r="C18" s="72"/>
      <c r="D18" s="73"/>
      <c r="E18" s="74"/>
      <c r="F18" s="75">
        <f t="shared" si="0"/>
        <v>0</v>
      </c>
      <c r="G18" s="76">
        <f t="shared" si="1"/>
        <v>0</v>
      </c>
      <c r="H18" s="72"/>
      <c r="I18" s="76">
        <f t="shared" si="2"/>
        <v>0</v>
      </c>
      <c r="J18" s="77">
        <f t="shared" si="3"/>
        <v>0</v>
      </c>
      <c r="K18" s="76">
        <f t="shared" si="4"/>
        <v>0</v>
      </c>
      <c r="L18" s="252"/>
    </row>
    <row r="19" spans="2:12" ht="20.149999999999999" customHeight="1">
      <c r="B19" s="71" t="s">
        <v>81</v>
      </c>
      <c r="C19" s="72"/>
      <c r="D19" s="73"/>
      <c r="E19" s="74"/>
      <c r="F19" s="75">
        <f t="shared" si="0"/>
        <v>0</v>
      </c>
      <c r="G19" s="76">
        <f t="shared" si="1"/>
        <v>0</v>
      </c>
      <c r="H19" s="72"/>
      <c r="I19" s="76">
        <f t="shared" si="2"/>
        <v>0</v>
      </c>
      <c r="J19" s="77">
        <f t="shared" si="3"/>
        <v>0</v>
      </c>
      <c r="K19" s="76">
        <f t="shared" si="4"/>
        <v>0</v>
      </c>
      <c r="L19" s="252"/>
    </row>
    <row r="20" spans="2:12" ht="20.149999999999999" customHeight="1">
      <c r="B20" s="71" t="s">
        <v>82</v>
      </c>
      <c r="C20" s="72"/>
      <c r="D20" s="73"/>
      <c r="E20" s="74"/>
      <c r="F20" s="75">
        <f t="shared" si="0"/>
        <v>0</v>
      </c>
      <c r="G20" s="76">
        <f t="shared" si="1"/>
        <v>0</v>
      </c>
      <c r="H20" s="72"/>
      <c r="I20" s="76">
        <f t="shared" si="2"/>
        <v>0</v>
      </c>
      <c r="J20" s="77">
        <f t="shared" si="3"/>
        <v>0</v>
      </c>
      <c r="K20" s="76">
        <f t="shared" si="4"/>
        <v>0</v>
      </c>
      <c r="L20" s="252"/>
    </row>
    <row r="21" spans="2:12" ht="20.149999999999999" customHeight="1">
      <c r="B21" s="71" t="s">
        <v>83</v>
      </c>
      <c r="C21" s="72"/>
      <c r="D21" s="73"/>
      <c r="E21" s="74"/>
      <c r="F21" s="75">
        <f t="shared" si="0"/>
        <v>0</v>
      </c>
      <c r="G21" s="76">
        <f t="shared" si="1"/>
        <v>0</v>
      </c>
      <c r="H21" s="72"/>
      <c r="I21" s="76">
        <f t="shared" si="2"/>
        <v>0</v>
      </c>
      <c r="J21" s="77">
        <f t="shared" si="3"/>
        <v>0</v>
      </c>
      <c r="K21" s="76">
        <f t="shared" si="4"/>
        <v>0</v>
      </c>
      <c r="L21" s="252"/>
    </row>
    <row r="22" spans="2:12" ht="20.149999999999999" customHeight="1">
      <c r="B22" s="71" t="s">
        <v>84</v>
      </c>
      <c r="C22" s="72"/>
      <c r="D22" s="73"/>
      <c r="E22" s="74"/>
      <c r="F22" s="75">
        <f t="shared" si="0"/>
        <v>0</v>
      </c>
      <c r="G22" s="76">
        <f t="shared" si="1"/>
        <v>0</v>
      </c>
      <c r="H22" s="72"/>
      <c r="I22" s="76">
        <f t="shared" si="2"/>
        <v>0</v>
      </c>
      <c r="J22" s="77">
        <f t="shared" si="3"/>
        <v>0</v>
      </c>
      <c r="K22" s="76">
        <f t="shared" si="4"/>
        <v>0</v>
      </c>
      <c r="L22" s="252"/>
    </row>
    <row r="23" spans="2:12" ht="20.149999999999999" customHeight="1">
      <c r="B23" s="71" t="s">
        <v>85</v>
      </c>
      <c r="C23" s="72"/>
      <c r="D23" s="73"/>
      <c r="E23" s="74"/>
      <c r="F23" s="75">
        <f t="shared" si="0"/>
        <v>0</v>
      </c>
      <c r="G23" s="76">
        <f t="shared" si="1"/>
        <v>0</v>
      </c>
      <c r="H23" s="72"/>
      <c r="I23" s="76">
        <f t="shared" si="2"/>
        <v>0</v>
      </c>
      <c r="J23" s="77">
        <f t="shared" si="3"/>
        <v>0</v>
      </c>
      <c r="K23" s="76">
        <f t="shared" si="4"/>
        <v>0</v>
      </c>
      <c r="L23" s="252"/>
    </row>
    <row r="24" spans="2:12" ht="20.149999999999999" customHeight="1">
      <c r="B24" s="71" t="s">
        <v>86</v>
      </c>
      <c r="C24" s="72"/>
      <c r="D24" s="73"/>
      <c r="E24" s="74"/>
      <c r="F24" s="75">
        <f t="shared" si="0"/>
        <v>0</v>
      </c>
      <c r="G24" s="76">
        <f t="shared" si="1"/>
        <v>0</v>
      </c>
      <c r="H24" s="72"/>
      <c r="I24" s="76">
        <f t="shared" si="2"/>
        <v>0</v>
      </c>
      <c r="J24" s="77">
        <f t="shared" si="3"/>
        <v>0</v>
      </c>
      <c r="K24" s="76">
        <f t="shared" si="4"/>
        <v>0</v>
      </c>
      <c r="L24" s="252"/>
    </row>
    <row r="25" spans="2:12" ht="20.149999999999999" customHeight="1" thickBot="1">
      <c r="B25" s="78" t="s">
        <v>87</v>
      </c>
      <c r="C25" s="72"/>
      <c r="D25" s="73"/>
      <c r="E25" s="74"/>
      <c r="F25" s="81">
        <f t="shared" si="0"/>
        <v>0</v>
      </c>
      <c r="G25" s="82">
        <f t="shared" si="1"/>
        <v>0</v>
      </c>
      <c r="H25" s="72"/>
      <c r="I25" s="82">
        <f t="shared" si="2"/>
        <v>0</v>
      </c>
      <c r="J25" s="83">
        <f t="shared" si="3"/>
        <v>0</v>
      </c>
      <c r="K25" s="82">
        <f t="shared" si="4"/>
        <v>0</v>
      </c>
      <c r="L25" s="253"/>
    </row>
    <row r="26" spans="2:12" ht="20.149999999999999" customHeight="1" thickBot="1">
      <c r="B26" s="84" t="s">
        <v>88</v>
      </c>
      <c r="C26" s="85">
        <f>SUM(C14:C25)</f>
        <v>0</v>
      </c>
      <c r="D26" s="111"/>
      <c r="E26" s="112"/>
      <c r="F26" s="113"/>
      <c r="G26" s="85">
        <f>SUM(G14:G25)</f>
        <v>0</v>
      </c>
      <c r="H26" s="85">
        <f>SUM(H14:H25)</f>
        <v>0</v>
      </c>
      <c r="I26" s="85">
        <f>SUM(I14:I25)</f>
        <v>0</v>
      </c>
      <c r="J26" s="86">
        <f>SUM(J14:J25)</f>
        <v>0</v>
      </c>
      <c r="K26" s="85">
        <f>SUM(K14:K25)</f>
        <v>0</v>
      </c>
      <c r="L26" s="117">
        <f>ROUNDDOWN(K26/3*1,-3)</f>
        <v>0</v>
      </c>
    </row>
  </sheetData>
  <mergeCells count="16">
    <mergeCell ref="I9:K9"/>
    <mergeCell ref="J1:L1"/>
    <mergeCell ref="G4:L4"/>
    <mergeCell ref="C8:D8"/>
    <mergeCell ref="E8:G8"/>
    <mergeCell ref="I8:K8"/>
    <mergeCell ref="J12:J13"/>
    <mergeCell ref="K12:K13"/>
    <mergeCell ref="L12:L13"/>
    <mergeCell ref="L14:L25"/>
    <mergeCell ref="B12:B13"/>
    <mergeCell ref="C12:C13"/>
    <mergeCell ref="D12:F12"/>
    <mergeCell ref="G12:G13"/>
    <mergeCell ref="H12:H13"/>
    <mergeCell ref="I12:I13"/>
  </mergeCells>
  <phoneticPr fontId="3"/>
  <pageMargins left="0.25" right="0.25" top="0.75" bottom="0.75" header="0.3" footer="0.3"/>
  <pageSetup paperSize="9" scale="76" orientation="landscape"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9793D-6407-4C36-B13E-68D16A3463E2}">
  <sheetPr>
    <tabColor rgb="FF92D050"/>
    <pageSetUpPr fitToPage="1"/>
  </sheetPr>
  <dimension ref="A1:L26"/>
  <sheetViews>
    <sheetView view="pageBreakPreview" zoomScale="85" zoomScaleNormal="85" zoomScaleSheetLayoutView="85" workbookViewId="0">
      <selection activeCell="D4" sqref="D4"/>
    </sheetView>
  </sheetViews>
  <sheetFormatPr defaultColWidth="9" defaultRowHeight="18"/>
  <cols>
    <col min="1" max="1" width="3.08203125" style="64" customWidth="1"/>
    <col min="2" max="2" width="11.83203125" style="64" customWidth="1"/>
    <col min="3" max="3" width="16.5" style="64" customWidth="1"/>
    <col min="4" max="6" width="12.58203125" style="64" customWidth="1"/>
    <col min="7" max="12" width="16.5" style="64" customWidth="1"/>
    <col min="13" max="13" width="3.08203125" style="64" customWidth="1"/>
    <col min="14" max="16384" width="9" style="64"/>
  </cols>
  <sheetData>
    <row r="1" spans="1:12" s="60" customFormat="1" ht="23.25" customHeight="1">
      <c r="A1" s="2" t="s">
        <v>119</v>
      </c>
      <c r="B1" s="61"/>
      <c r="F1" s="62"/>
      <c r="G1" s="63"/>
      <c r="H1" s="63"/>
      <c r="J1" s="237" t="s">
        <v>189</v>
      </c>
      <c r="K1" s="238"/>
      <c r="L1" s="239"/>
    </row>
    <row r="2" spans="1:12" s="60" customFormat="1" ht="15" customHeight="1">
      <c r="B2" s="61"/>
      <c r="F2" s="62"/>
      <c r="G2" s="63"/>
      <c r="H2" s="63"/>
    </row>
    <row r="3" spans="1:12" ht="15" customHeight="1"/>
    <row r="4" spans="1:12" ht="30" customHeight="1">
      <c r="B4" s="64" t="s">
        <v>118</v>
      </c>
      <c r="D4" s="199">
        <v>3</v>
      </c>
      <c r="E4" s="65"/>
      <c r="F4" s="65" t="s">
        <v>125</v>
      </c>
      <c r="G4" s="257"/>
      <c r="H4" s="258"/>
      <c r="I4" s="258"/>
      <c r="J4" s="258"/>
      <c r="K4" s="258"/>
      <c r="L4" s="259"/>
    </row>
    <row r="5" spans="1:12" ht="6" customHeight="1">
      <c r="D5" s="66"/>
      <c r="E5" s="66"/>
      <c r="F5" s="66"/>
      <c r="G5" s="66"/>
      <c r="H5" s="66"/>
    </row>
    <row r="6" spans="1:12" ht="30" customHeight="1">
      <c r="D6" s="66"/>
      <c r="E6" s="66"/>
      <c r="F6" s="66" t="s">
        <v>147</v>
      </c>
      <c r="G6" s="195"/>
      <c r="H6" s="193"/>
      <c r="I6" s="193"/>
      <c r="J6" s="193"/>
      <c r="K6" s="193"/>
      <c r="L6" s="194"/>
    </row>
    <row r="7" spans="1:12" ht="28.5" customHeight="1">
      <c r="B7" s="64" t="s">
        <v>126</v>
      </c>
    </row>
    <row r="8" spans="1:12" ht="39" customHeight="1">
      <c r="C8" s="240" t="s">
        <v>74</v>
      </c>
      <c r="D8" s="240"/>
      <c r="E8" s="241" t="s">
        <v>112</v>
      </c>
      <c r="F8" s="241"/>
      <c r="G8" s="242"/>
      <c r="H8" s="70" t="s">
        <v>129</v>
      </c>
      <c r="I8" s="260" t="s">
        <v>178</v>
      </c>
      <c r="J8" s="260"/>
      <c r="K8" s="260"/>
    </row>
    <row r="9" spans="1:12" ht="21" customHeight="1">
      <c r="B9" s="67"/>
      <c r="C9" s="195"/>
      <c r="D9" s="194"/>
      <c r="E9" s="114" t="s">
        <v>141</v>
      </c>
      <c r="F9" s="110" t="s">
        <v>111</v>
      </c>
      <c r="G9" s="115" t="s">
        <v>141</v>
      </c>
      <c r="H9" s="68"/>
      <c r="I9" s="261"/>
      <c r="J9" s="261"/>
      <c r="K9" s="261"/>
    </row>
    <row r="10" spans="1:12" ht="15" customHeight="1">
      <c r="F10" s="66"/>
      <c r="G10" s="66"/>
    </row>
    <row r="11" spans="1:12" ht="28.5" customHeight="1" thickBot="1">
      <c r="B11" s="64" t="s">
        <v>127</v>
      </c>
    </row>
    <row r="12" spans="1:12" ht="18.75" customHeight="1">
      <c r="B12" s="243"/>
      <c r="C12" s="244" t="s">
        <v>133</v>
      </c>
      <c r="D12" s="246" t="s">
        <v>128</v>
      </c>
      <c r="E12" s="247"/>
      <c r="F12" s="248"/>
      <c r="G12" s="249" t="s">
        <v>134</v>
      </c>
      <c r="H12" s="249" t="s">
        <v>135</v>
      </c>
      <c r="I12" s="244" t="s">
        <v>138</v>
      </c>
      <c r="J12" s="255" t="s">
        <v>136</v>
      </c>
      <c r="K12" s="249" t="s">
        <v>137</v>
      </c>
      <c r="L12" s="251" t="s">
        <v>130</v>
      </c>
    </row>
    <row r="13" spans="1:12" ht="55.5" customHeight="1">
      <c r="B13" s="243"/>
      <c r="C13" s="245"/>
      <c r="D13" s="69" t="s">
        <v>75</v>
      </c>
      <c r="E13" s="70" t="s">
        <v>110</v>
      </c>
      <c r="F13" s="116" t="s">
        <v>121</v>
      </c>
      <c r="G13" s="250"/>
      <c r="H13" s="250"/>
      <c r="I13" s="254"/>
      <c r="J13" s="255"/>
      <c r="K13" s="256"/>
      <c r="L13" s="242"/>
    </row>
    <row r="14" spans="1:12" ht="20.149999999999999" customHeight="1">
      <c r="B14" s="71" t="s">
        <v>76</v>
      </c>
      <c r="C14" s="72"/>
      <c r="D14" s="73"/>
      <c r="E14" s="74"/>
      <c r="F14" s="75">
        <f>SUM(D14:E14)</f>
        <v>0</v>
      </c>
      <c r="G14" s="76">
        <f>IFERROR(C14/F14*D14,0)</f>
        <v>0</v>
      </c>
      <c r="H14" s="72"/>
      <c r="I14" s="76">
        <f>IFERROR(G14-H14,0)</f>
        <v>0</v>
      </c>
      <c r="J14" s="77">
        <f>30000*D14</f>
        <v>0</v>
      </c>
      <c r="K14" s="76">
        <f>MIN(I14,J14)</f>
        <v>0</v>
      </c>
      <c r="L14" s="252"/>
    </row>
    <row r="15" spans="1:12" ht="20.149999999999999" customHeight="1">
      <c r="B15" s="71" t="s">
        <v>77</v>
      </c>
      <c r="C15" s="72"/>
      <c r="D15" s="73"/>
      <c r="E15" s="74"/>
      <c r="F15" s="75">
        <f t="shared" ref="F15:F25" si="0">SUM(D15:E15)</f>
        <v>0</v>
      </c>
      <c r="G15" s="76">
        <f t="shared" ref="G15:G25" si="1">IFERROR(C15/F15*D15,0)</f>
        <v>0</v>
      </c>
      <c r="H15" s="72"/>
      <c r="I15" s="76">
        <f t="shared" ref="I15:I25" si="2">IFERROR(G15-H15,0)</f>
        <v>0</v>
      </c>
      <c r="J15" s="77">
        <f t="shared" ref="J15:J25" si="3">30000*D15</f>
        <v>0</v>
      </c>
      <c r="K15" s="76">
        <f t="shared" ref="K15:K25" si="4">MIN(I15,J15)</f>
        <v>0</v>
      </c>
      <c r="L15" s="252"/>
    </row>
    <row r="16" spans="1:12" ht="20.149999999999999" customHeight="1">
      <c r="B16" s="71" t="s">
        <v>78</v>
      </c>
      <c r="C16" s="72"/>
      <c r="D16" s="73"/>
      <c r="E16" s="74"/>
      <c r="F16" s="75">
        <f t="shared" si="0"/>
        <v>0</v>
      </c>
      <c r="G16" s="76">
        <f t="shared" si="1"/>
        <v>0</v>
      </c>
      <c r="H16" s="72"/>
      <c r="I16" s="76">
        <f t="shared" si="2"/>
        <v>0</v>
      </c>
      <c r="J16" s="77">
        <f t="shared" si="3"/>
        <v>0</v>
      </c>
      <c r="K16" s="76">
        <f t="shared" si="4"/>
        <v>0</v>
      </c>
      <c r="L16" s="252"/>
    </row>
    <row r="17" spans="2:12" ht="20.149999999999999" customHeight="1">
      <c r="B17" s="71" t="s">
        <v>79</v>
      </c>
      <c r="C17" s="72"/>
      <c r="D17" s="73"/>
      <c r="E17" s="74"/>
      <c r="F17" s="75">
        <f t="shared" si="0"/>
        <v>0</v>
      </c>
      <c r="G17" s="76">
        <f t="shared" si="1"/>
        <v>0</v>
      </c>
      <c r="H17" s="72"/>
      <c r="I17" s="76">
        <f t="shared" si="2"/>
        <v>0</v>
      </c>
      <c r="J17" s="77">
        <f t="shared" si="3"/>
        <v>0</v>
      </c>
      <c r="K17" s="76">
        <f t="shared" si="4"/>
        <v>0</v>
      </c>
      <c r="L17" s="252"/>
    </row>
    <row r="18" spans="2:12" ht="20.149999999999999" customHeight="1">
      <c r="B18" s="71" t="s">
        <v>80</v>
      </c>
      <c r="C18" s="72"/>
      <c r="D18" s="73"/>
      <c r="E18" s="74"/>
      <c r="F18" s="75">
        <f t="shared" si="0"/>
        <v>0</v>
      </c>
      <c r="G18" s="76">
        <f t="shared" si="1"/>
        <v>0</v>
      </c>
      <c r="H18" s="72"/>
      <c r="I18" s="76">
        <f t="shared" si="2"/>
        <v>0</v>
      </c>
      <c r="J18" s="77">
        <f t="shared" si="3"/>
        <v>0</v>
      </c>
      <c r="K18" s="76">
        <f t="shared" si="4"/>
        <v>0</v>
      </c>
      <c r="L18" s="252"/>
    </row>
    <row r="19" spans="2:12" ht="20.149999999999999" customHeight="1">
      <c r="B19" s="71" t="s">
        <v>81</v>
      </c>
      <c r="C19" s="72"/>
      <c r="D19" s="73"/>
      <c r="E19" s="74"/>
      <c r="F19" s="75">
        <f t="shared" si="0"/>
        <v>0</v>
      </c>
      <c r="G19" s="76">
        <f t="shared" si="1"/>
        <v>0</v>
      </c>
      <c r="H19" s="72"/>
      <c r="I19" s="76">
        <f t="shared" si="2"/>
        <v>0</v>
      </c>
      <c r="J19" s="77">
        <f t="shared" si="3"/>
        <v>0</v>
      </c>
      <c r="K19" s="76">
        <f t="shared" si="4"/>
        <v>0</v>
      </c>
      <c r="L19" s="252"/>
    </row>
    <row r="20" spans="2:12" ht="20.149999999999999" customHeight="1">
      <c r="B20" s="71" t="s">
        <v>82</v>
      </c>
      <c r="C20" s="72"/>
      <c r="D20" s="73"/>
      <c r="E20" s="74"/>
      <c r="F20" s="75">
        <f t="shared" si="0"/>
        <v>0</v>
      </c>
      <c r="G20" s="76">
        <f t="shared" si="1"/>
        <v>0</v>
      </c>
      <c r="H20" s="72"/>
      <c r="I20" s="76">
        <f t="shared" si="2"/>
        <v>0</v>
      </c>
      <c r="J20" s="77">
        <f t="shared" si="3"/>
        <v>0</v>
      </c>
      <c r="K20" s="76">
        <f t="shared" si="4"/>
        <v>0</v>
      </c>
      <c r="L20" s="252"/>
    </row>
    <row r="21" spans="2:12" ht="20.149999999999999" customHeight="1">
      <c r="B21" s="71" t="s">
        <v>83</v>
      </c>
      <c r="C21" s="72"/>
      <c r="D21" s="73"/>
      <c r="E21" s="74"/>
      <c r="F21" s="75">
        <f t="shared" si="0"/>
        <v>0</v>
      </c>
      <c r="G21" s="76">
        <f t="shared" si="1"/>
        <v>0</v>
      </c>
      <c r="H21" s="72"/>
      <c r="I21" s="76">
        <f t="shared" si="2"/>
        <v>0</v>
      </c>
      <c r="J21" s="77">
        <f t="shared" si="3"/>
        <v>0</v>
      </c>
      <c r="K21" s="76">
        <f t="shared" si="4"/>
        <v>0</v>
      </c>
      <c r="L21" s="252"/>
    </row>
    <row r="22" spans="2:12" ht="20.149999999999999" customHeight="1">
      <c r="B22" s="71" t="s">
        <v>84</v>
      </c>
      <c r="C22" s="72"/>
      <c r="D22" s="73"/>
      <c r="E22" s="74"/>
      <c r="F22" s="75">
        <f t="shared" si="0"/>
        <v>0</v>
      </c>
      <c r="G22" s="76">
        <f t="shared" si="1"/>
        <v>0</v>
      </c>
      <c r="H22" s="72"/>
      <c r="I22" s="76">
        <f t="shared" si="2"/>
        <v>0</v>
      </c>
      <c r="J22" s="77">
        <f t="shared" si="3"/>
        <v>0</v>
      </c>
      <c r="K22" s="76">
        <f t="shared" si="4"/>
        <v>0</v>
      </c>
      <c r="L22" s="252"/>
    </row>
    <row r="23" spans="2:12" ht="20.149999999999999" customHeight="1">
      <c r="B23" s="71" t="s">
        <v>85</v>
      </c>
      <c r="C23" s="72"/>
      <c r="D23" s="73"/>
      <c r="E23" s="74"/>
      <c r="F23" s="75">
        <f t="shared" si="0"/>
        <v>0</v>
      </c>
      <c r="G23" s="76">
        <f t="shared" si="1"/>
        <v>0</v>
      </c>
      <c r="H23" s="72"/>
      <c r="I23" s="76">
        <f t="shared" si="2"/>
        <v>0</v>
      </c>
      <c r="J23" s="77">
        <f t="shared" si="3"/>
        <v>0</v>
      </c>
      <c r="K23" s="76">
        <f t="shared" si="4"/>
        <v>0</v>
      </c>
      <c r="L23" s="252"/>
    </row>
    <row r="24" spans="2:12" ht="20.149999999999999" customHeight="1">
      <c r="B24" s="71" t="s">
        <v>86</v>
      </c>
      <c r="C24" s="72"/>
      <c r="D24" s="73"/>
      <c r="E24" s="74"/>
      <c r="F24" s="75">
        <f t="shared" si="0"/>
        <v>0</v>
      </c>
      <c r="G24" s="76">
        <f t="shared" si="1"/>
        <v>0</v>
      </c>
      <c r="H24" s="72"/>
      <c r="I24" s="76">
        <f t="shared" si="2"/>
        <v>0</v>
      </c>
      <c r="J24" s="77">
        <f t="shared" si="3"/>
        <v>0</v>
      </c>
      <c r="K24" s="76">
        <f t="shared" si="4"/>
        <v>0</v>
      </c>
      <c r="L24" s="252"/>
    </row>
    <row r="25" spans="2:12" ht="20.149999999999999" customHeight="1" thickBot="1">
      <c r="B25" s="78" t="s">
        <v>87</v>
      </c>
      <c r="C25" s="72"/>
      <c r="D25" s="73"/>
      <c r="E25" s="74"/>
      <c r="F25" s="81">
        <f t="shared" si="0"/>
        <v>0</v>
      </c>
      <c r="G25" s="82">
        <f t="shared" si="1"/>
        <v>0</v>
      </c>
      <c r="H25" s="72"/>
      <c r="I25" s="82">
        <f t="shared" si="2"/>
        <v>0</v>
      </c>
      <c r="J25" s="83">
        <f t="shared" si="3"/>
        <v>0</v>
      </c>
      <c r="K25" s="82">
        <f t="shared" si="4"/>
        <v>0</v>
      </c>
      <c r="L25" s="253"/>
    </row>
    <row r="26" spans="2:12" ht="20.149999999999999" customHeight="1" thickBot="1">
      <c r="B26" s="84" t="s">
        <v>88</v>
      </c>
      <c r="C26" s="85">
        <f>SUM(C14:C25)</f>
        <v>0</v>
      </c>
      <c r="D26" s="111"/>
      <c r="E26" s="112"/>
      <c r="F26" s="113"/>
      <c r="G26" s="85">
        <f>SUM(G14:G25)</f>
        <v>0</v>
      </c>
      <c r="H26" s="85">
        <f>SUM(H14:H25)</f>
        <v>0</v>
      </c>
      <c r="I26" s="85">
        <f>SUM(I14:I25)</f>
        <v>0</v>
      </c>
      <c r="J26" s="86">
        <f>SUM(J14:J25)</f>
        <v>0</v>
      </c>
      <c r="K26" s="85">
        <f>SUM(K14:K25)</f>
        <v>0</v>
      </c>
      <c r="L26" s="117">
        <f>ROUNDDOWN(K26/3*1,-3)</f>
        <v>0</v>
      </c>
    </row>
  </sheetData>
  <mergeCells count="16">
    <mergeCell ref="I9:K9"/>
    <mergeCell ref="J1:L1"/>
    <mergeCell ref="G4:L4"/>
    <mergeCell ref="C8:D8"/>
    <mergeCell ref="E8:G8"/>
    <mergeCell ref="I8:K8"/>
    <mergeCell ref="J12:J13"/>
    <mergeCell ref="K12:K13"/>
    <mergeCell ref="L12:L13"/>
    <mergeCell ref="L14:L25"/>
    <mergeCell ref="B12:B13"/>
    <mergeCell ref="C12:C13"/>
    <mergeCell ref="D12:F12"/>
    <mergeCell ref="G12:G13"/>
    <mergeCell ref="H12:H13"/>
    <mergeCell ref="I12:I13"/>
  </mergeCells>
  <phoneticPr fontId="3"/>
  <pageMargins left="0.25" right="0.25" top="0.75" bottom="0.75" header="0.3" footer="0.3"/>
  <pageSetup paperSize="9" scale="76" orientation="landscape"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E1EB-F8E0-4480-B5EB-AEC50444D67C}">
  <sheetPr>
    <tabColor rgb="FF92D050"/>
    <pageSetUpPr fitToPage="1"/>
  </sheetPr>
  <dimension ref="A1:L26"/>
  <sheetViews>
    <sheetView view="pageBreakPreview" zoomScale="85" zoomScaleNormal="85" zoomScaleSheetLayoutView="85" workbookViewId="0">
      <selection activeCell="D4" sqref="D4"/>
    </sheetView>
  </sheetViews>
  <sheetFormatPr defaultColWidth="9" defaultRowHeight="18"/>
  <cols>
    <col min="1" max="1" width="3.08203125" style="64" customWidth="1"/>
    <col min="2" max="2" width="11.83203125" style="64" customWidth="1"/>
    <col min="3" max="3" width="16.5" style="64" customWidth="1"/>
    <col min="4" max="6" width="12.58203125" style="64" customWidth="1"/>
    <col min="7" max="12" width="16.5" style="64" customWidth="1"/>
    <col min="13" max="13" width="3.08203125" style="64" customWidth="1"/>
    <col min="14" max="16384" width="9" style="64"/>
  </cols>
  <sheetData>
    <row r="1" spans="1:12" s="60" customFormat="1" ht="23.25" customHeight="1">
      <c r="A1" s="2" t="s">
        <v>119</v>
      </c>
      <c r="B1" s="61"/>
      <c r="F1" s="62"/>
      <c r="G1" s="63"/>
      <c r="H1" s="63"/>
      <c r="J1" s="237" t="s">
        <v>189</v>
      </c>
      <c r="K1" s="238"/>
      <c r="L1" s="239"/>
    </row>
    <row r="2" spans="1:12" s="60" customFormat="1" ht="15" customHeight="1">
      <c r="B2" s="61"/>
      <c r="F2" s="62"/>
      <c r="G2" s="63"/>
      <c r="H2" s="63"/>
    </row>
    <row r="3" spans="1:12" ht="15" customHeight="1"/>
    <row r="4" spans="1:12" ht="30" customHeight="1">
      <c r="B4" s="64" t="s">
        <v>118</v>
      </c>
      <c r="D4" s="199">
        <v>4</v>
      </c>
      <c r="E4" s="65"/>
      <c r="F4" s="65" t="s">
        <v>125</v>
      </c>
      <c r="G4" s="257"/>
      <c r="H4" s="258"/>
      <c r="I4" s="258"/>
      <c r="J4" s="258"/>
      <c r="K4" s="258"/>
      <c r="L4" s="259"/>
    </row>
    <row r="5" spans="1:12" ht="6" customHeight="1">
      <c r="D5" s="66"/>
      <c r="E5" s="66"/>
      <c r="F5" s="66"/>
      <c r="G5" s="66"/>
      <c r="H5" s="66"/>
    </row>
    <row r="6" spans="1:12" ht="30" customHeight="1">
      <c r="D6" s="66"/>
      <c r="E6" s="66"/>
      <c r="F6" s="66" t="s">
        <v>147</v>
      </c>
      <c r="G6" s="195"/>
      <c r="H6" s="193"/>
      <c r="I6" s="193"/>
      <c r="J6" s="193"/>
      <c r="K6" s="193"/>
      <c r="L6" s="194"/>
    </row>
    <row r="7" spans="1:12" ht="28.5" customHeight="1">
      <c r="B7" s="64" t="s">
        <v>126</v>
      </c>
    </row>
    <row r="8" spans="1:12" ht="39" customHeight="1">
      <c r="C8" s="240" t="s">
        <v>74</v>
      </c>
      <c r="D8" s="240"/>
      <c r="E8" s="241" t="s">
        <v>112</v>
      </c>
      <c r="F8" s="241"/>
      <c r="G8" s="242"/>
      <c r="H8" s="70" t="s">
        <v>129</v>
      </c>
      <c r="I8" s="260" t="s">
        <v>178</v>
      </c>
      <c r="J8" s="260"/>
      <c r="K8" s="260"/>
    </row>
    <row r="9" spans="1:12" ht="21" customHeight="1">
      <c r="B9" s="67"/>
      <c r="C9" s="195"/>
      <c r="D9" s="194"/>
      <c r="E9" s="114" t="s">
        <v>141</v>
      </c>
      <c r="F9" s="110" t="s">
        <v>111</v>
      </c>
      <c r="G9" s="115" t="s">
        <v>141</v>
      </c>
      <c r="H9" s="68"/>
      <c r="I9" s="261"/>
      <c r="J9" s="261"/>
      <c r="K9" s="261"/>
    </row>
    <row r="10" spans="1:12" ht="15" customHeight="1">
      <c r="F10" s="66"/>
      <c r="G10" s="66"/>
    </row>
    <row r="11" spans="1:12" ht="28.5" customHeight="1" thickBot="1">
      <c r="B11" s="64" t="s">
        <v>127</v>
      </c>
    </row>
    <row r="12" spans="1:12" ht="18.75" customHeight="1">
      <c r="B12" s="243"/>
      <c r="C12" s="244" t="s">
        <v>133</v>
      </c>
      <c r="D12" s="246" t="s">
        <v>128</v>
      </c>
      <c r="E12" s="247"/>
      <c r="F12" s="248"/>
      <c r="G12" s="249" t="s">
        <v>134</v>
      </c>
      <c r="H12" s="249" t="s">
        <v>135</v>
      </c>
      <c r="I12" s="244" t="s">
        <v>138</v>
      </c>
      <c r="J12" s="255" t="s">
        <v>136</v>
      </c>
      <c r="K12" s="249" t="s">
        <v>137</v>
      </c>
      <c r="L12" s="251" t="s">
        <v>130</v>
      </c>
    </row>
    <row r="13" spans="1:12" ht="55.5" customHeight="1">
      <c r="B13" s="243"/>
      <c r="C13" s="245"/>
      <c r="D13" s="69" t="s">
        <v>75</v>
      </c>
      <c r="E13" s="70" t="s">
        <v>110</v>
      </c>
      <c r="F13" s="116" t="s">
        <v>121</v>
      </c>
      <c r="G13" s="250"/>
      <c r="H13" s="250"/>
      <c r="I13" s="254"/>
      <c r="J13" s="255"/>
      <c r="K13" s="256"/>
      <c r="L13" s="242"/>
    </row>
    <row r="14" spans="1:12" ht="20.149999999999999" customHeight="1">
      <c r="B14" s="71" t="s">
        <v>76</v>
      </c>
      <c r="C14" s="72"/>
      <c r="D14" s="73"/>
      <c r="E14" s="74"/>
      <c r="F14" s="75">
        <f>SUM(D14:E14)</f>
        <v>0</v>
      </c>
      <c r="G14" s="76">
        <f>IFERROR(C14/F14*D14,0)</f>
        <v>0</v>
      </c>
      <c r="H14" s="72"/>
      <c r="I14" s="76">
        <f>IFERROR(G14-H14,0)</f>
        <v>0</v>
      </c>
      <c r="J14" s="77">
        <f>30000*D14</f>
        <v>0</v>
      </c>
      <c r="K14" s="76">
        <f>MIN(I14,J14)</f>
        <v>0</v>
      </c>
      <c r="L14" s="252"/>
    </row>
    <row r="15" spans="1:12" ht="20.149999999999999" customHeight="1">
      <c r="B15" s="71" t="s">
        <v>77</v>
      </c>
      <c r="C15" s="72"/>
      <c r="D15" s="73"/>
      <c r="E15" s="74"/>
      <c r="F15" s="75">
        <f t="shared" ref="F15:F25" si="0">SUM(D15:E15)</f>
        <v>0</v>
      </c>
      <c r="G15" s="76">
        <f t="shared" ref="G15:G25" si="1">IFERROR(C15/F15*D15,0)</f>
        <v>0</v>
      </c>
      <c r="H15" s="72"/>
      <c r="I15" s="76">
        <f t="shared" ref="I15:I25" si="2">IFERROR(G15-H15,0)</f>
        <v>0</v>
      </c>
      <c r="J15" s="77">
        <f t="shared" ref="J15:J25" si="3">30000*D15</f>
        <v>0</v>
      </c>
      <c r="K15" s="76">
        <f t="shared" ref="K15:K25" si="4">MIN(I15,J15)</f>
        <v>0</v>
      </c>
      <c r="L15" s="252"/>
    </row>
    <row r="16" spans="1:12" ht="20.149999999999999" customHeight="1">
      <c r="B16" s="71" t="s">
        <v>78</v>
      </c>
      <c r="C16" s="72"/>
      <c r="D16" s="73"/>
      <c r="E16" s="74"/>
      <c r="F16" s="75">
        <f t="shared" si="0"/>
        <v>0</v>
      </c>
      <c r="G16" s="76">
        <f t="shared" si="1"/>
        <v>0</v>
      </c>
      <c r="H16" s="72"/>
      <c r="I16" s="76">
        <f t="shared" si="2"/>
        <v>0</v>
      </c>
      <c r="J16" s="77">
        <f t="shared" si="3"/>
        <v>0</v>
      </c>
      <c r="K16" s="76">
        <f t="shared" si="4"/>
        <v>0</v>
      </c>
      <c r="L16" s="252"/>
    </row>
    <row r="17" spans="2:12" ht="20.149999999999999" customHeight="1">
      <c r="B17" s="71" t="s">
        <v>79</v>
      </c>
      <c r="C17" s="72"/>
      <c r="D17" s="73"/>
      <c r="E17" s="74"/>
      <c r="F17" s="75">
        <f t="shared" si="0"/>
        <v>0</v>
      </c>
      <c r="G17" s="76">
        <f t="shared" si="1"/>
        <v>0</v>
      </c>
      <c r="H17" s="72"/>
      <c r="I17" s="76">
        <f t="shared" si="2"/>
        <v>0</v>
      </c>
      <c r="J17" s="77">
        <f t="shared" si="3"/>
        <v>0</v>
      </c>
      <c r="K17" s="76">
        <f t="shared" si="4"/>
        <v>0</v>
      </c>
      <c r="L17" s="252"/>
    </row>
    <row r="18" spans="2:12" ht="20.149999999999999" customHeight="1">
      <c r="B18" s="71" t="s">
        <v>80</v>
      </c>
      <c r="C18" s="72"/>
      <c r="D18" s="73"/>
      <c r="E18" s="74"/>
      <c r="F18" s="75">
        <f t="shared" si="0"/>
        <v>0</v>
      </c>
      <c r="G18" s="76">
        <f t="shared" si="1"/>
        <v>0</v>
      </c>
      <c r="H18" s="72"/>
      <c r="I18" s="76">
        <f t="shared" si="2"/>
        <v>0</v>
      </c>
      <c r="J18" s="77">
        <f t="shared" si="3"/>
        <v>0</v>
      </c>
      <c r="K18" s="76">
        <f t="shared" si="4"/>
        <v>0</v>
      </c>
      <c r="L18" s="252"/>
    </row>
    <row r="19" spans="2:12" ht="20.149999999999999" customHeight="1">
      <c r="B19" s="71" t="s">
        <v>81</v>
      </c>
      <c r="C19" s="72"/>
      <c r="D19" s="73"/>
      <c r="E19" s="74"/>
      <c r="F19" s="75">
        <f t="shared" si="0"/>
        <v>0</v>
      </c>
      <c r="G19" s="76">
        <f t="shared" si="1"/>
        <v>0</v>
      </c>
      <c r="H19" s="72"/>
      <c r="I19" s="76">
        <f t="shared" si="2"/>
        <v>0</v>
      </c>
      <c r="J19" s="77">
        <f t="shared" si="3"/>
        <v>0</v>
      </c>
      <c r="K19" s="76">
        <f t="shared" si="4"/>
        <v>0</v>
      </c>
      <c r="L19" s="252"/>
    </row>
    <row r="20" spans="2:12" ht="20.149999999999999" customHeight="1">
      <c r="B20" s="71" t="s">
        <v>82</v>
      </c>
      <c r="C20" s="72"/>
      <c r="D20" s="73"/>
      <c r="E20" s="74"/>
      <c r="F20" s="75">
        <f t="shared" si="0"/>
        <v>0</v>
      </c>
      <c r="G20" s="76">
        <f t="shared" si="1"/>
        <v>0</v>
      </c>
      <c r="H20" s="72"/>
      <c r="I20" s="76">
        <f t="shared" si="2"/>
        <v>0</v>
      </c>
      <c r="J20" s="77">
        <f t="shared" si="3"/>
        <v>0</v>
      </c>
      <c r="K20" s="76">
        <f t="shared" si="4"/>
        <v>0</v>
      </c>
      <c r="L20" s="252"/>
    </row>
    <row r="21" spans="2:12" ht="20.149999999999999" customHeight="1">
      <c r="B21" s="71" t="s">
        <v>83</v>
      </c>
      <c r="C21" s="72"/>
      <c r="D21" s="73"/>
      <c r="E21" s="74"/>
      <c r="F21" s="75">
        <f t="shared" si="0"/>
        <v>0</v>
      </c>
      <c r="G21" s="76">
        <f t="shared" si="1"/>
        <v>0</v>
      </c>
      <c r="H21" s="72"/>
      <c r="I21" s="76">
        <f t="shared" si="2"/>
        <v>0</v>
      </c>
      <c r="J21" s="77">
        <f t="shared" si="3"/>
        <v>0</v>
      </c>
      <c r="K21" s="76">
        <f t="shared" si="4"/>
        <v>0</v>
      </c>
      <c r="L21" s="252"/>
    </row>
    <row r="22" spans="2:12" ht="20.149999999999999" customHeight="1">
      <c r="B22" s="71" t="s">
        <v>84</v>
      </c>
      <c r="C22" s="72"/>
      <c r="D22" s="73"/>
      <c r="E22" s="74"/>
      <c r="F22" s="75">
        <f t="shared" si="0"/>
        <v>0</v>
      </c>
      <c r="G22" s="76">
        <f t="shared" si="1"/>
        <v>0</v>
      </c>
      <c r="H22" s="72"/>
      <c r="I22" s="76">
        <f t="shared" si="2"/>
        <v>0</v>
      </c>
      <c r="J22" s="77">
        <f t="shared" si="3"/>
        <v>0</v>
      </c>
      <c r="K22" s="76">
        <f t="shared" si="4"/>
        <v>0</v>
      </c>
      <c r="L22" s="252"/>
    </row>
    <row r="23" spans="2:12" ht="20.149999999999999" customHeight="1">
      <c r="B23" s="71" t="s">
        <v>85</v>
      </c>
      <c r="C23" s="72"/>
      <c r="D23" s="73"/>
      <c r="E23" s="74"/>
      <c r="F23" s="75">
        <f t="shared" si="0"/>
        <v>0</v>
      </c>
      <c r="G23" s="76">
        <f t="shared" si="1"/>
        <v>0</v>
      </c>
      <c r="H23" s="72"/>
      <c r="I23" s="76">
        <f t="shared" si="2"/>
        <v>0</v>
      </c>
      <c r="J23" s="77">
        <f t="shared" si="3"/>
        <v>0</v>
      </c>
      <c r="K23" s="76">
        <f t="shared" si="4"/>
        <v>0</v>
      </c>
      <c r="L23" s="252"/>
    </row>
    <row r="24" spans="2:12" ht="20.149999999999999" customHeight="1">
      <c r="B24" s="71" t="s">
        <v>86</v>
      </c>
      <c r="C24" s="72"/>
      <c r="D24" s="73"/>
      <c r="E24" s="74"/>
      <c r="F24" s="75">
        <f t="shared" si="0"/>
        <v>0</v>
      </c>
      <c r="G24" s="76">
        <f t="shared" si="1"/>
        <v>0</v>
      </c>
      <c r="H24" s="72"/>
      <c r="I24" s="76">
        <f t="shared" si="2"/>
        <v>0</v>
      </c>
      <c r="J24" s="77">
        <f t="shared" si="3"/>
        <v>0</v>
      </c>
      <c r="K24" s="76">
        <f t="shared" si="4"/>
        <v>0</v>
      </c>
      <c r="L24" s="252"/>
    </row>
    <row r="25" spans="2:12" ht="20.149999999999999" customHeight="1" thickBot="1">
      <c r="B25" s="78" t="s">
        <v>87</v>
      </c>
      <c r="C25" s="72"/>
      <c r="D25" s="73"/>
      <c r="E25" s="74"/>
      <c r="F25" s="81">
        <f t="shared" si="0"/>
        <v>0</v>
      </c>
      <c r="G25" s="82">
        <f t="shared" si="1"/>
        <v>0</v>
      </c>
      <c r="H25" s="72"/>
      <c r="I25" s="82">
        <f t="shared" si="2"/>
        <v>0</v>
      </c>
      <c r="J25" s="83">
        <f t="shared" si="3"/>
        <v>0</v>
      </c>
      <c r="K25" s="82">
        <f t="shared" si="4"/>
        <v>0</v>
      </c>
      <c r="L25" s="253"/>
    </row>
    <row r="26" spans="2:12" ht="20.149999999999999" customHeight="1" thickBot="1">
      <c r="B26" s="84" t="s">
        <v>88</v>
      </c>
      <c r="C26" s="85">
        <f>SUM(C14:C25)</f>
        <v>0</v>
      </c>
      <c r="D26" s="111"/>
      <c r="E26" s="112"/>
      <c r="F26" s="113"/>
      <c r="G26" s="85">
        <f>SUM(G14:G25)</f>
        <v>0</v>
      </c>
      <c r="H26" s="85">
        <f>SUM(H14:H25)</f>
        <v>0</v>
      </c>
      <c r="I26" s="85">
        <f>SUM(I14:I25)</f>
        <v>0</v>
      </c>
      <c r="J26" s="86">
        <f>SUM(J14:J25)</f>
        <v>0</v>
      </c>
      <c r="K26" s="85">
        <f>SUM(K14:K25)</f>
        <v>0</v>
      </c>
      <c r="L26" s="117">
        <f>ROUNDDOWN(K26/3*1,-3)</f>
        <v>0</v>
      </c>
    </row>
  </sheetData>
  <mergeCells count="16">
    <mergeCell ref="I9:K9"/>
    <mergeCell ref="J1:L1"/>
    <mergeCell ref="G4:L4"/>
    <mergeCell ref="C8:D8"/>
    <mergeCell ref="E8:G8"/>
    <mergeCell ref="I8:K8"/>
    <mergeCell ref="J12:J13"/>
    <mergeCell ref="K12:K13"/>
    <mergeCell ref="L12:L13"/>
    <mergeCell ref="L14:L25"/>
    <mergeCell ref="B12:B13"/>
    <mergeCell ref="C12:C13"/>
    <mergeCell ref="D12:F12"/>
    <mergeCell ref="G12:G13"/>
    <mergeCell ref="H12:H13"/>
    <mergeCell ref="I12:I13"/>
  </mergeCells>
  <phoneticPr fontId="3"/>
  <pageMargins left="0.25" right="0.25" top="0.75" bottom="0.75" header="0.3" footer="0.3"/>
  <pageSetup paperSize="9" scale="76" orientation="landscape"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C9BD9-01E7-458A-BE11-E2F9DFC8B276}">
  <sheetPr>
    <tabColor rgb="FF92D050"/>
    <pageSetUpPr fitToPage="1"/>
  </sheetPr>
  <dimension ref="A1:L26"/>
  <sheetViews>
    <sheetView view="pageBreakPreview" zoomScale="85" zoomScaleNormal="85" zoomScaleSheetLayoutView="85" workbookViewId="0">
      <selection activeCell="D4" sqref="D4"/>
    </sheetView>
  </sheetViews>
  <sheetFormatPr defaultColWidth="9" defaultRowHeight="18"/>
  <cols>
    <col min="1" max="1" width="3.08203125" style="64" customWidth="1"/>
    <col min="2" max="2" width="11.83203125" style="64" customWidth="1"/>
    <col min="3" max="3" width="16.5" style="64" customWidth="1"/>
    <col min="4" max="6" width="12.58203125" style="64" customWidth="1"/>
    <col min="7" max="12" width="16.5" style="64" customWidth="1"/>
    <col min="13" max="13" width="3.08203125" style="64" customWidth="1"/>
    <col min="14" max="16384" width="9" style="64"/>
  </cols>
  <sheetData>
    <row r="1" spans="1:12" s="60" customFormat="1" ht="23.25" customHeight="1">
      <c r="A1" s="2" t="s">
        <v>119</v>
      </c>
      <c r="B1" s="61"/>
      <c r="F1" s="62"/>
      <c r="G1" s="63"/>
      <c r="H1" s="63"/>
      <c r="J1" s="237" t="s">
        <v>189</v>
      </c>
      <c r="K1" s="238"/>
      <c r="L1" s="239"/>
    </row>
    <row r="2" spans="1:12" s="60" customFormat="1" ht="15" customHeight="1">
      <c r="B2" s="61"/>
      <c r="F2" s="62"/>
      <c r="G2" s="63"/>
      <c r="H2" s="63"/>
    </row>
    <row r="3" spans="1:12" ht="15" customHeight="1"/>
    <row r="4" spans="1:12" ht="30" customHeight="1">
      <c r="B4" s="64" t="s">
        <v>118</v>
      </c>
      <c r="D4" s="199">
        <v>5</v>
      </c>
      <c r="E4" s="65"/>
      <c r="F4" s="65" t="s">
        <v>125</v>
      </c>
      <c r="G4" s="257"/>
      <c r="H4" s="258"/>
      <c r="I4" s="258"/>
      <c r="J4" s="258"/>
      <c r="K4" s="258"/>
      <c r="L4" s="259"/>
    </row>
    <row r="5" spans="1:12" ht="6" customHeight="1">
      <c r="D5" s="66"/>
      <c r="E5" s="66"/>
      <c r="F5" s="66"/>
      <c r="G5" s="66"/>
      <c r="H5" s="66"/>
    </row>
    <row r="6" spans="1:12" ht="30" customHeight="1">
      <c r="D6" s="66"/>
      <c r="E6" s="66"/>
      <c r="F6" s="66" t="s">
        <v>147</v>
      </c>
      <c r="G6" s="195"/>
      <c r="H6" s="193"/>
      <c r="I6" s="193"/>
      <c r="J6" s="193"/>
      <c r="K6" s="193"/>
      <c r="L6" s="194"/>
    </row>
    <row r="7" spans="1:12" ht="28.5" customHeight="1">
      <c r="B7" s="64" t="s">
        <v>126</v>
      </c>
    </row>
    <row r="8" spans="1:12" ht="39" customHeight="1">
      <c r="C8" s="240" t="s">
        <v>74</v>
      </c>
      <c r="D8" s="240"/>
      <c r="E8" s="241" t="s">
        <v>112</v>
      </c>
      <c r="F8" s="241"/>
      <c r="G8" s="242"/>
      <c r="H8" s="70" t="s">
        <v>129</v>
      </c>
      <c r="I8" s="260" t="s">
        <v>178</v>
      </c>
      <c r="J8" s="260"/>
      <c r="K8" s="260"/>
    </row>
    <row r="9" spans="1:12" ht="21" customHeight="1">
      <c r="B9" s="67"/>
      <c r="C9" s="195"/>
      <c r="D9" s="194"/>
      <c r="E9" s="114" t="s">
        <v>141</v>
      </c>
      <c r="F9" s="110" t="s">
        <v>111</v>
      </c>
      <c r="G9" s="115" t="s">
        <v>141</v>
      </c>
      <c r="H9" s="68"/>
      <c r="I9" s="261"/>
      <c r="J9" s="261"/>
      <c r="K9" s="261"/>
    </row>
    <row r="10" spans="1:12" ht="15" customHeight="1">
      <c r="F10" s="66"/>
      <c r="G10" s="66"/>
    </row>
    <row r="11" spans="1:12" ht="28.5" customHeight="1" thickBot="1">
      <c r="B11" s="64" t="s">
        <v>127</v>
      </c>
    </row>
    <row r="12" spans="1:12" ht="18.75" customHeight="1">
      <c r="B12" s="243"/>
      <c r="C12" s="244" t="s">
        <v>133</v>
      </c>
      <c r="D12" s="246" t="s">
        <v>128</v>
      </c>
      <c r="E12" s="247"/>
      <c r="F12" s="248"/>
      <c r="G12" s="249" t="s">
        <v>134</v>
      </c>
      <c r="H12" s="249" t="s">
        <v>135</v>
      </c>
      <c r="I12" s="244" t="s">
        <v>138</v>
      </c>
      <c r="J12" s="255" t="s">
        <v>136</v>
      </c>
      <c r="K12" s="249" t="s">
        <v>137</v>
      </c>
      <c r="L12" s="251" t="s">
        <v>130</v>
      </c>
    </row>
    <row r="13" spans="1:12" ht="55.5" customHeight="1">
      <c r="B13" s="243"/>
      <c r="C13" s="245"/>
      <c r="D13" s="69" t="s">
        <v>75</v>
      </c>
      <c r="E13" s="70" t="s">
        <v>110</v>
      </c>
      <c r="F13" s="116" t="s">
        <v>121</v>
      </c>
      <c r="G13" s="250"/>
      <c r="H13" s="250"/>
      <c r="I13" s="254"/>
      <c r="J13" s="255"/>
      <c r="K13" s="256"/>
      <c r="L13" s="242"/>
    </row>
    <row r="14" spans="1:12" ht="20.149999999999999" customHeight="1">
      <c r="B14" s="71" t="s">
        <v>76</v>
      </c>
      <c r="C14" s="72"/>
      <c r="D14" s="73"/>
      <c r="E14" s="74"/>
      <c r="F14" s="75">
        <f>SUM(D14:E14)</f>
        <v>0</v>
      </c>
      <c r="G14" s="76">
        <f>IFERROR(C14/F14*D14,0)</f>
        <v>0</v>
      </c>
      <c r="H14" s="72"/>
      <c r="I14" s="76">
        <f>IFERROR(G14-H14,0)</f>
        <v>0</v>
      </c>
      <c r="J14" s="77">
        <f>30000*D14</f>
        <v>0</v>
      </c>
      <c r="K14" s="76">
        <f>MIN(I14,J14)</f>
        <v>0</v>
      </c>
      <c r="L14" s="252"/>
    </row>
    <row r="15" spans="1:12" ht="20.149999999999999" customHeight="1">
      <c r="B15" s="71" t="s">
        <v>77</v>
      </c>
      <c r="C15" s="72"/>
      <c r="D15" s="73"/>
      <c r="E15" s="74"/>
      <c r="F15" s="75">
        <f t="shared" ref="F15:F25" si="0">SUM(D15:E15)</f>
        <v>0</v>
      </c>
      <c r="G15" s="76">
        <f t="shared" ref="G15:G25" si="1">IFERROR(C15/F15*D15,0)</f>
        <v>0</v>
      </c>
      <c r="H15" s="72"/>
      <c r="I15" s="76">
        <f t="shared" ref="I15:I25" si="2">IFERROR(G15-H15,0)</f>
        <v>0</v>
      </c>
      <c r="J15" s="77">
        <f t="shared" ref="J15:J25" si="3">30000*D15</f>
        <v>0</v>
      </c>
      <c r="K15" s="76">
        <f t="shared" ref="K15:K25" si="4">MIN(I15,J15)</f>
        <v>0</v>
      </c>
      <c r="L15" s="252"/>
    </row>
    <row r="16" spans="1:12" ht="20.149999999999999" customHeight="1">
      <c r="B16" s="71" t="s">
        <v>78</v>
      </c>
      <c r="C16" s="72"/>
      <c r="D16" s="73"/>
      <c r="E16" s="74"/>
      <c r="F16" s="75">
        <f t="shared" si="0"/>
        <v>0</v>
      </c>
      <c r="G16" s="76">
        <f t="shared" si="1"/>
        <v>0</v>
      </c>
      <c r="H16" s="72"/>
      <c r="I16" s="76">
        <f t="shared" si="2"/>
        <v>0</v>
      </c>
      <c r="J16" s="77">
        <f t="shared" si="3"/>
        <v>0</v>
      </c>
      <c r="K16" s="76">
        <f t="shared" si="4"/>
        <v>0</v>
      </c>
      <c r="L16" s="252"/>
    </row>
    <row r="17" spans="2:12" ht="20.149999999999999" customHeight="1">
      <c r="B17" s="71" t="s">
        <v>79</v>
      </c>
      <c r="C17" s="72"/>
      <c r="D17" s="73"/>
      <c r="E17" s="74"/>
      <c r="F17" s="75">
        <f t="shared" si="0"/>
        <v>0</v>
      </c>
      <c r="G17" s="76">
        <f t="shared" si="1"/>
        <v>0</v>
      </c>
      <c r="H17" s="72"/>
      <c r="I17" s="76">
        <f t="shared" si="2"/>
        <v>0</v>
      </c>
      <c r="J17" s="77">
        <f t="shared" si="3"/>
        <v>0</v>
      </c>
      <c r="K17" s="76">
        <f t="shared" si="4"/>
        <v>0</v>
      </c>
      <c r="L17" s="252"/>
    </row>
    <row r="18" spans="2:12" ht="20.149999999999999" customHeight="1">
      <c r="B18" s="71" t="s">
        <v>80</v>
      </c>
      <c r="C18" s="72"/>
      <c r="D18" s="73"/>
      <c r="E18" s="74"/>
      <c r="F18" s="75">
        <f t="shared" si="0"/>
        <v>0</v>
      </c>
      <c r="G18" s="76">
        <f t="shared" si="1"/>
        <v>0</v>
      </c>
      <c r="H18" s="72"/>
      <c r="I18" s="76">
        <f t="shared" si="2"/>
        <v>0</v>
      </c>
      <c r="J18" s="77">
        <f t="shared" si="3"/>
        <v>0</v>
      </c>
      <c r="K18" s="76">
        <f t="shared" si="4"/>
        <v>0</v>
      </c>
      <c r="L18" s="252"/>
    </row>
    <row r="19" spans="2:12" ht="20.149999999999999" customHeight="1">
      <c r="B19" s="71" t="s">
        <v>81</v>
      </c>
      <c r="C19" s="72"/>
      <c r="D19" s="73"/>
      <c r="E19" s="74"/>
      <c r="F19" s="75">
        <f t="shared" si="0"/>
        <v>0</v>
      </c>
      <c r="G19" s="76">
        <f t="shared" si="1"/>
        <v>0</v>
      </c>
      <c r="H19" s="72"/>
      <c r="I19" s="76">
        <f t="shared" si="2"/>
        <v>0</v>
      </c>
      <c r="J19" s="77">
        <f t="shared" si="3"/>
        <v>0</v>
      </c>
      <c r="K19" s="76">
        <f t="shared" si="4"/>
        <v>0</v>
      </c>
      <c r="L19" s="252"/>
    </row>
    <row r="20" spans="2:12" ht="20.149999999999999" customHeight="1">
      <c r="B20" s="71" t="s">
        <v>82</v>
      </c>
      <c r="C20" s="72"/>
      <c r="D20" s="73"/>
      <c r="E20" s="74"/>
      <c r="F20" s="75">
        <f t="shared" si="0"/>
        <v>0</v>
      </c>
      <c r="G20" s="76">
        <f t="shared" si="1"/>
        <v>0</v>
      </c>
      <c r="H20" s="72"/>
      <c r="I20" s="76">
        <f t="shared" si="2"/>
        <v>0</v>
      </c>
      <c r="J20" s="77">
        <f t="shared" si="3"/>
        <v>0</v>
      </c>
      <c r="K20" s="76">
        <f t="shared" si="4"/>
        <v>0</v>
      </c>
      <c r="L20" s="252"/>
    </row>
    <row r="21" spans="2:12" ht="20.149999999999999" customHeight="1">
      <c r="B21" s="71" t="s">
        <v>83</v>
      </c>
      <c r="C21" s="72"/>
      <c r="D21" s="73"/>
      <c r="E21" s="74"/>
      <c r="F21" s="75">
        <f t="shared" si="0"/>
        <v>0</v>
      </c>
      <c r="G21" s="76">
        <f t="shared" si="1"/>
        <v>0</v>
      </c>
      <c r="H21" s="72"/>
      <c r="I21" s="76">
        <f t="shared" si="2"/>
        <v>0</v>
      </c>
      <c r="J21" s="77">
        <f t="shared" si="3"/>
        <v>0</v>
      </c>
      <c r="K21" s="76">
        <f t="shared" si="4"/>
        <v>0</v>
      </c>
      <c r="L21" s="252"/>
    </row>
    <row r="22" spans="2:12" ht="20.149999999999999" customHeight="1">
      <c r="B22" s="71" t="s">
        <v>84</v>
      </c>
      <c r="C22" s="72"/>
      <c r="D22" s="73"/>
      <c r="E22" s="74"/>
      <c r="F22" s="75">
        <f t="shared" si="0"/>
        <v>0</v>
      </c>
      <c r="G22" s="76">
        <f t="shared" si="1"/>
        <v>0</v>
      </c>
      <c r="H22" s="72"/>
      <c r="I22" s="76">
        <f t="shared" si="2"/>
        <v>0</v>
      </c>
      <c r="J22" s="77">
        <f t="shared" si="3"/>
        <v>0</v>
      </c>
      <c r="K22" s="76">
        <f t="shared" si="4"/>
        <v>0</v>
      </c>
      <c r="L22" s="252"/>
    </row>
    <row r="23" spans="2:12" ht="20.149999999999999" customHeight="1">
      <c r="B23" s="71" t="s">
        <v>85</v>
      </c>
      <c r="C23" s="72"/>
      <c r="D23" s="73"/>
      <c r="E23" s="74"/>
      <c r="F23" s="75">
        <f t="shared" si="0"/>
        <v>0</v>
      </c>
      <c r="G23" s="76">
        <f t="shared" si="1"/>
        <v>0</v>
      </c>
      <c r="H23" s="72"/>
      <c r="I23" s="76">
        <f t="shared" si="2"/>
        <v>0</v>
      </c>
      <c r="J23" s="77">
        <f t="shared" si="3"/>
        <v>0</v>
      </c>
      <c r="K23" s="76">
        <f t="shared" si="4"/>
        <v>0</v>
      </c>
      <c r="L23" s="252"/>
    </row>
    <row r="24" spans="2:12" ht="20.149999999999999" customHeight="1">
      <c r="B24" s="71" t="s">
        <v>86</v>
      </c>
      <c r="C24" s="72"/>
      <c r="D24" s="73"/>
      <c r="E24" s="74"/>
      <c r="F24" s="75">
        <f t="shared" si="0"/>
        <v>0</v>
      </c>
      <c r="G24" s="76">
        <f t="shared" si="1"/>
        <v>0</v>
      </c>
      <c r="H24" s="72"/>
      <c r="I24" s="76">
        <f t="shared" si="2"/>
        <v>0</v>
      </c>
      <c r="J24" s="77">
        <f t="shared" si="3"/>
        <v>0</v>
      </c>
      <c r="K24" s="76">
        <f t="shared" si="4"/>
        <v>0</v>
      </c>
      <c r="L24" s="252"/>
    </row>
    <row r="25" spans="2:12" ht="20.149999999999999" customHeight="1" thickBot="1">
      <c r="B25" s="78" t="s">
        <v>87</v>
      </c>
      <c r="C25" s="72"/>
      <c r="D25" s="73"/>
      <c r="E25" s="74"/>
      <c r="F25" s="81">
        <f t="shared" si="0"/>
        <v>0</v>
      </c>
      <c r="G25" s="82">
        <f t="shared" si="1"/>
        <v>0</v>
      </c>
      <c r="H25" s="72"/>
      <c r="I25" s="82">
        <f t="shared" si="2"/>
        <v>0</v>
      </c>
      <c r="J25" s="83">
        <f t="shared" si="3"/>
        <v>0</v>
      </c>
      <c r="K25" s="82">
        <f t="shared" si="4"/>
        <v>0</v>
      </c>
      <c r="L25" s="253"/>
    </row>
    <row r="26" spans="2:12" ht="20.149999999999999" customHeight="1" thickBot="1">
      <c r="B26" s="84" t="s">
        <v>88</v>
      </c>
      <c r="C26" s="85">
        <f>SUM(C14:C25)</f>
        <v>0</v>
      </c>
      <c r="D26" s="111"/>
      <c r="E26" s="112"/>
      <c r="F26" s="113"/>
      <c r="G26" s="85">
        <f>SUM(G14:G25)</f>
        <v>0</v>
      </c>
      <c r="H26" s="85">
        <f>SUM(H14:H25)</f>
        <v>0</v>
      </c>
      <c r="I26" s="85">
        <f>SUM(I14:I25)</f>
        <v>0</v>
      </c>
      <c r="J26" s="86">
        <f>SUM(J14:J25)</f>
        <v>0</v>
      </c>
      <c r="K26" s="85">
        <f>SUM(K14:K25)</f>
        <v>0</v>
      </c>
      <c r="L26" s="117">
        <f>ROUNDDOWN(K26/3*1,-3)</f>
        <v>0</v>
      </c>
    </row>
  </sheetData>
  <mergeCells count="16">
    <mergeCell ref="I9:K9"/>
    <mergeCell ref="J1:L1"/>
    <mergeCell ref="G4:L4"/>
    <mergeCell ref="C8:D8"/>
    <mergeCell ref="E8:G8"/>
    <mergeCell ref="I8:K8"/>
    <mergeCell ref="J12:J13"/>
    <mergeCell ref="K12:K13"/>
    <mergeCell ref="L12:L13"/>
    <mergeCell ref="L14:L25"/>
    <mergeCell ref="B12:B13"/>
    <mergeCell ref="C12:C13"/>
    <mergeCell ref="D12:F12"/>
    <mergeCell ref="G12:G13"/>
    <mergeCell ref="H12:H13"/>
    <mergeCell ref="I12:I13"/>
  </mergeCells>
  <phoneticPr fontId="3"/>
  <pageMargins left="0.25" right="0.25" top="0.75" bottom="0.75" header="0.3" footer="0.3"/>
  <pageSetup paperSize="9" scale="76" orientation="landscape"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A07FE-88B7-4321-8A80-6D006B22DB19}">
  <sheetPr>
    <tabColor rgb="FF92D050"/>
    <pageSetUpPr fitToPage="1"/>
  </sheetPr>
  <dimension ref="A1:L26"/>
  <sheetViews>
    <sheetView view="pageBreakPreview" zoomScale="85" zoomScaleNormal="85" zoomScaleSheetLayoutView="85" workbookViewId="0">
      <selection activeCell="D4" sqref="D4"/>
    </sheetView>
  </sheetViews>
  <sheetFormatPr defaultColWidth="9" defaultRowHeight="18"/>
  <cols>
    <col min="1" max="1" width="3.08203125" style="64" customWidth="1"/>
    <col min="2" max="2" width="11.83203125" style="64" customWidth="1"/>
    <col min="3" max="3" width="16.5" style="64" customWidth="1"/>
    <col min="4" max="6" width="12.58203125" style="64" customWidth="1"/>
    <col min="7" max="12" width="16.5" style="64" customWidth="1"/>
    <col min="13" max="13" width="3.08203125" style="64" customWidth="1"/>
    <col min="14" max="16384" width="9" style="64"/>
  </cols>
  <sheetData>
    <row r="1" spans="1:12" s="60" customFormat="1" ht="23.25" customHeight="1">
      <c r="A1" s="2" t="s">
        <v>119</v>
      </c>
      <c r="B1" s="61"/>
      <c r="F1" s="62"/>
      <c r="G1" s="63"/>
      <c r="H1" s="63"/>
      <c r="J1" s="237" t="s">
        <v>189</v>
      </c>
      <c r="K1" s="238"/>
      <c r="L1" s="239"/>
    </row>
    <row r="2" spans="1:12" s="60" customFormat="1" ht="15" customHeight="1">
      <c r="B2" s="61"/>
      <c r="F2" s="62"/>
      <c r="G2" s="63"/>
      <c r="H2" s="63"/>
    </row>
    <row r="3" spans="1:12" ht="15" customHeight="1"/>
    <row r="4" spans="1:12" ht="30" customHeight="1">
      <c r="B4" s="64" t="s">
        <v>118</v>
      </c>
      <c r="D4" s="199">
        <v>6</v>
      </c>
      <c r="E4" s="65"/>
      <c r="F4" s="65" t="s">
        <v>125</v>
      </c>
      <c r="G4" s="257"/>
      <c r="H4" s="258"/>
      <c r="I4" s="258"/>
      <c r="J4" s="258"/>
      <c r="K4" s="258"/>
      <c r="L4" s="259"/>
    </row>
    <row r="5" spans="1:12" ht="6" customHeight="1">
      <c r="D5" s="66"/>
      <c r="E5" s="66"/>
      <c r="F5" s="66"/>
      <c r="G5" s="66"/>
      <c r="H5" s="66"/>
    </row>
    <row r="6" spans="1:12" ht="30" customHeight="1">
      <c r="D6" s="66"/>
      <c r="E6" s="66"/>
      <c r="F6" s="66" t="s">
        <v>147</v>
      </c>
      <c r="G6" s="195"/>
      <c r="H6" s="193"/>
      <c r="I6" s="193"/>
      <c r="J6" s="193"/>
      <c r="K6" s="193"/>
      <c r="L6" s="194"/>
    </row>
    <row r="7" spans="1:12" ht="28.5" customHeight="1">
      <c r="B7" s="64" t="s">
        <v>126</v>
      </c>
    </row>
    <row r="8" spans="1:12" ht="39" customHeight="1">
      <c r="C8" s="240" t="s">
        <v>74</v>
      </c>
      <c r="D8" s="240"/>
      <c r="E8" s="241" t="s">
        <v>112</v>
      </c>
      <c r="F8" s="241"/>
      <c r="G8" s="242"/>
      <c r="H8" s="70" t="s">
        <v>129</v>
      </c>
      <c r="I8" s="260" t="s">
        <v>178</v>
      </c>
      <c r="J8" s="260"/>
      <c r="K8" s="260"/>
    </row>
    <row r="9" spans="1:12" ht="21" customHeight="1">
      <c r="B9" s="67"/>
      <c r="C9" s="192"/>
      <c r="D9" s="194"/>
      <c r="E9" s="114" t="s">
        <v>141</v>
      </c>
      <c r="F9" s="110" t="s">
        <v>111</v>
      </c>
      <c r="G9" s="115" t="s">
        <v>141</v>
      </c>
      <c r="H9" s="68"/>
      <c r="I9" s="261"/>
      <c r="J9" s="261"/>
      <c r="K9" s="261"/>
    </row>
    <row r="10" spans="1:12" ht="15" customHeight="1">
      <c r="F10" s="66"/>
      <c r="G10" s="66"/>
    </row>
    <row r="11" spans="1:12" ht="28.5" customHeight="1" thickBot="1">
      <c r="B11" s="64" t="s">
        <v>127</v>
      </c>
    </row>
    <row r="12" spans="1:12" ht="18.75" customHeight="1">
      <c r="B12" s="243"/>
      <c r="C12" s="244" t="s">
        <v>133</v>
      </c>
      <c r="D12" s="246" t="s">
        <v>128</v>
      </c>
      <c r="E12" s="247"/>
      <c r="F12" s="248"/>
      <c r="G12" s="249" t="s">
        <v>134</v>
      </c>
      <c r="H12" s="249" t="s">
        <v>135</v>
      </c>
      <c r="I12" s="244" t="s">
        <v>138</v>
      </c>
      <c r="J12" s="255" t="s">
        <v>136</v>
      </c>
      <c r="K12" s="249" t="s">
        <v>137</v>
      </c>
      <c r="L12" s="251" t="s">
        <v>130</v>
      </c>
    </row>
    <row r="13" spans="1:12" ht="55.5" customHeight="1">
      <c r="B13" s="243"/>
      <c r="C13" s="245"/>
      <c r="D13" s="69" t="s">
        <v>75</v>
      </c>
      <c r="E13" s="70" t="s">
        <v>110</v>
      </c>
      <c r="F13" s="116" t="s">
        <v>121</v>
      </c>
      <c r="G13" s="250"/>
      <c r="H13" s="250"/>
      <c r="I13" s="254"/>
      <c r="J13" s="255"/>
      <c r="K13" s="256"/>
      <c r="L13" s="242"/>
    </row>
    <row r="14" spans="1:12" ht="20.149999999999999" customHeight="1">
      <c r="B14" s="71" t="s">
        <v>76</v>
      </c>
      <c r="C14" s="72"/>
      <c r="D14" s="73"/>
      <c r="E14" s="74"/>
      <c r="F14" s="75">
        <f>SUM(D14:E14)</f>
        <v>0</v>
      </c>
      <c r="G14" s="76">
        <f>IFERROR(C14/F14*D14,0)</f>
        <v>0</v>
      </c>
      <c r="H14" s="72"/>
      <c r="I14" s="76">
        <f>IFERROR(G14-H14,0)</f>
        <v>0</v>
      </c>
      <c r="J14" s="77">
        <f>30000*D14</f>
        <v>0</v>
      </c>
      <c r="K14" s="76">
        <f>MIN(I14,J14)</f>
        <v>0</v>
      </c>
      <c r="L14" s="252"/>
    </row>
    <row r="15" spans="1:12" ht="20.149999999999999" customHeight="1">
      <c r="B15" s="71" t="s">
        <v>77</v>
      </c>
      <c r="C15" s="72"/>
      <c r="D15" s="73"/>
      <c r="E15" s="74"/>
      <c r="F15" s="75">
        <f t="shared" ref="F15:F25" si="0">SUM(D15:E15)</f>
        <v>0</v>
      </c>
      <c r="G15" s="76">
        <f t="shared" ref="G15:G25" si="1">IFERROR(C15/F15*D15,0)</f>
        <v>0</v>
      </c>
      <c r="H15" s="72"/>
      <c r="I15" s="76">
        <f t="shared" ref="I15:I25" si="2">IFERROR(G15-H15,0)</f>
        <v>0</v>
      </c>
      <c r="J15" s="77">
        <f t="shared" ref="J15:J25" si="3">30000*D15</f>
        <v>0</v>
      </c>
      <c r="K15" s="76">
        <f t="shared" ref="K15:K25" si="4">MIN(I15,J15)</f>
        <v>0</v>
      </c>
      <c r="L15" s="252"/>
    </row>
    <row r="16" spans="1:12" ht="20.149999999999999" customHeight="1">
      <c r="B16" s="71" t="s">
        <v>78</v>
      </c>
      <c r="C16" s="72"/>
      <c r="D16" s="73"/>
      <c r="E16" s="74"/>
      <c r="F16" s="75">
        <f t="shared" si="0"/>
        <v>0</v>
      </c>
      <c r="G16" s="76">
        <f t="shared" si="1"/>
        <v>0</v>
      </c>
      <c r="H16" s="72"/>
      <c r="I16" s="76">
        <f t="shared" si="2"/>
        <v>0</v>
      </c>
      <c r="J16" s="77">
        <f t="shared" si="3"/>
        <v>0</v>
      </c>
      <c r="K16" s="76">
        <f t="shared" si="4"/>
        <v>0</v>
      </c>
      <c r="L16" s="252"/>
    </row>
    <row r="17" spans="2:12" ht="20.149999999999999" customHeight="1">
      <c r="B17" s="71" t="s">
        <v>79</v>
      </c>
      <c r="C17" s="72"/>
      <c r="D17" s="73"/>
      <c r="E17" s="74"/>
      <c r="F17" s="75">
        <f t="shared" si="0"/>
        <v>0</v>
      </c>
      <c r="G17" s="76">
        <f t="shared" si="1"/>
        <v>0</v>
      </c>
      <c r="H17" s="72"/>
      <c r="I17" s="76">
        <f t="shared" si="2"/>
        <v>0</v>
      </c>
      <c r="J17" s="77">
        <f t="shared" si="3"/>
        <v>0</v>
      </c>
      <c r="K17" s="76">
        <f t="shared" si="4"/>
        <v>0</v>
      </c>
      <c r="L17" s="252"/>
    </row>
    <row r="18" spans="2:12" ht="20.149999999999999" customHeight="1">
      <c r="B18" s="71" t="s">
        <v>80</v>
      </c>
      <c r="C18" s="72"/>
      <c r="D18" s="73"/>
      <c r="E18" s="74"/>
      <c r="F18" s="75">
        <f t="shared" si="0"/>
        <v>0</v>
      </c>
      <c r="G18" s="76">
        <f t="shared" si="1"/>
        <v>0</v>
      </c>
      <c r="H18" s="72"/>
      <c r="I18" s="76">
        <f t="shared" si="2"/>
        <v>0</v>
      </c>
      <c r="J18" s="77">
        <f t="shared" si="3"/>
        <v>0</v>
      </c>
      <c r="K18" s="76">
        <f t="shared" si="4"/>
        <v>0</v>
      </c>
      <c r="L18" s="252"/>
    </row>
    <row r="19" spans="2:12" ht="20.149999999999999" customHeight="1">
      <c r="B19" s="71" t="s">
        <v>81</v>
      </c>
      <c r="C19" s="72"/>
      <c r="D19" s="73"/>
      <c r="E19" s="74"/>
      <c r="F19" s="75">
        <f t="shared" si="0"/>
        <v>0</v>
      </c>
      <c r="G19" s="76">
        <f t="shared" si="1"/>
        <v>0</v>
      </c>
      <c r="H19" s="72"/>
      <c r="I19" s="76">
        <f t="shared" si="2"/>
        <v>0</v>
      </c>
      <c r="J19" s="77">
        <f t="shared" si="3"/>
        <v>0</v>
      </c>
      <c r="K19" s="76">
        <f t="shared" si="4"/>
        <v>0</v>
      </c>
      <c r="L19" s="252"/>
    </row>
    <row r="20" spans="2:12" ht="20.149999999999999" customHeight="1">
      <c r="B20" s="71" t="s">
        <v>82</v>
      </c>
      <c r="C20" s="72"/>
      <c r="D20" s="73"/>
      <c r="E20" s="74"/>
      <c r="F20" s="75">
        <f t="shared" si="0"/>
        <v>0</v>
      </c>
      <c r="G20" s="76">
        <f t="shared" si="1"/>
        <v>0</v>
      </c>
      <c r="H20" s="72"/>
      <c r="I20" s="76">
        <f t="shared" si="2"/>
        <v>0</v>
      </c>
      <c r="J20" s="77">
        <f t="shared" si="3"/>
        <v>0</v>
      </c>
      <c r="K20" s="76">
        <f t="shared" si="4"/>
        <v>0</v>
      </c>
      <c r="L20" s="252"/>
    </row>
    <row r="21" spans="2:12" ht="20.149999999999999" customHeight="1">
      <c r="B21" s="71" t="s">
        <v>83</v>
      </c>
      <c r="C21" s="72"/>
      <c r="D21" s="73"/>
      <c r="E21" s="74"/>
      <c r="F21" s="75">
        <f t="shared" si="0"/>
        <v>0</v>
      </c>
      <c r="G21" s="76">
        <f t="shared" si="1"/>
        <v>0</v>
      </c>
      <c r="H21" s="72"/>
      <c r="I21" s="76">
        <f t="shared" si="2"/>
        <v>0</v>
      </c>
      <c r="J21" s="77">
        <f t="shared" si="3"/>
        <v>0</v>
      </c>
      <c r="K21" s="76">
        <f t="shared" si="4"/>
        <v>0</v>
      </c>
      <c r="L21" s="252"/>
    </row>
    <row r="22" spans="2:12" ht="20.149999999999999" customHeight="1">
      <c r="B22" s="71" t="s">
        <v>84</v>
      </c>
      <c r="C22" s="72"/>
      <c r="D22" s="73"/>
      <c r="E22" s="74"/>
      <c r="F22" s="75">
        <f t="shared" si="0"/>
        <v>0</v>
      </c>
      <c r="G22" s="76">
        <f t="shared" si="1"/>
        <v>0</v>
      </c>
      <c r="H22" s="72"/>
      <c r="I22" s="76">
        <f t="shared" si="2"/>
        <v>0</v>
      </c>
      <c r="J22" s="77">
        <f t="shared" si="3"/>
        <v>0</v>
      </c>
      <c r="K22" s="76">
        <f t="shared" si="4"/>
        <v>0</v>
      </c>
      <c r="L22" s="252"/>
    </row>
    <row r="23" spans="2:12" ht="20.149999999999999" customHeight="1">
      <c r="B23" s="71" t="s">
        <v>85</v>
      </c>
      <c r="C23" s="72"/>
      <c r="D23" s="73"/>
      <c r="E23" s="74"/>
      <c r="F23" s="75">
        <f t="shared" si="0"/>
        <v>0</v>
      </c>
      <c r="G23" s="76">
        <f t="shared" si="1"/>
        <v>0</v>
      </c>
      <c r="H23" s="72"/>
      <c r="I23" s="76">
        <f t="shared" si="2"/>
        <v>0</v>
      </c>
      <c r="J23" s="77">
        <f t="shared" si="3"/>
        <v>0</v>
      </c>
      <c r="K23" s="76">
        <f t="shared" si="4"/>
        <v>0</v>
      </c>
      <c r="L23" s="252"/>
    </row>
    <row r="24" spans="2:12" ht="20.149999999999999" customHeight="1">
      <c r="B24" s="71" t="s">
        <v>86</v>
      </c>
      <c r="C24" s="72"/>
      <c r="D24" s="73"/>
      <c r="E24" s="74"/>
      <c r="F24" s="75">
        <f t="shared" si="0"/>
        <v>0</v>
      </c>
      <c r="G24" s="76">
        <f t="shared" si="1"/>
        <v>0</v>
      </c>
      <c r="H24" s="72"/>
      <c r="I24" s="76">
        <f t="shared" si="2"/>
        <v>0</v>
      </c>
      <c r="J24" s="77">
        <f t="shared" si="3"/>
        <v>0</v>
      </c>
      <c r="K24" s="76">
        <f t="shared" si="4"/>
        <v>0</v>
      </c>
      <c r="L24" s="252"/>
    </row>
    <row r="25" spans="2:12" ht="20.149999999999999" customHeight="1" thickBot="1">
      <c r="B25" s="78" t="s">
        <v>87</v>
      </c>
      <c r="C25" s="72"/>
      <c r="D25" s="79"/>
      <c r="E25" s="80"/>
      <c r="F25" s="81">
        <f t="shared" si="0"/>
        <v>0</v>
      </c>
      <c r="G25" s="82">
        <f t="shared" si="1"/>
        <v>0</v>
      </c>
      <c r="H25" s="72"/>
      <c r="I25" s="82">
        <f t="shared" si="2"/>
        <v>0</v>
      </c>
      <c r="J25" s="83">
        <f t="shared" si="3"/>
        <v>0</v>
      </c>
      <c r="K25" s="82">
        <f t="shared" si="4"/>
        <v>0</v>
      </c>
      <c r="L25" s="253"/>
    </row>
    <row r="26" spans="2:12" ht="20.149999999999999" customHeight="1" thickBot="1">
      <c r="B26" s="84" t="s">
        <v>88</v>
      </c>
      <c r="C26" s="85">
        <f>SUM(C14:C25)</f>
        <v>0</v>
      </c>
      <c r="D26" s="111"/>
      <c r="E26" s="112"/>
      <c r="F26" s="113"/>
      <c r="G26" s="85">
        <f>SUM(G14:G25)</f>
        <v>0</v>
      </c>
      <c r="H26" s="85">
        <f>SUM(H14:H25)</f>
        <v>0</v>
      </c>
      <c r="I26" s="85">
        <f>SUM(I14:I25)</f>
        <v>0</v>
      </c>
      <c r="J26" s="86">
        <f>SUM(J14:J25)</f>
        <v>0</v>
      </c>
      <c r="K26" s="85">
        <f>SUM(K14:K25)</f>
        <v>0</v>
      </c>
      <c r="L26" s="117">
        <f>ROUNDDOWN(K26/3*1,-3)</f>
        <v>0</v>
      </c>
    </row>
  </sheetData>
  <mergeCells count="16">
    <mergeCell ref="I9:K9"/>
    <mergeCell ref="J1:L1"/>
    <mergeCell ref="G4:L4"/>
    <mergeCell ref="C8:D8"/>
    <mergeCell ref="E8:G8"/>
    <mergeCell ref="I8:K8"/>
    <mergeCell ref="J12:J13"/>
    <mergeCell ref="K12:K13"/>
    <mergeCell ref="L12:L13"/>
    <mergeCell ref="L14:L25"/>
    <mergeCell ref="B12:B13"/>
    <mergeCell ref="C12:C13"/>
    <mergeCell ref="D12:F12"/>
    <mergeCell ref="G12:G13"/>
    <mergeCell ref="H12:H13"/>
    <mergeCell ref="I12:I13"/>
  </mergeCells>
  <phoneticPr fontId="3"/>
  <pageMargins left="0.25" right="0.25" top="0.75" bottom="0.75" header="0.3" footer="0.3"/>
  <pageSetup paperSize="9" scale="76" orientation="landscape"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07ED0-735A-4A67-A8E6-FCEA2C3BFEF7}">
  <sheetPr>
    <tabColor rgb="FF92D050"/>
    <pageSetUpPr fitToPage="1"/>
  </sheetPr>
  <dimension ref="A1:L26"/>
  <sheetViews>
    <sheetView view="pageBreakPreview" zoomScale="85" zoomScaleNormal="85" zoomScaleSheetLayoutView="85" workbookViewId="0">
      <selection activeCell="D4" sqref="D4"/>
    </sheetView>
  </sheetViews>
  <sheetFormatPr defaultColWidth="9" defaultRowHeight="18"/>
  <cols>
    <col min="1" max="1" width="3.08203125" style="64" customWidth="1"/>
    <col min="2" max="2" width="11.83203125" style="64" customWidth="1"/>
    <col min="3" max="3" width="16.5" style="64" customWidth="1"/>
    <col min="4" max="6" width="12.58203125" style="64" customWidth="1"/>
    <col min="7" max="12" width="16.5" style="64" customWidth="1"/>
    <col min="13" max="13" width="3.08203125" style="64" customWidth="1"/>
    <col min="14" max="16384" width="9" style="64"/>
  </cols>
  <sheetData>
    <row r="1" spans="1:12" s="60" customFormat="1" ht="23.25" customHeight="1">
      <c r="A1" s="2" t="s">
        <v>119</v>
      </c>
      <c r="B1" s="61"/>
      <c r="F1" s="62"/>
      <c r="G1" s="63"/>
      <c r="H1" s="63"/>
      <c r="J1" s="237" t="s">
        <v>189</v>
      </c>
      <c r="K1" s="238"/>
      <c r="L1" s="239"/>
    </row>
    <row r="2" spans="1:12" s="60" customFormat="1" ht="15" customHeight="1">
      <c r="B2" s="61"/>
      <c r="F2" s="62"/>
      <c r="G2" s="63"/>
      <c r="H2" s="63"/>
    </row>
    <row r="3" spans="1:12" ht="15" customHeight="1"/>
    <row r="4" spans="1:12" ht="30" customHeight="1">
      <c r="B4" s="64" t="s">
        <v>118</v>
      </c>
      <c r="D4" s="199">
        <v>7</v>
      </c>
      <c r="E4" s="65"/>
      <c r="F4" s="65" t="s">
        <v>125</v>
      </c>
      <c r="G4" s="257"/>
      <c r="H4" s="258"/>
      <c r="I4" s="258"/>
      <c r="J4" s="258"/>
      <c r="K4" s="258"/>
      <c r="L4" s="259"/>
    </row>
    <row r="5" spans="1:12" ht="6" customHeight="1">
      <c r="D5" s="66"/>
      <c r="E5" s="66"/>
      <c r="F5" s="66"/>
      <c r="G5" s="66"/>
      <c r="H5" s="66"/>
    </row>
    <row r="6" spans="1:12" ht="30" customHeight="1">
      <c r="D6" s="66"/>
      <c r="E6" s="66"/>
      <c r="F6" s="66" t="s">
        <v>147</v>
      </c>
      <c r="G6" s="195"/>
      <c r="H6" s="193"/>
      <c r="I6" s="193"/>
      <c r="J6" s="193"/>
      <c r="K6" s="193"/>
      <c r="L6" s="194"/>
    </row>
    <row r="7" spans="1:12" ht="28.5" customHeight="1">
      <c r="B7" s="64" t="s">
        <v>126</v>
      </c>
    </row>
    <row r="8" spans="1:12" ht="39" customHeight="1">
      <c r="C8" s="240" t="s">
        <v>74</v>
      </c>
      <c r="D8" s="240"/>
      <c r="E8" s="241" t="s">
        <v>112</v>
      </c>
      <c r="F8" s="241"/>
      <c r="G8" s="242"/>
      <c r="H8" s="70" t="s">
        <v>129</v>
      </c>
      <c r="I8" s="260" t="s">
        <v>178</v>
      </c>
      <c r="J8" s="260"/>
      <c r="K8" s="260"/>
    </row>
    <row r="9" spans="1:12" ht="21" customHeight="1">
      <c r="B9" s="67"/>
      <c r="C9" s="195"/>
      <c r="D9" s="194"/>
      <c r="E9" s="114" t="s">
        <v>141</v>
      </c>
      <c r="F9" s="110" t="s">
        <v>111</v>
      </c>
      <c r="G9" s="115" t="s">
        <v>141</v>
      </c>
      <c r="H9" s="68"/>
      <c r="I9" s="261"/>
      <c r="J9" s="261"/>
      <c r="K9" s="261"/>
    </row>
    <row r="10" spans="1:12" ht="15" customHeight="1">
      <c r="F10" s="66"/>
      <c r="G10" s="66"/>
    </row>
    <row r="11" spans="1:12" ht="28.5" customHeight="1" thickBot="1">
      <c r="B11" s="64" t="s">
        <v>127</v>
      </c>
    </row>
    <row r="12" spans="1:12" ht="18.75" customHeight="1">
      <c r="B12" s="243"/>
      <c r="C12" s="244" t="s">
        <v>133</v>
      </c>
      <c r="D12" s="246" t="s">
        <v>128</v>
      </c>
      <c r="E12" s="247"/>
      <c r="F12" s="248"/>
      <c r="G12" s="249" t="s">
        <v>134</v>
      </c>
      <c r="H12" s="249" t="s">
        <v>135</v>
      </c>
      <c r="I12" s="244" t="s">
        <v>138</v>
      </c>
      <c r="J12" s="255" t="s">
        <v>136</v>
      </c>
      <c r="K12" s="249" t="s">
        <v>137</v>
      </c>
      <c r="L12" s="251" t="s">
        <v>130</v>
      </c>
    </row>
    <row r="13" spans="1:12" ht="55.5" customHeight="1">
      <c r="B13" s="243"/>
      <c r="C13" s="245"/>
      <c r="D13" s="69" t="s">
        <v>75</v>
      </c>
      <c r="E13" s="70" t="s">
        <v>110</v>
      </c>
      <c r="F13" s="116" t="s">
        <v>121</v>
      </c>
      <c r="G13" s="250"/>
      <c r="H13" s="250"/>
      <c r="I13" s="254"/>
      <c r="J13" s="255"/>
      <c r="K13" s="256"/>
      <c r="L13" s="242"/>
    </row>
    <row r="14" spans="1:12" ht="20.149999999999999" customHeight="1">
      <c r="B14" s="71" t="s">
        <v>76</v>
      </c>
      <c r="C14" s="72"/>
      <c r="D14" s="73"/>
      <c r="E14" s="74"/>
      <c r="F14" s="75">
        <f>SUM(D14:E14)</f>
        <v>0</v>
      </c>
      <c r="G14" s="76">
        <f>IFERROR(C14/F14*D14,0)</f>
        <v>0</v>
      </c>
      <c r="H14" s="72"/>
      <c r="I14" s="76">
        <f>IFERROR(G14-H14,0)</f>
        <v>0</v>
      </c>
      <c r="J14" s="77">
        <f>30000*D14</f>
        <v>0</v>
      </c>
      <c r="K14" s="76">
        <f>MIN(I14,J14)</f>
        <v>0</v>
      </c>
      <c r="L14" s="252"/>
    </row>
    <row r="15" spans="1:12" ht="20.149999999999999" customHeight="1">
      <c r="B15" s="71" t="s">
        <v>77</v>
      </c>
      <c r="C15" s="72"/>
      <c r="D15" s="73"/>
      <c r="E15" s="74"/>
      <c r="F15" s="75">
        <f t="shared" ref="F15:F25" si="0">SUM(D15:E15)</f>
        <v>0</v>
      </c>
      <c r="G15" s="76">
        <f t="shared" ref="G15:G25" si="1">IFERROR(C15/F15*D15,0)</f>
        <v>0</v>
      </c>
      <c r="H15" s="72"/>
      <c r="I15" s="76">
        <f t="shared" ref="I15:I25" si="2">IFERROR(G15-H15,0)</f>
        <v>0</v>
      </c>
      <c r="J15" s="77">
        <f t="shared" ref="J15:J25" si="3">30000*D15</f>
        <v>0</v>
      </c>
      <c r="K15" s="76">
        <f t="shared" ref="K15:K25" si="4">MIN(I15,J15)</f>
        <v>0</v>
      </c>
      <c r="L15" s="252"/>
    </row>
    <row r="16" spans="1:12" ht="20.149999999999999" customHeight="1">
      <c r="B16" s="71" t="s">
        <v>78</v>
      </c>
      <c r="C16" s="72"/>
      <c r="D16" s="73"/>
      <c r="E16" s="74"/>
      <c r="F16" s="75">
        <f t="shared" si="0"/>
        <v>0</v>
      </c>
      <c r="G16" s="76">
        <f t="shared" si="1"/>
        <v>0</v>
      </c>
      <c r="H16" s="72"/>
      <c r="I16" s="76">
        <f t="shared" si="2"/>
        <v>0</v>
      </c>
      <c r="J16" s="77">
        <f t="shared" si="3"/>
        <v>0</v>
      </c>
      <c r="K16" s="76">
        <f t="shared" si="4"/>
        <v>0</v>
      </c>
      <c r="L16" s="252"/>
    </row>
    <row r="17" spans="2:12" ht="20.149999999999999" customHeight="1">
      <c r="B17" s="71" t="s">
        <v>79</v>
      </c>
      <c r="C17" s="72"/>
      <c r="D17" s="73"/>
      <c r="E17" s="74"/>
      <c r="F17" s="75">
        <f t="shared" si="0"/>
        <v>0</v>
      </c>
      <c r="G17" s="76">
        <f t="shared" si="1"/>
        <v>0</v>
      </c>
      <c r="H17" s="72"/>
      <c r="I17" s="76">
        <f t="shared" si="2"/>
        <v>0</v>
      </c>
      <c r="J17" s="77">
        <f t="shared" si="3"/>
        <v>0</v>
      </c>
      <c r="K17" s="76">
        <f t="shared" si="4"/>
        <v>0</v>
      </c>
      <c r="L17" s="252"/>
    </row>
    <row r="18" spans="2:12" ht="20.149999999999999" customHeight="1">
      <c r="B18" s="71" t="s">
        <v>80</v>
      </c>
      <c r="C18" s="72"/>
      <c r="D18" s="73"/>
      <c r="E18" s="74"/>
      <c r="F18" s="75">
        <f t="shared" si="0"/>
        <v>0</v>
      </c>
      <c r="G18" s="76">
        <f t="shared" si="1"/>
        <v>0</v>
      </c>
      <c r="H18" s="72"/>
      <c r="I18" s="76">
        <f t="shared" si="2"/>
        <v>0</v>
      </c>
      <c r="J18" s="77">
        <f t="shared" si="3"/>
        <v>0</v>
      </c>
      <c r="K18" s="76">
        <f t="shared" si="4"/>
        <v>0</v>
      </c>
      <c r="L18" s="252"/>
    </row>
    <row r="19" spans="2:12" ht="20.149999999999999" customHeight="1">
      <c r="B19" s="71" t="s">
        <v>81</v>
      </c>
      <c r="C19" s="72"/>
      <c r="D19" s="73"/>
      <c r="E19" s="74"/>
      <c r="F19" s="75">
        <f t="shared" si="0"/>
        <v>0</v>
      </c>
      <c r="G19" s="76">
        <f t="shared" si="1"/>
        <v>0</v>
      </c>
      <c r="H19" s="72"/>
      <c r="I19" s="76">
        <f t="shared" si="2"/>
        <v>0</v>
      </c>
      <c r="J19" s="77">
        <f t="shared" si="3"/>
        <v>0</v>
      </c>
      <c r="K19" s="76">
        <f t="shared" si="4"/>
        <v>0</v>
      </c>
      <c r="L19" s="252"/>
    </row>
    <row r="20" spans="2:12" ht="20.149999999999999" customHeight="1">
      <c r="B20" s="71" t="s">
        <v>82</v>
      </c>
      <c r="C20" s="72"/>
      <c r="D20" s="73"/>
      <c r="E20" s="74"/>
      <c r="F20" s="75">
        <f t="shared" si="0"/>
        <v>0</v>
      </c>
      <c r="G20" s="76">
        <f t="shared" si="1"/>
        <v>0</v>
      </c>
      <c r="H20" s="72"/>
      <c r="I20" s="76">
        <f t="shared" si="2"/>
        <v>0</v>
      </c>
      <c r="J20" s="77">
        <f t="shared" si="3"/>
        <v>0</v>
      </c>
      <c r="K20" s="76">
        <f t="shared" si="4"/>
        <v>0</v>
      </c>
      <c r="L20" s="252"/>
    </row>
    <row r="21" spans="2:12" ht="20.149999999999999" customHeight="1">
      <c r="B21" s="71" t="s">
        <v>83</v>
      </c>
      <c r="C21" s="72"/>
      <c r="D21" s="73"/>
      <c r="E21" s="74"/>
      <c r="F21" s="75">
        <f t="shared" si="0"/>
        <v>0</v>
      </c>
      <c r="G21" s="76">
        <f t="shared" si="1"/>
        <v>0</v>
      </c>
      <c r="H21" s="72"/>
      <c r="I21" s="76">
        <f t="shared" si="2"/>
        <v>0</v>
      </c>
      <c r="J21" s="77">
        <f t="shared" si="3"/>
        <v>0</v>
      </c>
      <c r="K21" s="76">
        <f t="shared" si="4"/>
        <v>0</v>
      </c>
      <c r="L21" s="252"/>
    </row>
    <row r="22" spans="2:12" ht="20.149999999999999" customHeight="1">
      <c r="B22" s="71" t="s">
        <v>84</v>
      </c>
      <c r="C22" s="72"/>
      <c r="D22" s="73"/>
      <c r="E22" s="74"/>
      <c r="F22" s="75">
        <f t="shared" si="0"/>
        <v>0</v>
      </c>
      <c r="G22" s="76">
        <f t="shared" si="1"/>
        <v>0</v>
      </c>
      <c r="H22" s="72"/>
      <c r="I22" s="76">
        <f t="shared" si="2"/>
        <v>0</v>
      </c>
      <c r="J22" s="77">
        <f t="shared" si="3"/>
        <v>0</v>
      </c>
      <c r="K22" s="76">
        <f t="shared" si="4"/>
        <v>0</v>
      </c>
      <c r="L22" s="252"/>
    </row>
    <row r="23" spans="2:12" ht="20.149999999999999" customHeight="1">
      <c r="B23" s="71" t="s">
        <v>85</v>
      </c>
      <c r="C23" s="72"/>
      <c r="D23" s="73"/>
      <c r="E23" s="74"/>
      <c r="F23" s="75">
        <f t="shared" si="0"/>
        <v>0</v>
      </c>
      <c r="G23" s="76">
        <f t="shared" si="1"/>
        <v>0</v>
      </c>
      <c r="H23" s="72"/>
      <c r="I23" s="76">
        <f t="shared" si="2"/>
        <v>0</v>
      </c>
      <c r="J23" s="77">
        <f t="shared" si="3"/>
        <v>0</v>
      </c>
      <c r="K23" s="76">
        <f t="shared" si="4"/>
        <v>0</v>
      </c>
      <c r="L23" s="252"/>
    </row>
    <row r="24" spans="2:12" ht="20.149999999999999" customHeight="1">
      <c r="B24" s="71" t="s">
        <v>86</v>
      </c>
      <c r="C24" s="72"/>
      <c r="D24" s="73"/>
      <c r="E24" s="74"/>
      <c r="F24" s="75">
        <f t="shared" si="0"/>
        <v>0</v>
      </c>
      <c r="G24" s="76">
        <f t="shared" si="1"/>
        <v>0</v>
      </c>
      <c r="H24" s="72"/>
      <c r="I24" s="76">
        <f t="shared" si="2"/>
        <v>0</v>
      </c>
      <c r="J24" s="77">
        <f t="shared" si="3"/>
        <v>0</v>
      </c>
      <c r="K24" s="76">
        <f t="shared" si="4"/>
        <v>0</v>
      </c>
      <c r="L24" s="252"/>
    </row>
    <row r="25" spans="2:12" ht="20.149999999999999" customHeight="1" thickBot="1">
      <c r="B25" s="78" t="s">
        <v>87</v>
      </c>
      <c r="C25" s="72"/>
      <c r="D25" s="79"/>
      <c r="E25" s="80"/>
      <c r="F25" s="81">
        <f t="shared" si="0"/>
        <v>0</v>
      </c>
      <c r="G25" s="82">
        <f t="shared" si="1"/>
        <v>0</v>
      </c>
      <c r="H25" s="72"/>
      <c r="I25" s="82">
        <f t="shared" si="2"/>
        <v>0</v>
      </c>
      <c r="J25" s="83">
        <f t="shared" si="3"/>
        <v>0</v>
      </c>
      <c r="K25" s="82">
        <f t="shared" si="4"/>
        <v>0</v>
      </c>
      <c r="L25" s="253"/>
    </row>
    <row r="26" spans="2:12" ht="20.149999999999999" customHeight="1" thickBot="1">
      <c r="B26" s="84" t="s">
        <v>88</v>
      </c>
      <c r="C26" s="85">
        <f>SUM(C14:C25)</f>
        <v>0</v>
      </c>
      <c r="D26" s="111"/>
      <c r="E26" s="112"/>
      <c r="F26" s="113"/>
      <c r="G26" s="85">
        <f>SUM(G14:G25)</f>
        <v>0</v>
      </c>
      <c r="H26" s="85">
        <f>SUM(H14:H25)</f>
        <v>0</v>
      </c>
      <c r="I26" s="85">
        <f>SUM(I14:I25)</f>
        <v>0</v>
      </c>
      <c r="J26" s="86">
        <f>SUM(J14:J25)</f>
        <v>0</v>
      </c>
      <c r="K26" s="85">
        <f>SUM(K14:K25)</f>
        <v>0</v>
      </c>
      <c r="L26" s="117">
        <f>ROUNDDOWN(K26/3*1,-3)</f>
        <v>0</v>
      </c>
    </row>
  </sheetData>
  <mergeCells count="16">
    <mergeCell ref="I9:K9"/>
    <mergeCell ref="J1:L1"/>
    <mergeCell ref="G4:L4"/>
    <mergeCell ref="C8:D8"/>
    <mergeCell ref="E8:G8"/>
    <mergeCell ref="I8:K8"/>
    <mergeCell ref="J12:J13"/>
    <mergeCell ref="K12:K13"/>
    <mergeCell ref="L12:L13"/>
    <mergeCell ref="L14:L25"/>
    <mergeCell ref="B12:B13"/>
    <mergeCell ref="C12:C13"/>
    <mergeCell ref="D12:F12"/>
    <mergeCell ref="G12:G13"/>
    <mergeCell ref="H12:H13"/>
    <mergeCell ref="I12:I13"/>
  </mergeCells>
  <phoneticPr fontId="3"/>
  <pageMargins left="0.25" right="0.25" top="0.75" bottom="0.75" header="0.3" footer="0.3"/>
  <pageSetup paperSize="9" scale="76" orientation="landscape"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C5592-07B8-4BEA-9825-12DF5A42A8DC}">
  <sheetPr>
    <tabColor rgb="FF92D050"/>
    <pageSetUpPr fitToPage="1"/>
  </sheetPr>
  <dimension ref="A1:L26"/>
  <sheetViews>
    <sheetView view="pageBreakPreview" zoomScale="85" zoomScaleNormal="85" zoomScaleSheetLayoutView="85" workbookViewId="0">
      <selection activeCell="D4" sqref="D4"/>
    </sheetView>
  </sheetViews>
  <sheetFormatPr defaultColWidth="9" defaultRowHeight="18"/>
  <cols>
    <col min="1" max="1" width="3.08203125" style="64" customWidth="1"/>
    <col min="2" max="2" width="11.83203125" style="64" customWidth="1"/>
    <col min="3" max="3" width="16.5" style="64" customWidth="1"/>
    <col min="4" max="6" width="12.58203125" style="64" customWidth="1"/>
    <col min="7" max="12" width="16.5" style="64" customWidth="1"/>
    <col min="13" max="13" width="3.08203125" style="64" customWidth="1"/>
    <col min="14" max="16384" width="9" style="64"/>
  </cols>
  <sheetData>
    <row r="1" spans="1:12" s="60" customFormat="1" ht="23.25" customHeight="1">
      <c r="A1" s="2" t="s">
        <v>119</v>
      </c>
      <c r="B1" s="61"/>
      <c r="F1" s="62"/>
      <c r="G1" s="63"/>
      <c r="H1" s="63"/>
      <c r="J1" s="237" t="s">
        <v>189</v>
      </c>
      <c r="K1" s="238"/>
      <c r="L1" s="239"/>
    </row>
    <row r="2" spans="1:12" s="60" customFormat="1" ht="15" customHeight="1">
      <c r="B2" s="61"/>
      <c r="F2" s="62"/>
      <c r="G2" s="63"/>
      <c r="H2" s="63"/>
    </row>
    <row r="3" spans="1:12" ht="15" customHeight="1"/>
    <row r="4" spans="1:12" ht="30" customHeight="1">
      <c r="B4" s="64" t="s">
        <v>118</v>
      </c>
      <c r="D4" s="199">
        <v>8</v>
      </c>
      <c r="E4" s="65"/>
      <c r="F4" s="65" t="s">
        <v>125</v>
      </c>
      <c r="G4" s="257"/>
      <c r="H4" s="258"/>
      <c r="I4" s="258"/>
      <c r="J4" s="258"/>
      <c r="K4" s="258"/>
      <c r="L4" s="259"/>
    </row>
    <row r="5" spans="1:12" ht="6" customHeight="1">
      <c r="D5" s="66"/>
      <c r="E5" s="66"/>
      <c r="F5" s="66"/>
      <c r="G5" s="66"/>
      <c r="H5" s="66"/>
    </row>
    <row r="6" spans="1:12" ht="30" customHeight="1">
      <c r="D6" s="66"/>
      <c r="E6" s="66"/>
      <c r="F6" s="66" t="s">
        <v>147</v>
      </c>
      <c r="G6" s="195"/>
      <c r="H6" s="193"/>
      <c r="I6" s="193"/>
      <c r="J6" s="193"/>
      <c r="K6" s="193"/>
      <c r="L6" s="194"/>
    </row>
    <row r="7" spans="1:12" ht="28.5" customHeight="1">
      <c r="B7" s="64" t="s">
        <v>126</v>
      </c>
    </row>
    <row r="8" spans="1:12" ht="39" customHeight="1">
      <c r="C8" s="240" t="s">
        <v>74</v>
      </c>
      <c r="D8" s="240"/>
      <c r="E8" s="241" t="s">
        <v>112</v>
      </c>
      <c r="F8" s="241"/>
      <c r="G8" s="242"/>
      <c r="H8" s="70" t="s">
        <v>129</v>
      </c>
      <c r="I8" s="260" t="s">
        <v>178</v>
      </c>
      <c r="J8" s="260"/>
      <c r="K8" s="260"/>
    </row>
    <row r="9" spans="1:12" ht="21" customHeight="1">
      <c r="B9" s="67"/>
      <c r="C9" s="195"/>
      <c r="D9" s="194"/>
      <c r="E9" s="114" t="s">
        <v>141</v>
      </c>
      <c r="F9" s="110" t="s">
        <v>111</v>
      </c>
      <c r="G9" s="115" t="s">
        <v>141</v>
      </c>
      <c r="H9" s="68"/>
      <c r="I9" s="261"/>
      <c r="J9" s="261"/>
      <c r="K9" s="261"/>
    </row>
    <row r="10" spans="1:12" ht="15" customHeight="1">
      <c r="F10" s="66"/>
      <c r="G10" s="66"/>
    </row>
    <row r="11" spans="1:12" ht="28.5" customHeight="1" thickBot="1">
      <c r="B11" s="64" t="s">
        <v>127</v>
      </c>
    </row>
    <row r="12" spans="1:12" ht="18.75" customHeight="1">
      <c r="B12" s="243"/>
      <c r="C12" s="244" t="s">
        <v>133</v>
      </c>
      <c r="D12" s="246" t="s">
        <v>128</v>
      </c>
      <c r="E12" s="247"/>
      <c r="F12" s="248"/>
      <c r="G12" s="249" t="s">
        <v>134</v>
      </c>
      <c r="H12" s="249" t="s">
        <v>135</v>
      </c>
      <c r="I12" s="244" t="s">
        <v>138</v>
      </c>
      <c r="J12" s="255" t="s">
        <v>136</v>
      </c>
      <c r="K12" s="249" t="s">
        <v>137</v>
      </c>
      <c r="L12" s="251" t="s">
        <v>130</v>
      </c>
    </row>
    <row r="13" spans="1:12" ht="55.5" customHeight="1">
      <c r="B13" s="243"/>
      <c r="C13" s="245"/>
      <c r="D13" s="69" t="s">
        <v>75</v>
      </c>
      <c r="E13" s="70" t="s">
        <v>110</v>
      </c>
      <c r="F13" s="116" t="s">
        <v>121</v>
      </c>
      <c r="G13" s="250"/>
      <c r="H13" s="250"/>
      <c r="I13" s="254"/>
      <c r="J13" s="255"/>
      <c r="K13" s="256"/>
      <c r="L13" s="242"/>
    </row>
    <row r="14" spans="1:12" ht="20.149999999999999" customHeight="1">
      <c r="B14" s="71" t="s">
        <v>76</v>
      </c>
      <c r="C14" s="72"/>
      <c r="D14" s="73"/>
      <c r="E14" s="74"/>
      <c r="F14" s="75">
        <f>SUM(D14:E14)</f>
        <v>0</v>
      </c>
      <c r="G14" s="76">
        <f>IFERROR(C14/F14*D14,0)</f>
        <v>0</v>
      </c>
      <c r="H14" s="72"/>
      <c r="I14" s="76">
        <f>IFERROR(G14-H14,0)</f>
        <v>0</v>
      </c>
      <c r="J14" s="77">
        <f>30000*D14</f>
        <v>0</v>
      </c>
      <c r="K14" s="76">
        <f>MIN(I14,J14)</f>
        <v>0</v>
      </c>
      <c r="L14" s="252"/>
    </row>
    <row r="15" spans="1:12" ht="20.149999999999999" customHeight="1">
      <c r="B15" s="71" t="s">
        <v>77</v>
      </c>
      <c r="C15" s="72"/>
      <c r="D15" s="73"/>
      <c r="E15" s="74"/>
      <c r="F15" s="75">
        <f t="shared" ref="F15:F25" si="0">SUM(D15:E15)</f>
        <v>0</v>
      </c>
      <c r="G15" s="76">
        <f t="shared" ref="G15:G25" si="1">IFERROR(C15/F15*D15,0)</f>
        <v>0</v>
      </c>
      <c r="H15" s="72"/>
      <c r="I15" s="76">
        <f t="shared" ref="I15:I25" si="2">IFERROR(G15-H15,0)</f>
        <v>0</v>
      </c>
      <c r="J15" s="77">
        <f t="shared" ref="J15:J25" si="3">30000*D15</f>
        <v>0</v>
      </c>
      <c r="K15" s="76">
        <f t="shared" ref="K15:K25" si="4">MIN(I15,J15)</f>
        <v>0</v>
      </c>
      <c r="L15" s="252"/>
    </row>
    <row r="16" spans="1:12" ht="20.149999999999999" customHeight="1">
      <c r="B16" s="71" t="s">
        <v>78</v>
      </c>
      <c r="C16" s="72"/>
      <c r="D16" s="73"/>
      <c r="E16" s="74"/>
      <c r="F16" s="75">
        <f t="shared" si="0"/>
        <v>0</v>
      </c>
      <c r="G16" s="76">
        <f t="shared" si="1"/>
        <v>0</v>
      </c>
      <c r="H16" s="72"/>
      <c r="I16" s="76">
        <f t="shared" si="2"/>
        <v>0</v>
      </c>
      <c r="J16" s="77">
        <f t="shared" si="3"/>
        <v>0</v>
      </c>
      <c r="K16" s="76">
        <f t="shared" si="4"/>
        <v>0</v>
      </c>
      <c r="L16" s="252"/>
    </row>
    <row r="17" spans="2:12" ht="20.149999999999999" customHeight="1">
      <c r="B17" s="71" t="s">
        <v>79</v>
      </c>
      <c r="C17" s="72"/>
      <c r="D17" s="73"/>
      <c r="E17" s="74"/>
      <c r="F17" s="75">
        <f t="shared" si="0"/>
        <v>0</v>
      </c>
      <c r="G17" s="76">
        <f t="shared" si="1"/>
        <v>0</v>
      </c>
      <c r="H17" s="72"/>
      <c r="I17" s="76">
        <f t="shared" si="2"/>
        <v>0</v>
      </c>
      <c r="J17" s="77">
        <f t="shared" si="3"/>
        <v>0</v>
      </c>
      <c r="K17" s="76">
        <f t="shared" si="4"/>
        <v>0</v>
      </c>
      <c r="L17" s="252"/>
    </row>
    <row r="18" spans="2:12" ht="20.149999999999999" customHeight="1">
      <c r="B18" s="71" t="s">
        <v>80</v>
      </c>
      <c r="C18" s="72"/>
      <c r="D18" s="73"/>
      <c r="E18" s="74"/>
      <c r="F18" s="75">
        <f t="shared" si="0"/>
        <v>0</v>
      </c>
      <c r="G18" s="76">
        <f t="shared" si="1"/>
        <v>0</v>
      </c>
      <c r="H18" s="72"/>
      <c r="I18" s="76">
        <f t="shared" si="2"/>
        <v>0</v>
      </c>
      <c r="J18" s="77">
        <f t="shared" si="3"/>
        <v>0</v>
      </c>
      <c r="K18" s="76">
        <f t="shared" si="4"/>
        <v>0</v>
      </c>
      <c r="L18" s="252"/>
    </row>
    <row r="19" spans="2:12" ht="20.149999999999999" customHeight="1">
      <c r="B19" s="71" t="s">
        <v>81</v>
      </c>
      <c r="C19" s="72"/>
      <c r="D19" s="73"/>
      <c r="E19" s="74"/>
      <c r="F19" s="75">
        <f t="shared" si="0"/>
        <v>0</v>
      </c>
      <c r="G19" s="76">
        <f t="shared" si="1"/>
        <v>0</v>
      </c>
      <c r="H19" s="72"/>
      <c r="I19" s="76">
        <f t="shared" si="2"/>
        <v>0</v>
      </c>
      <c r="J19" s="77">
        <f t="shared" si="3"/>
        <v>0</v>
      </c>
      <c r="K19" s="76">
        <f t="shared" si="4"/>
        <v>0</v>
      </c>
      <c r="L19" s="252"/>
    </row>
    <row r="20" spans="2:12" ht="20.149999999999999" customHeight="1">
      <c r="B20" s="71" t="s">
        <v>82</v>
      </c>
      <c r="C20" s="72"/>
      <c r="D20" s="73"/>
      <c r="E20" s="74"/>
      <c r="F20" s="75">
        <f t="shared" si="0"/>
        <v>0</v>
      </c>
      <c r="G20" s="76">
        <f t="shared" si="1"/>
        <v>0</v>
      </c>
      <c r="H20" s="72"/>
      <c r="I20" s="76">
        <f t="shared" si="2"/>
        <v>0</v>
      </c>
      <c r="J20" s="77">
        <f t="shared" si="3"/>
        <v>0</v>
      </c>
      <c r="K20" s="76">
        <f t="shared" si="4"/>
        <v>0</v>
      </c>
      <c r="L20" s="252"/>
    </row>
    <row r="21" spans="2:12" ht="20.149999999999999" customHeight="1">
      <c r="B21" s="71" t="s">
        <v>83</v>
      </c>
      <c r="C21" s="72"/>
      <c r="D21" s="73"/>
      <c r="E21" s="74"/>
      <c r="F21" s="75">
        <f t="shared" si="0"/>
        <v>0</v>
      </c>
      <c r="G21" s="76">
        <f t="shared" si="1"/>
        <v>0</v>
      </c>
      <c r="H21" s="72"/>
      <c r="I21" s="76">
        <f t="shared" si="2"/>
        <v>0</v>
      </c>
      <c r="J21" s="77">
        <f t="shared" si="3"/>
        <v>0</v>
      </c>
      <c r="K21" s="76">
        <f t="shared" si="4"/>
        <v>0</v>
      </c>
      <c r="L21" s="252"/>
    </row>
    <row r="22" spans="2:12" ht="20.149999999999999" customHeight="1">
      <c r="B22" s="71" t="s">
        <v>84</v>
      </c>
      <c r="C22" s="72"/>
      <c r="D22" s="73"/>
      <c r="E22" s="74"/>
      <c r="F22" s="75">
        <f t="shared" si="0"/>
        <v>0</v>
      </c>
      <c r="G22" s="76">
        <f t="shared" si="1"/>
        <v>0</v>
      </c>
      <c r="H22" s="72"/>
      <c r="I22" s="76">
        <f t="shared" si="2"/>
        <v>0</v>
      </c>
      <c r="J22" s="77">
        <f t="shared" si="3"/>
        <v>0</v>
      </c>
      <c r="K22" s="76">
        <f t="shared" si="4"/>
        <v>0</v>
      </c>
      <c r="L22" s="252"/>
    </row>
    <row r="23" spans="2:12" ht="20.149999999999999" customHeight="1">
      <c r="B23" s="71" t="s">
        <v>85</v>
      </c>
      <c r="C23" s="72"/>
      <c r="D23" s="73"/>
      <c r="E23" s="74"/>
      <c r="F23" s="75">
        <f t="shared" si="0"/>
        <v>0</v>
      </c>
      <c r="G23" s="76">
        <f t="shared" si="1"/>
        <v>0</v>
      </c>
      <c r="H23" s="72"/>
      <c r="I23" s="76">
        <f t="shared" si="2"/>
        <v>0</v>
      </c>
      <c r="J23" s="77">
        <f t="shared" si="3"/>
        <v>0</v>
      </c>
      <c r="K23" s="76">
        <f t="shared" si="4"/>
        <v>0</v>
      </c>
      <c r="L23" s="252"/>
    </row>
    <row r="24" spans="2:12" ht="20.149999999999999" customHeight="1">
      <c r="B24" s="71" t="s">
        <v>86</v>
      </c>
      <c r="C24" s="72"/>
      <c r="D24" s="73"/>
      <c r="E24" s="74"/>
      <c r="F24" s="75">
        <f t="shared" si="0"/>
        <v>0</v>
      </c>
      <c r="G24" s="76">
        <f t="shared" si="1"/>
        <v>0</v>
      </c>
      <c r="H24" s="72"/>
      <c r="I24" s="76">
        <f t="shared" si="2"/>
        <v>0</v>
      </c>
      <c r="J24" s="77">
        <f t="shared" si="3"/>
        <v>0</v>
      </c>
      <c r="K24" s="76">
        <f t="shared" si="4"/>
        <v>0</v>
      </c>
      <c r="L24" s="252"/>
    </row>
    <row r="25" spans="2:12" ht="20.149999999999999" customHeight="1" thickBot="1">
      <c r="B25" s="78" t="s">
        <v>87</v>
      </c>
      <c r="C25" s="72"/>
      <c r="D25" s="79"/>
      <c r="E25" s="80"/>
      <c r="F25" s="81">
        <f t="shared" si="0"/>
        <v>0</v>
      </c>
      <c r="G25" s="82">
        <f t="shared" si="1"/>
        <v>0</v>
      </c>
      <c r="H25" s="72"/>
      <c r="I25" s="82">
        <f t="shared" si="2"/>
        <v>0</v>
      </c>
      <c r="J25" s="83">
        <f t="shared" si="3"/>
        <v>0</v>
      </c>
      <c r="K25" s="82">
        <f t="shared" si="4"/>
        <v>0</v>
      </c>
      <c r="L25" s="253"/>
    </row>
    <row r="26" spans="2:12" ht="20.149999999999999" customHeight="1" thickBot="1">
      <c r="B26" s="84" t="s">
        <v>88</v>
      </c>
      <c r="C26" s="85">
        <f>SUM(C14:C25)</f>
        <v>0</v>
      </c>
      <c r="D26" s="111"/>
      <c r="E26" s="112"/>
      <c r="F26" s="113"/>
      <c r="G26" s="85">
        <f>SUM(G14:G25)</f>
        <v>0</v>
      </c>
      <c r="H26" s="85">
        <f>SUM(H14:H25)</f>
        <v>0</v>
      </c>
      <c r="I26" s="85">
        <f>SUM(I14:I25)</f>
        <v>0</v>
      </c>
      <c r="J26" s="86">
        <f>SUM(J14:J25)</f>
        <v>0</v>
      </c>
      <c r="K26" s="85">
        <f>SUM(K14:K25)</f>
        <v>0</v>
      </c>
      <c r="L26" s="117">
        <f>ROUNDDOWN(K26/3*1,-3)</f>
        <v>0</v>
      </c>
    </row>
  </sheetData>
  <mergeCells count="16">
    <mergeCell ref="I9:K9"/>
    <mergeCell ref="J1:L1"/>
    <mergeCell ref="G4:L4"/>
    <mergeCell ref="C8:D8"/>
    <mergeCell ref="E8:G8"/>
    <mergeCell ref="I8:K8"/>
    <mergeCell ref="J12:J13"/>
    <mergeCell ref="K12:K13"/>
    <mergeCell ref="L12:L13"/>
    <mergeCell ref="L14:L25"/>
    <mergeCell ref="B12:B13"/>
    <mergeCell ref="C12:C13"/>
    <mergeCell ref="D12:F12"/>
    <mergeCell ref="G12:G13"/>
    <mergeCell ref="H12:H13"/>
    <mergeCell ref="I12:I13"/>
  </mergeCells>
  <phoneticPr fontId="3"/>
  <pageMargins left="0.25" right="0.25" top="0.75" bottom="0.75" header="0.3" footer="0.3"/>
  <pageSetup paperSize="9" scale="76" orientation="landscape"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4797E-BC24-46D6-940A-0E7C9C3F2774}">
  <sheetPr>
    <tabColor rgb="FF92D050"/>
    <pageSetUpPr fitToPage="1"/>
  </sheetPr>
  <dimension ref="A1:L26"/>
  <sheetViews>
    <sheetView view="pageBreakPreview" zoomScale="85" zoomScaleNormal="85" zoomScaleSheetLayoutView="85" workbookViewId="0">
      <selection activeCell="D4" sqref="D4"/>
    </sheetView>
  </sheetViews>
  <sheetFormatPr defaultColWidth="9" defaultRowHeight="18"/>
  <cols>
    <col min="1" max="1" width="3.08203125" style="64" customWidth="1"/>
    <col min="2" max="2" width="11.83203125" style="64" customWidth="1"/>
    <col min="3" max="3" width="16.5" style="64" customWidth="1"/>
    <col min="4" max="6" width="12.58203125" style="64" customWidth="1"/>
    <col min="7" max="12" width="16.5" style="64" customWidth="1"/>
    <col min="13" max="13" width="3.08203125" style="64" customWidth="1"/>
    <col min="14" max="16384" width="9" style="64"/>
  </cols>
  <sheetData>
    <row r="1" spans="1:12" s="60" customFormat="1" ht="23.25" customHeight="1">
      <c r="A1" s="2" t="s">
        <v>119</v>
      </c>
      <c r="B1" s="61"/>
      <c r="F1" s="62"/>
      <c r="G1" s="63"/>
      <c r="H1" s="63"/>
      <c r="J1" s="237" t="s">
        <v>189</v>
      </c>
      <c r="K1" s="238"/>
      <c r="L1" s="239"/>
    </row>
    <row r="2" spans="1:12" s="60" customFormat="1" ht="15" customHeight="1">
      <c r="B2" s="61"/>
      <c r="F2" s="62"/>
      <c r="G2" s="63"/>
      <c r="H2" s="63"/>
    </row>
    <row r="3" spans="1:12" ht="15" customHeight="1"/>
    <row r="4" spans="1:12" ht="30" customHeight="1">
      <c r="B4" s="64" t="s">
        <v>118</v>
      </c>
      <c r="D4" s="199">
        <v>9</v>
      </c>
      <c r="E4" s="65"/>
      <c r="F4" s="65" t="s">
        <v>125</v>
      </c>
      <c r="G4" s="257"/>
      <c r="H4" s="258"/>
      <c r="I4" s="258"/>
      <c r="J4" s="258"/>
      <c r="K4" s="258"/>
      <c r="L4" s="259"/>
    </row>
    <row r="5" spans="1:12" ht="6" customHeight="1">
      <c r="D5" s="66"/>
      <c r="E5" s="66"/>
      <c r="F5" s="66"/>
      <c r="G5" s="66"/>
      <c r="H5" s="66"/>
    </row>
    <row r="6" spans="1:12" ht="30" customHeight="1">
      <c r="D6" s="66"/>
      <c r="E6" s="66"/>
      <c r="F6" s="66" t="s">
        <v>147</v>
      </c>
      <c r="G6" s="195"/>
      <c r="H6" s="193"/>
      <c r="I6" s="193"/>
      <c r="J6" s="193"/>
      <c r="K6" s="193"/>
      <c r="L6" s="194"/>
    </row>
    <row r="7" spans="1:12" ht="28.5" customHeight="1">
      <c r="B7" s="64" t="s">
        <v>126</v>
      </c>
    </row>
    <row r="8" spans="1:12" ht="39" customHeight="1">
      <c r="C8" s="240" t="s">
        <v>74</v>
      </c>
      <c r="D8" s="240"/>
      <c r="E8" s="241" t="s">
        <v>112</v>
      </c>
      <c r="F8" s="241"/>
      <c r="G8" s="242"/>
      <c r="H8" s="70" t="s">
        <v>129</v>
      </c>
      <c r="I8" s="260" t="s">
        <v>178</v>
      </c>
      <c r="J8" s="260"/>
      <c r="K8" s="260"/>
    </row>
    <row r="9" spans="1:12" ht="21" customHeight="1">
      <c r="B9" s="67"/>
      <c r="C9" s="195"/>
      <c r="D9" s="194"/>
      <c r="E9" s="114" t="s">
        <v>141</v>
      </c>
      <c r="F9" s="110" t="s">
        <v>111</v>
      </c>
      <c r="G9" s="115" t="s">
        <v>141</v>
      </c>
      <c r="H9" s="68"/>
      <c r="I9" s="261"/>
      <c r="J9" s="261"/>
      <c r="K9" s="261"/>
    </row>
    <row r="10" spans="1:12" ht="15" customHeight="1">
      <c r="F10" s="66"/>
      <c r="G10" s="66"/>
    </row>
    <row r="11" spans="1:12" ht="28.5" customHeight="1" thickBot="1">
      <c r="B11" s="64" t="s">
        <v>127</v>
      </c>
    </row>
    <row r="12" spans="1:12" ht="18.75" customHeight="1">
      <c r="B12" s="243"/>
      <c r="C12" s="244" t="s">
        <v>133</v>
      </c>
      <c r="D12" s="246" t="s">
        <v>128</v>
      </c>
      <c r="E12" s="247"/>
      <c r="F12" s="248"/>
      <c r="G12" s="249" t="s">
        <v>134</v>
      </c>
      <c r="H12" s="249" t="s">
        <v>135</v>
      </c>
      <c r="I12" s="244" t="s">
        <v>138</v>
      </c>
      <c r="J12" s="255" t="s">
        <v>136</v>
      </c>
      <c r="K12" s="249" t="s">
        <v>137</v>
      </c>
      <c r="L12" s="251" t="s">
        <v>130</v>
      </c>
    </row>
    <row r="13" spans="1:12" ht="55.5" customHeight="1">
      <c r="B13" s="243"/>
      <c r="C13" s="245"/>
      <c r="D13" s="69" t="s">
        <v>75</v>
      </c>
      <c r="E13" s="70" t="s">
        <v>110</v>
      </c>
      <c r="F13" s="116" t="s">
        <v>121</v>
      </c>
      <c r="G13" s="250"/>
      <c r="H13" s="250"/>
      <c r="I13" s="254"/>
      <c r="J13" s="255"/>
      <c r="K13" s="256"/>
      <c r="L13" s="242"/>
    </row>
    <row r="14" spans="1:12" ht="20.149999999999999" customHeight="1">
      <c r="B14" s="71" t="s">
        <v>76</v>
      </c>
      <c r="C14" s="72"/>
      <c r="D14" s="73"/>
      <c r="E14" s="74"/>
      <c r="F14" s="75">
        <f>SUM(D14:E14)</f>
        <v>0</v>
      </c>
      <c r="G14" s="76">
        <f>IFERROR(C14/F14*D14,0)</f>
        <v>0</v>
      </c>
      <c r="H14" s="72"/>
      <c r="I14" s="76">
        <f>IFERROR(G14-H14,0)</f>
        <v>0</v>
      </c>
      <c r="J14" s="77">
        <f>30000*D14</f>
        <v>0</v>
      </c>
      <c r="K14" s="76">
        <f>MIN(I14,J14)</f>
        <v>0</v>
      </c>
      <c r="L14" s="252"/>
    </row>
    <row r="15" spans="1:12" ht="20.149999999999999" customHeight="1">
      <c r="B15" s="71" t="s">
        <v>77</v>
      </c>
      <c r="C15" s="72"/>
      <c r="D15" s="73"/>
      <c r="E15" s="74"/>
      <c r="F15" s="75">
        <f t="shared" ref="F15:F25" si="0">SUM(D15:E15)</f>
        <v>0</v>
      </c>
      <c r="G15" s="76">
        <f t="shared" ref="G15:G25" si="1">IFERROR(C15/F15*D15,0)</f>
        <v>0</v>
      </c>
      <c r="H15" s="72"/>
      <c r="I15" s="76">
        <f t="shared" ref="I15:I25" si="2">IFERROR(G15-H15,0)</f>
        <v>0</v>
      </c>
      <c r="J15" s="77">
        <f t="shared" ref="J15:J25" si="3">30000*D15</f>
        <v>0</v>
      </c>
      <c r="K15" s="76">
        <f t="shared" ref="K15:K25" si="4">MIN(I15,J15)</f>
        <v>0</v>
      </c>
      <c r="L15" s="252"/>
    </row>
    <row r="16" spans="1:12" ht="20.149999999999999" customHeight="1">
      <c r="B16" s="71" t="s">
        <v>78</v>
      </c>
      <c r="C16" s="72"/>
      <c r="D16" s="73"/>
      <c r="E16" s="74"/>
      <c r="F16" s="75">
        <f t="shared" si="0"/>
        <v>0</v>
      </c>
      <c r="G16" s="76">
        <f t="shared" si="1"/>
        <v>0</v>
      </c>
      <c r="H16" s="72"/>
      <c r="I16" s="76">
        <f t="shared" si="2"/>
        <v>0</v>
      </c>
      <c r="J16" s="77">
        <f t="shared" si="3"/>
        <v>0</v>
      </c>
      <c r="K16" s="76">
        <f t="shared" si="4"/>
        <v>0</v>
      </c>
      <c r="L16" s="252"/>
    </row>
    <row r="17" spans="2:12" ht="20.149999999999999" customHeight="1">
      <c r="B17" s="71" t="s">
        <v>79</v>
      </c>
      <c r="C17" s="72"/>
      <c r="D17" s="73"/>
      <c r="E17" s="74"/>
      <c r="F17" s="75">
        <f t="shared" si="0"/>
        <v>0</v>
      </c>
      <c r="G17" s="76">
        <f t="shared" si="1"/>
        <v>0</v>
      </c>
      <c r="H17" s="72"/>
      <c r="I17" s="76">
        <f t="shared" si="2"/>
        <v>0</v>
      </c>
      <c r="J17" s="77">
        <f t="shared" si="3"/>
        <v>0</v>
      </c>
      <c r="K17" s="76">
        <f t="shared" si="4"/>
        <v>0</v>
      </c>
      <c r="L17" s="252"/>
    </row>
    <row r="18" spans="2:12" ht="20.149999999999999" customHeight="1">
      <c r="B18" s="71" t="s">
        <v>80</v>
      </c>
      <c r="C18" s="72"/>
      <c r="D18" s="73"/>
      <c r="E18" s="74"/>
      <c r="F18" s="75">
        <f t="shared" si="0"/>
        <v>0</v>
      </c>
      <c r="G18" s="76">
        <f t="shared" si="1"/>
        <v>0</v>
      </c>
      <c r="H18" s="72"/>
      <c r="I18" s="76">
        <f t="shared" si="2"/>
        <v>0</v>
      </c>
      <c r="J18" s="77">
        <f t="shared" si="3"/>
        <v>0</v>
      </c>
      <c r="K18" s="76">
        <f t="shared" si="4"/>
        <v>0</v>
      </c>
      <c r="L18" s="252"/>
    </row>
    <row r="19" spans="2:12" ht="20.149999999999999" customHeight="1">
      <c r="B19" s="71" t="s">
        <v>81</v>
      </c>
      <c r="C19" s="72"/>
      <c r="D19" s="73"/>
      <c r="E19" s="74"/>
      <c r="F19" s="75">
        <f t="shared" si="0"/>
        <v>0</v>
      </c>
      <c r="G19" s="76">
        <f t="shared" si="1"/>
        <v>0</v>
      </c>
      <c r="H19" s="72"/>
      <c r="I19" s="76">
        <f t="shared" si="2"/>
        <v>0</v>
      </c>
      <c r="J19" s="77">
        <f t="shared" si="3"/>
        <v>0</v>
      </c>
      <c r="K19" s="76">
        <f t="shared" si="4"/>
        <v>0</v>
      </c>
      <c r="L19" s="252"/>
    </row>
    <row r="20" spans="2:12" ht="20.149999999999999" customHeight="1">
      <c r="B20" s="71" t="s">
        <v>82</v>
      </c>
      <c r="C20" s="72"/>
      <c r="D20" s="73"/>
      <c r="E20" s="74"/>
      <c r="F20" s="75">
        <f t="shared" si="0"/>
        <v>0</v>
      </c>
      <c r="G20" s="76">
        <f t="shared" si="1"/>
        <v>0</v>
      </c>
      <c r="H20" s="72"/>
      <c r="I20" s="76">
        <f t="shared" si="2"/>
        <v>0</v>
      </c>
      <c r="J20" s="77">
        <f t="shared" si="3"/>
        <v>0</v>
      </c>
      <c r="K20" s="76">
        <f t="shared" si="4"/>
        <v>0</v>
      </c>
      <c r="L20" s="252"/>
    </row>
    <row r="21" spans="2:12" ht="20.149999999999999" customHeight="1">
      <c r="B21" s="71" t="s">
        <v>83</v>
      </c>
      <c r="C21" s="72"/>
      <c r="D21" s="73"/>
      <c r="E21" s="74"/>
      <c r="F21" s="75">
        <f t="shared" si="0"/>
        <v>0</v>
      </c>
      <c r="G21" s="76">
        <f t="shared" si="1"/>
        <v>0</v>
      </c>
      <c r="H21" s="72"/>
      <c r="I21" s="76">
        <f t="shared" si="2"/>
        <v>0</v>
      </c>
      <c r="J21" s="77">
        <f t="shared" si="3"/>
        <v>0</v>
      </c>
      <c r="K21" s="76">
        <f t="shared" si="4"/>
        <v>0</v>
      </c>
      <c r="L21" s="252"/>
    </row>
    <row r="22" spans="2:12" ht="20.149999999999999" customHeight="1">
      <c r="B22" s="71" t="s">
        <v>84</v>
      </c>
      <c r="C22" s="72"/>
      <c r="D22" s="73"/>
      <c r="E22" s="74"/>
      <c r="F22" s="75">
        <f t="shared" si="0"/>
        <v>0</v>
      </c>
      <c r="G22" s="76">
        <f t="shared" si="1"/>
        <v>0</v>
      </c>
      <c r="H22" s="72"/>
      <c r="I22" s="76">
        <f t="shared" si="2"/>
        <v>0</v>
      </c>
      <c r="J22" s="77">
        <f t="shared" si="3"/>
        <v>0</v>
      </c>
      <c r="K22" s="76">
        <f t="shared" si="4"/>
        <v>0</v>
      </c>
      <c r="L22" s="252"/>
    </row>
    <row r="23" spans="2:12" ht="20.149999999999999" customHeight="1">
      <c r="B23" s="71" t="s">
        <v>85</v>
      </c>
      <c r="C23" s="72"/>
      <c r="D23" s="73"/>
      <c r="E23" s="74"/>
      <c r="F23" s="75">
        <f t="shared" si="0"/>
        <v>0</v>
      </c>
      <c r="G23" s="76">
        <f t="shared" si="1"/>
        <v>0</v>
      </c>
      <c r="H23" s="72"/>
      <c r="I23" s="76">
        <f t="shared" si="2"/>
        <v>0</v>
      </c>
      <c r="J23" s="77">
        <f t="shared" si="3"/>
        <v>0</v>
      </c>
      <c r="K23" s="76">
        <f t="shared" si="4"/>
        <v>0</v>
      </c>
      <c r="L23" s="252"/>
    </row>
    <row r="24" spans="2:12" ht="20.149999999999999" customHeight="1">
      <c r="B24" s="71" t="s">
        <v>86</v>
      </c>
      <c r="C24" s="72"/>
      <c r="D24" s="73"/>
      <c r="E24" s="74"/>
      <c r="F24" s="75">
        <f t="shared" si="0"/>
        <v>0</v>
      </c>
      <c r="G24" s="76">
        <f t="shared" si="1"/>
        <v>0</v>
      </c>
      <c r="H24" s="72"/>
      <c r="I24" s="76">
        <f t="shared" si="2"/>
        <v>0</v>
      </c>
      <c r="J24" s="77">
        <f t="shared" si="3"/>
        <v>0</v>
      </c>
      <c r="K24" s="76">
        <f t="shared" si="4"/>
        <v>0</v>
      </c>
      <c r="L24" s="252"/>
    </row>
    <row r="25" spans="2:12" ht="20.149999999999999" customHeight="1" thickBot="1">
      <c r="B25" s="78" t="s">
        <v>87</v>
      </c>
      <c r="C25" s="72"/>
      <c r="D25" s="79"/>
      <c r="E25" s="80"/>
      <c r="F25" s="81">
        <f t="shared" si="0"/>
        <v>0</v>
      </c>
      <c r="G25" s="82">
        <f t="shared" si="1"/>
        <v>0</v>
      </c>
      <c r="H25" s="72"/>
      <c r="I25" s="82">
        <f t="shared" si="2"/>
        <v>0</v>
      </c>
      <c r="J25" s="83">
        <f t="shared" si="3"/>
        <v>0</v>
      </c>
      <c r="K25" s="82">
        <f t="shared" si="4"/>
        <v>0</v>
      </c>
      <c r="L25" s="253"/>
    </row>
    <row r="26" spans="2:12" ht="20.149999999999999" customHeight="1" thickBot="1">
      <c r="B26" s="84" t="s">
        <v>88</v>
      </c>
      <c r="C26" s="85">
        <f>SUM(C14:C25)</f>
        <v>0</v>
      </c>
      <c r="D26" s="111"/>
      <c r="E26" s="112"/>
      <c r="F26" s="113"/>
      <c r="G26" s="85">
        <f>SUM(G14:G25)</f>
        <v>0</v>
      </c>
      <c r="H26" s="85">
        <f>SUM(H14:H25)</f>
        <v>0</v>
      </c>
      <c r="I26" s="85">
        <f>SUM(I14:I25)</f>
        <v>0</v>
      </c>
      <c r="J26" s="86">
        <f>SUM(J14:J25)</f>
        <v>0</v>
      </c>
      <c r="K26" s="85">
        <f>SUM(K14:K25)</f>
        <v>0</v>
      </c>
      <c r="L26" s="117">
        <f>ROUNDDOWN(K26/3*1,-3)</f>
        <v>0</v>
      </c>
    </row>
  </sheetData>
  <mergeCells count="16">
    <mergeCell ref="I9:K9"/>
    <mergeCell ref="J1:L1"/>
    <mergeCell ref="G4:L4"/>
    <mergeCell ref="C8:D8"/>
    <mergeCell ref="E8:G8"/>
    <mergeCell ref="I8:K8"/>
    <mergeCell ref="J12:J13"/>
    <mergeCell ref="K12:K13"/>
    <mergeCell ref="L12:L13"/>
    <mergeCell ref="L14:L25"/>
    <mergeCell ref="B12:B13"/>
    <mergeCell ref="C12:C13"/>
    <mergeCell ref="D12:F12"/>
    <mergeCell ref="G12:G13"/>
    <mergeCell ref="H12:H13"/>
    <mergeCell ref="I12:I13"/>
  </mergeCells>
  <phoneticPr fontId="3"/>
  <pageMargins left="0.25" right="0.25" top="0.75" bottom="0.75" header="0.3" footer="0.3"/>
  <pageSetup paperSize="9" scale="76" orientation="landscape"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0A5EC-D553-444B-AF45-BCB394821D03}">
  <sheetPr>
    <tabColor rgb="FF92D050"/>
    <pageSetUpPr fitToPage="1"/>
  </sheetPr>
  <dimension ref="A1:L26"/>
  <sheetViews>
    <sheetView view="pageBreakPreview" zoomScale="85" zoomScaleNormal="85" zoomScaleSheetLayoutView="85" workbookViewId="0">
      <selection activeCell="O14" sqref="O14"/>
    </sheetView>
  </sheetViews>
  <sheetFormatPr defaultColWidth="9" defaultRowHeight="18"/>
  <cols>
    <col min="1" max="1" width="3.08203125" style="64" customWidth="1"/>
    <col min="2" max="2" width="11.83203125" style="64" customWidth="1"/>
    <col min="3" max="3" width="16.5" style="64" customWidth="1"/>
    <col min="4" max="6" width="12.58203125" style="64" customWidth="1"/>
    <col min="7" max="12" width="16.5" style="64" customWidth="1"/>
    <col min="13" max="13" width="3.08203125" style="64" customWidth="1"/>
    <col min="14" max="16384" width="9" style="64"/>
  </cols>
  <sheetData>
    <row r="1" spans="1:12" s="60" customFormat="1" ht="23.25" customHeight="1">
      <c r="A1" s="2" t="s">
        <v>119</v>
      </c>
      <c r="B1" s="61"/>
      <c r="F1" s="62"/>
      <c r="G1" s="63"/>
      <c r="H1" s="63"/>
      <c r="J1" s="237" t="s">
        <v>189</v>
      </c>
      <c r="K1" s="238"/>
      <c r="L1" s="239"/>
    </row>
    <row r="2" spans="1:12" s="60" customFormat="1" ht="15" customHeight="1">
      <c r="B2" s="61"/>
      <c r="F2" s="62"/>
      <c r="G2" s="63"/>
      <c r="H2" s="63"/>
    </row>
    <row r="3" spans="1:12" ht="15" customHeight="1"/>
    <row r="4" spans="1:12" ht="30" customHeight="1">
      <c r="B4" s="64" t="s">
        <v>118</v>
      </c>
      <c r="D4" s="199">
        <v>10</v>
      </c>
      <c r="E4" s="65"/>
      <c r="F4" s="65" t="s">
        <v>125</v>
      </c>
      <c r="G4" s="257"/>
      <c r="H4" s="258"/>
      <c r="I4" s="258"/>
      <c r="J4" s="258"/>
      <c r="K4" s="258"/>
      <c r="L4" s="259"/>
    </row>
    <row r="5" spans="1:12" ht="6" customHeight="1">
      <c r="D5" s="66"/>
      <c r="E5" s="66"/>
      <c r="F5" s="66"/>
      <c r="G5" s="66"/>
      <c r="H5" s="66"/>
    </row>
    <row r="6" spans="1:12" ht="30" customHeight="1">
      <c r="D6" s="66"/>
      <c r="E6" s="66"/>
      <c r="F6" s="66" t="s">
        <v>147</v>
      </c>
      <c r="G6" s="195"/>
      <c r="H6" s="193"/>
      <c r="I6" s="193"/>
      <c r="J6" s="193"/>
      <c r="K6" s="193"/>
      <c r="L6" s="194"/>
    </row>
    <row r="7" spans="1:12" ht="28.5" customHeight="1">
      <c r="B7" s="64" t="s">
        <v>126</v>
      </c>
    </row>
    <row r="8" spans="1:12" ht="39" customHeight="1">
      <c r="C8" s="240" t="s">
        <v>74</v>
      </c>
      <c r="D8" s="240"/>
      <c r="E8" s="241" t="s">
        <v>112</v>
      </c>
      <c r="F8" s="241"/>
      <c r="G8" s="242"/>
      <c r="H8" s="70" t="s">
        <v>129</v>
      </c>
      <c r="I8" s="260" t="s">
        <v>178</v>
      </c>
      <c r="J8" s="260"/>
      <c r="K8" s="260"/>
    </row>
    <row r="9" spans="1:12" ht="21" customHeight="1">
      <c r="B9" s="67"/>
      <c r="C9" s="195"/>
      <c r="D9" s="194"/>
      <c r="E9" s="114" t="s">
        <v>141</v>
      </c>
      <c r="F9" s="110" t="s">
        <v>111</v>
      </c>
      <c r="G9" s="115" t="s">
        <v>141</v>
      </c>
      <c r="H9" s="68"/>
      <c r="I9" s="261"/>
      <c r="J9" s="261"/>
      <c r="K9" s="261"/>
    </row>
    <row r="10" spans="1:12" ht="15" customHeight="1">
      <c r="F10" s="66"/>
      <c r="G10" s="66"/>
    </row>
    <row r="11" spans="1:12" ht="28.5" customHeight="1" thickBot="1">
      <c r="B11" s="64" t="s">
        <v>127</v>
      </c>
    </row>
    <row r="12" spans="1:12" ht="18.75" customHeight="1">
      <c r="B12" s="243"/>
      <c r="C12" s="244" t="s">
        <v>133</v>
      </c>
      <c r="D12" s="246" t="s">
        <v>128</v>
      </c>
      <c r="E12" s="247"/>
      <c r="F12" s="248"/>
      <c r="G12" s="249" t="s">
        <v>134</v>
      </c>
      <c r="H12" s="249" t="s">
        <v>135</v>
      </c>
      <c r="I12" s="244" t="s">
        <v>138</v>
      </c>
      <c r="J12" s="255" t="s">
        <v>136</v>
      </c>
      <c r="K12" s="249" t="s">
        <v>137</v>
      </c>
      <c r="L12" s="251" t="s">
        <v>130</v>
      </c>
    </row>
    <row r="13" spans="1:12" ht="55.5" customHeight="1">
      <c r="B13" s="243"/>
      <c r="C13" s="245"/>
      <c r="D13" s="69" t="s">
        <v>75</v>
      </c>
      <c r="E13" s="70" t="s">
        <v>110</v>
      </c>
      <c r="F13" s="116" t="s">
        <v>121</v>
      </c>
      <c r="G13" s="250"/>
      <c r="H13" s="250"/>
      <c r="I13" s="254"/>
      <c r="J13" s="255"/>
      <c r="K13" s="256"/>
      <c r="L13" s="242"/>
    </row>
    <row r="14" spans="1:12" ht="20.149999999999999" customHeight="1">
      <c r="B14" s="71" t="s">
        <v>76</v>
      </c>
      <c r="C14" s="72"/>
      <c r="D14" s="73"/>
      <c r="E14" s="74"/>
      <c r="F14" s="75">
        <f>SUM(D14:E14)</f>
        <v>0</v>
      </c>
      <c r="G14" s="76">
        <f>IFERROR(C14/F14*D14,0)</f>
        <v>0</v>
      </c>
      <c r="H14" s="72"/>
      <c r="I14" s="76">
        <f>IFERROR(G14-H14,0)</f>
        <v>0</v>
      </c>
      <c r="J14" s="77">
        <f>30000*D14</f>
        <v>0</v>
      </c>
      <c r="K14" s="76">
        <f>MIN(I14,J14)</f>
        <v>0</v>
      </c>
      <c r="L14" s="252"/>
    </row>
    <row r="15" spans="1:12" ht="20.149999999999999" customHeight="1">
      <c r="B15" s="71" t="s">
        <v>77</v>
      </c>
      <c r="C15" s="72"/>
      <c r="D15" s="73"/>
      <c r="E15" s="74"/>
      <c r="F15" s="75">
        <f t="shared" ref="F15:F25" si="0">SUM(D15:E15)</f>
        <v>0</v>
      </c>
      <c r="G15" s="76">
        <f t="shared" ref="G15:G25" si="1">IFERROR(C15/F15*D15,0)</f>
        <v>0</v>
      </c>
      <c r="H15" s="72"/>
      <c r="I15" s="76">
        <f t="shared" ref="I15:I25" si="2">IFERROR(G15-H15,0)</f>
        <v>0</v>
      </c>
      <c r="J15" s="77">
        <f t="shared" ref="J15:J25" si="3">30000*D15</f>
        <v>0</v>
      </c>
      <c r="K15" s="76">
        <f t="shared" ref="K15:K25" si="4">MIN(I15,J15)</f>
        <v>0</v>
      </c>
      <c r="L15" s="252"/>
    </row>
    <row r="16" spans="1:12" ht="20.149999999999999" customHeight="1">
      <c r="B16" s="71" t="s">
        <v>78</v>
      </c>
      <c r="C16" s="72"/>
      <c r="D16" s="73"/>
      <c r="E16" s="74"/>
      <c r="F16" s="75">
        <f t="shared" si="0"/>
        <v>0</v>
      </c>
      <c r="G16" s="76">
        <f t="shared" si="1"/>
        <v>0</v>
      </c>
      <c r="H16" s="72"/>
      <c r="I16" s="76">
        <f t="shared" si="2"/>
        <v>0</v>
      </c>
      <c r="J16" s="77">
        <f t="shared" si="3"/>
        <v>0</v>
      </c>
      <c r="K16" s="76">
        <f t="shared" si="4"/>
        <v>0</v>
      </c>
      <c r="L16" s="252"/>
    </row>
    <row r="17" spans="2:12" ht="20.149999999999999" customHeight="1">
      <c r="B17" s="71" t="s">
        <v>79</v>
      </c>
      <c r="C17" s="72"/>
      <c r="D17" s="73"/>
      <c r="E17" s="74"/>
      <c r="F17" s="75">
        <f t="shared" si="0"/>
        <v>0</v>
      </c>
      <c r="G17" s="76">
        <f t="shared" si="1"/>
        <v>0</v>
      </c>
      <c r="H17" s="72"/>
      <c r="I17" s="76">
        <f t="shared" si="2"/>
        <v>0</v>
      </c>
      <c r="J17" s="77">
        <f t="shared" si="3"/>
        <v>0</v>
      </c>
      <c r="K17" s="76">
        <f t="shared" si="4"/>
        <v>0</v>
      </c>
      <c r="L17" s="252"/>
    </row>
    <row r="18" spans="2:12" ht="20.149999999999999" customHeight="1">
      <c r="B18" s="71" t="s">
        <v>80</v>
      </c>
      <c r="C18" s="72"/>
      <c r="D18" s="73"/>
      <c r="E18" s="74"/>
      <c r="F18" s="75">
        <f t="shared" si="0"/>
        <v>0</v>
      </c>
      <c r="G18" s="76">
        <f t="shared" si="1"/>
        <v>0</v>
      </c>
      <c r="H18" s="72"/>
      <c r="I18" s="76">
        <f t="shared" si="2"/>
        <v>0</v>
      </c>
      <c r="J18" s="77">
        <f t="shared" si="3"/>
        <v>0</v>
      </c>
      <c r="K18" s="76">
        <f t="shared" si="4"/>
        <v>0</v>
      </c>
      <c r="L18" s="252"/>
    </row>
    <row r="19" spans="2:12" ht="20.149999999999999" customHeight="1">
      <c r="B19" s="71" t="s">
        <v>81</v>
      </c>
      <c r="C19" s="72"/>
      <c r="D19" s="73"/>
      <c r="E19" s="74"/>
      <c r="F19" s="75">
        <f t="shared" si="0"/>
        <v>0</v>
      </c>
      <c r="G19" s="76">
        <f t="shared" si="1"/>
        <v>0</v>
      </c>
      <c r="H19" s="72"/>
      <c r="I19" s="76">
        <f t="shared" si="2"/>
        <v>0</v>
      </c>
      <c r="J19" s="77">
        <f t="shared" si="3"/>
        <v>0</v>
      </c>
      <c r="K19" s="76">
        <f t="shared" si="4"/>
        <v>0</v>
      </c>
      <c r="L19" s="252"/>
    </row>
    <row r="20" spans="2:12" ht="20.149999999999999" customHeight="1">
      <c r="B20" s="71" t="s">
        <v>82</v>
      </c>
      <c r="C20" s="72"/>
      <c r="D20" s="73"/>
      <c r="E20" s="74"/>
      <c r="F20" s="75">
        <f t="shared" si="0"/>
        <v>0</v>
      </c>
      <c r="G20" s="76">
        <f t="shared" si="1"/>
        <v>0</v>
      </c>
      <c r="H20" s="72"/>
      <c r="I20" s="76">
        <f t="shared" si="2"/>
        <v>0</v>
      </c>
      <c r="J20" s="77">
        <f t="shared" si="3"/>
        <v>0</v>
      </c>
      <c r="K20" s="76">
        <f t="shared" si="4"/>
        <v>0</v>
      </c>
      <c r="L20" s="252"/>
    </row>
    <row r="21" spans="2:12" ht="20.149999999999999" customHeight="1">
      <c r="B21" s="71" t="s">
        <v>83</v>
      </c>
      <c r="C21" s="72"/>
      <c r="D21" s="73"/>
      <c r="E21" s="74"/>
      <c r="F21" s="75">
        <f t="shared" si="0"/>
        <v>0</v>
      </c>
      <c r="G21" s="76">
        <f t="shared" si="1"/>
        <v>0</v>
      </c>
      <c r="H21" s="72"/>
      <c r="I21" s="76">
        <f t="shared" si="2"/>
        <v>0</v>
      </c>
      <c r="J21" s="77">
        <f t="shared" si="3"/>
        <v>0</v>
      </c>
      <c r="K21" s="76">
        <f t="shared" si="4"/>
        <v>0</v>
      </c>
      <c r="L21" s="252"/>
    </row>
    <row r="22" spans="2:12" ht="20.149999999999999" customHeight="1">
      <c r="B22" s="71" t="s">
        <v>84</v>
      </c>
      <c r="C22" s="72"/>
      <c r="D22" s="73"/>
      <c r="E22" s="74"/>
      <c r="F22" s="75">
        <f t="shared" si="0"/>
        <v>0</v>
      </c>
      <c r="G22" s="76">
        <f t="shared" si="1"/>
        <v>0</v>
      </c>
      <c r="H22" s="72"/>
      <c r="I22" s="76">
        <f t="shared" si="2"/>
        <v>0</v>
      </c>
      <c r="J22" s="77">
        <f t="shared" si="3"/>
        <v>0</v>
      </c>
      <c r="K22" s="76">
        <f t="shared" si="4"/>
        <v>0</v>
      </c>
      <c r="L22" s="252"/>
    </row>
    <row r="23" spans="2:12" ht="20.149999999999999" customHeight="1">
      <c r="B23" s="71" t="s">
        <v>85</v>
      </c>
      <c r="C23" s="72"/>
      <c r="D23" s="73"/>
      <c r="E23" s="74"/>
      <c r="F23" s="75">
        <f t="shared" si="0"/>
        <v>0</v>
      </c>
      <c r="G23" s="76">
        <f t="shared" si="1"/>
        <v>0</v>
      </c>
      <c r="H23" s="72"/>
      <c r="I23" s="76">
        <f t="shared" si="2"/>
        <v>0</v>
      </c>
      <c r="J23" s="77">
        <f t="shared" si="3"/>
        <v>0</v>
      </c>
      <c r="K23" s="76">
        <f t="shared" si="4"/>
        <v>0</v>
      </c>
      <c r="L23" s="252"/>
    </row>
    <row r="24" spans="2:12" ht="20.149999999999999" customHeight="1">
      <c r="B24" s="71" t="s">
        <v>86</v>
      </c>
      <c r="C24" s="72"/>
      <c r="D24" s="73"/>
      <c r="E24" s="74"/>
      <c r="F24" s="75">
        <f t="shared" si="0"/>
        <v>0</v>
      </c>
      <c r="G24" s="76">
        <f t="shared" si="1"/>
        <v>0</v>
      </c>
      <c r="H24" s="72"/>
      <c r="I24" s="76">
        <f t="shared" si="2"/>
        <v>0</v>
      </c>
      <c r="J24" s="77">
        <f t="shared" si="3"/>
        <v>0</v>
      </c>
      <c r="K24" s="76">
        <f t="shared" si="4"/>
        <v>0</v>
      </c>
      <c r="L24" s="252"/>
    </row>
    <row r="25" spans="2:12" ht="20.149999999999999" customHeight="1" thickBot="1">
      <c r="B25" s="78" t="s">
        <v>87</v>
      </c>
      <c r="C25" s="72"/>
      <c r="D25" s="73"/>
      <c r="E25" s="74"/>
      <c r="F25" s="81">
        <f t="shared" si="0"/>
        <v>0</v>
      </c>
      <c r="G25" s="82">
        <f t="shared" si="1"/>
        <v>0</v>
      </c>
      <c r="H25" s="72"/>
      <c r="I25" s="82">
        <f t="shared" si="2"/>
        <v>0</v>
      </c>
      <c r="J25" s="83">
        <f t="shared" si="3"/>
        <v>0</v>
      </c>
      <c r="K25" s="82">
        <f t="shared" si="4"/>
        <v>0</v>
      </c>
      <c r="L25" s="253"/>
    </row>
    <row r="26" spans="2:12" ht="20.149999999999999" customHeight="1" thickBot="1">
      <c r="B26" s="84" t="s">
        <v>88</v>
      </c>
      <c r="C26" s="85">
        <f>SUM(C14:C25)</f>
        <v>0</v>
      </c>
      <c r="D26" s="111"/>
      <c r="E26" s="112"/>
      <c r="F26" s="113"/>
      <c r="G26" s="85">
        <f>SUM(G14:G25)</f>
        <v>0</v>
      </c>
      <c r="H26" s="85">
        <f>SUM(H14:H25)</f>
        <v>0</v>
      </c>
      <c r="I26" s="85">
        <f>SUM(I14:I25)</f>
        <v>0</v>
      </c>
      <c r="J26" s="86">
        <f>SUM(J14:J25)</f>
        <v>0</v>
      </c>
      <c r="K26" s="85">
        <f>SUM(K14:K25)</f>
        <v>0</v>
      </c>
      <c r="L26" s="117">
        <f>ROUNDDOWN(K26/3*1,-3)</f>
        <v>0</v>
      </c>
    </row>
  </sheetData>
  <mergeCells count="16">
    <mergeCell ref="I9:K9"/>
    <mergeCell ref="J1:L1"/>
    <mergeCell ref="G4:L4"/>
    <mergeCell ref="C8:D8"/>
    <mergeCell ref="E8:G8"/>
    <mergeCell ref="I8:K8"/>
    <mergeCell ref="J12:J13"/>
    <mergeCell ref="K12:K13"/>
    <mergeCell ref="L12:L13"/>
    <mergeCell ref="L14:L25"/>
    <mergeCell ref="B12:B13"/>
    <mergeCell ref="C12:C13"/>
    <mergeCell ref="D12:F12"/>
    <mergeCell ref="G12:G13"/>
    <mergeCell ref="H12:H13"/>
    <mergeCell ref="I12:I13"/>
  </mergeCells>
  <phoneticPr fontId="3"/>
  <pageMargins left="0.25" right="0.25" top="0.75" bottom="0.75" header="0.3" footer="0.3"/>
  <pageSetup paperSize="9" scale="76"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チェックシート（必ず御確認ください）</vt:lpstr>
      <vt:lpstr>様式第1号</vt:lpstr>
      <vt:lpstr>1-1（所要額調書）</vt:lpstr>
      <vt:lpstr>1-2（対象職員一覧）</vt:lpstr>
      <vt:lpstr>Sheet1</vt:lpstr>
      <vt:lpstr>1-3（資格取得・コミュニケーション）</vt:lpstr>
      <vt:lpstr>1-4（日本語学校学費）</vt:lpstr>
      <vt:lpstr>1-5（地域生活費）※職員ごとに作成してください (1)</vt:lpstr>
      <vt:lpstr>1-5（地域生活費）※職員ごとに作成してください (2)</vt:lpstr>
      <vt:lpstr>1-5（地域生活費）※職員ごとに作成してください (3)</vt:lpstr>
      <vt:lpstr>1-5（地域生活費）※職員ごとに作成してください (4)</vt:lpstr>
      <vt:lpstr>1-5（地域生活費）※職員ごとに作成してください (5)</vt:lpstr>
      <vt:lpstr>1-5（地域生活費）※職員ごとに作成してください (6)</vt:lpstr>
      <vt:lpstr>1-5（地域生活費）※職員ごとに作成してください (7)</vt:lpstr>
      <vt:lpstr>1-5（地域生活費）※職員ごとに作成してください (8)</vt:lpstr>
      <vt:lpstr>1-5（地域生活費）※職員ごとに作成してください (9)</vt:lpstr>
      <vt:lpstr>1-5（地域生活費）※職員ごとに作成してください (10)</vt:lpstr>
      <vt:lpstr>'1-1（所要額調書）'!Print_Area</vt:lpstr>
      <vt:lpstr>'1-2（対象職員一覧）'!Print_Area</vt:lpstr>
      <vt:lpstr>'1-3（資格取得・コミュニケーション）'!Print_Area</vt:lpstr>
      <vt:lpstr>'1-4（日本語学校学費）'!Print_Area</vt:lpstr>
      <vt:lpstr>'1-5（地域生活費）※職員ごとに作成してください (1)'!Print_Area</vt:lpstr>
      <vt:lpstr>'1-5（地域生活費）※職員ごとに作成してください (10)'!Print_Area</vt:lpstr>
      <vt:lpstr>'1-5（地域生活費）※職員ごとに作成してください (2)'!Print_Area</vt:lpstr>
      <vt:lpstr>'1-5（地域生活費）※職員ごとに作成してください (3)'!Print_Area</vt:lpstr>
      <vt:lpstr>'1-5（地域生活費）※職員ごとに作成してください (4)'!Print_Area</vt:lpstr>
      <vt:lpstr>'1-5（地域生活費）※職員ごとに作成してください (5)'!Print_Area</vt:lpstr>
      <vt:lpstr>'1-5（地域生活費）※職員ごとに作成してください (6)'!Print_Area</vt:lpstr>
      <vt:lpstr>'1-5（地域生活費）※職員ごとに作成してください (7)'!Print_Area</vt:lpstr>
      <vt:lpstr>'1-5（地域生活費）※職員ごとに作成してください (8)'!Print_Area</vt:lpstr>
      <vt:lpstr>'1-5（地域生活費）※職員ごとに作成してください (9)'!Print_Area</vt:lpstr>
      <vt:lpstr>'チェックシート（必ず御確認ください）'!Print_Area</vt:lpstr>
      <vt:lpstr>様式第1号!Print_Area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2026-10-02T07:39:59Z</dcterms:modified>
</cp:coreProperties>
</file>