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90" windowWidth="9990" windowHeight="9615" activeTab="0"/>
  </bookViews>
  <sheets>
    <sheet name="地方特例交付金" sheetId="1" r:id="rId1"/>
  </sheets>
  <definedNames>
    <definedName name="_xlnm.Print_Area" localSheetId="0">'地方特例交付金'!$A$1:$M$47</definedName>
    <definedName name="_xlnm.Print_Titles" localSheetId="0">'地方特例交付金'!$1:$5</definedName>
  </definedNames>
  <calcPr fullCalcOnLoad="1"/>
</workbook>
</file>

<file path=xl/sharedStrings.xml><?xml version="1.0" encoding="utf-8"?>
<sst xmlns="http://schemas.openxmlformats.org/spreadsheetml/2006/main" count="89" uniqueCount="79">
  <si>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</si>
  <si>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</si>
  <si>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</si>
  <si>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</si>
  <si>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</si>
  <si>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</si>
  <si>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</si>
  <si>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</si>
  <si>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</si>
  <si>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</si>
  <si>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</si>
  <si>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</si>
  <si>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</si>
  <si>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</si>
  <si>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</si>
  <si>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</si>
  <si>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</si>
  <si>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</si>
  <si>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</si>
  <si>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</si>
  <si>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</si>
  <si>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</si>
  <si>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</si>
  <si>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</si>
  <si>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</si>
  <si>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</si>
  <si>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</si>
  <si>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</si>
  <si>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</si>
  <si>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</si>
  <si>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</si>
  <si>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</si>
  <si>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</si>
  <si>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</si>
  <si>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</si>
  <si>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</si>
  <si>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</si>
  <si>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</si>
  <si>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</si>
  <si>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</si>
  <si>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</si>
  <si>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</si>
  <si>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</si>
  <si>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</si>
  <si>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</si>
  <si>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</si>
  <si>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</si>
  <si>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</si>
  <si>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</si>
  <si>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</si>
  <si>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</si>
  <si>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</si>
  <si>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</si>
  <si>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</si>
  <si>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</si>
  <si>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</si>
  <si>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</si>
  <si>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</si>
  <si>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</si>
  <si>
    <t>番号</t>
  </si>
  <si>
    <t>さいたま市</t>
  </si>
  <si>
    <t>鶴ヶ島市</t>
  </si>
  <si>
    <t>ふじみ野市</t>
  </si>
  <si>
    <t>ときがわ町</t>
  </si>
  <si>
    <t>（単位：千円、％）</t>
  </si>
  <si>
    <t>Ａ</t>
  </si>
  <si>
    <t>Ｂ</t>
  </si>
  <si>
    <t>Ｃ</t>
  </si>
  <si>
    <t>Ｄ</t>
  </si>
  <si>
    <t>増減額
Ａ－Ｂ</t>
  </si>
  <si>
    <r>
      <t xml:space="preserve">増減率
</t>
    </r>
    <r>
      <rPr>
        <sz val="13"/>
        <rFont val="ＭＳ ゴシック"/>
        <family val="3"/>
      </rPr>
      <t>Ｃ/Ｂ×100</t>
    </r>
  </si>
  <si>
    <t>　</t>
  </si>
  <si>
    <t>市　　計</t>
  </si>
  <si>
    <t>町 村 計</t>
  </si>
  <si>
    <t>県  　計</t>
  </si>
  <si>
    <t>白岡市</t>
  </si>
  <si>
    <t>令和４年度
交付決定額</t>
  </si>
  <si>
    <t>２　令和５年度地方特例交付金決定額</t>
  </si>
  <si>
    <t>令和５年度
交付決定額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</si>
</sst>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0_ "/>
    <numFmt numFmtId="179" formatCode="#,##0.000_ "/>
    <numFmt numFmtId="180" formatCode="#,##0.000;&quot;△ &quot;#,##0.000"/>
    <numFmt numFmtId="181" formatCode="#,##0.00_ "/>
    <numFmt numFmtId="182" formatCode="#,##0.0;&quot;△ &quot;#,##0.0"/>
    <numFmt numFmtId="183" formatCode="#,##0_ "/>
    <numFmt numFmtId="184" formatCode="#,##0.0_ "/>
    <numFmt numFmtId="185" formatCode="#,##0;&quot;▲ &quot;#,##0"/>
    <numFmt numFmtId="186" formatCode="#,##0.0;&quot;▲ &quot;#,##0.0"/>
  </numFmts>
  <fonts count="44">
    <font>
      <sz val="12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right" vertical="center" shrinkToFit="1"/>
      <protection/>
    </xf>
    <xf numFmtId="0" fontId="8" fillId="0" borderId="12" xfId="0" applyFont="1" applyFill="1" applyBorder="1" applyAlignment="1" applyProtection="1">
      <alignment horizontal="right" vertical="center" shrinkToFit="1"/>
      <protection/>
    </xf>
    <xf numFmtId="0" fontId="8" fillId="0" borderId="13" xfId="0" applyFont="1" applyFill="1" applyBorder="1" applyAlignment="1" applyProtection="1">
      <alignment horizontal="right" vertical="center" shrinkToFit="1"/>
      <protection/>
    </xf>
    <xf numFmtId="185" fontId="8" fillId="0" borderId="14" xfId="48" applyNumberFormat="1" applyFont="1" applyFill="1" applyBorder="1" applyAlignment="1" applyProtection="1">
      <alignment vertical="center"/>
      <protection/>
    </xf>
    <xf numFmtId="185" fontId="8" fillId="0" borderId="15" xfId="48" applyNumberFormat="1" applyFont="1" applyFill="1" applyBorder="1" applyAlignment="1" applyProtection="1">
      <alignment vertical="center"/>
      <protection/>
    </xf>
    <xf numFmtId="186" fontId="8" fillId="0" borderId="16" xfId="48" applyNumberFormat="1" applyFont="1" applyFill="1" applyBorder="1" applyAlignment="1" applyProtection="1">
      <alignment vertical="center"/>
      <protection/>
    </xf>
    <xf numFmtId="185" fontId="8" fillId="0" borderId="17" xfId="48" applyNumberFormat="1" applyFont="1" applyFill="1" applyBorder="1" applyAlignment="1" applyProtection="1">
      <alignment vertical="center"/>
      <protection/>
    </xf>
    <xf numFmtId="186" fontId="8" fillId="0" borderId="18" xfId="48" applyNumberFormat="1" applyFont="1" applyFill="1" applyBorder="1" applyAlignment="1" applyProtection="1">
      <alignment vertical="center"/>
      <protection/>
    </xf>
    <xf numFmtId="185" fontId="8" fillId="0" borderId="19" xfId="48" applyNumberFormat="1" applyFont="1" applyFill="1" applyBorder="1" applyAlignment="1" applyProtection="1">
      <alignment vertical="center"/>
      <protection/>
    </xf>
    <xf numFmtId="186" fontId="8" fillId="0" borderId="13" xfId="48" applyNumberFormat="1" applyFont="1" applyFill="1" applyBorder="1" applyAlignment="1" applyProtection="1">
      <alignment vertical="center"/>
      <protection/>
    </xf>
    <xf numFmtId="185" fontId="8" fillId="0" borderId="20" xfId="0" applyNumberFormat="1" applyFont="1" applyFill="1" applyBorder="1" applyAlignment="1" applyProtection="1">
      <alignment vertical="center"/>
      <protection/>
    </xf>
    <xf numFmtId="185" fontId="8" fillId="0" borderId="20" xfId="48" applyNumberFormat="1" applyFont="1" applyFill="1" applyBorder="1" applyAlignment="1" applyProtection="1">
      <alignment vertical="center"/>
      <protection/>
    </xf>
    <xf numFmtId="186" fontId="8" fillId="0" borderId="21" xfId="48" applyNumberFormat="1" applyFont="1" applyFill="1" applyBorder="1" applyAlignment="1" applyProtection="1">
      <alignment vertical="center"/>
      <protection/>
    </xf>
    <xf numFmtId="186" fontId="8" fillId="0" borderId="22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 wrapText="1" shrinkToFit="1"/>
      <protection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 applyProtection="1">
      <alignment horizontal="right" vertical="center" shrinkToFit="1"/>
      <protection/>
    </xf>
    <xf numFmtId="186" fontId="8" fillId="0" borderId="23" xfId="48" applyNumberFormat="1" applyFont="1" applyFill="1" applyBorder="1" applyAlignment="1" applyProtection="1">
      <alignment vertical="center"/>
      <protection/>
    </xf>
    <xf numFmtId="186" fontId="8" fillId="0" borderId="24" xfId="48" applyNumberFormat="1" applyFont="1" applyFill="1" applyBorder="1" applyAlignment="1" applyProtection="1">
      <alignment vertical="center"/>
      <protection/>
    </xf>
    <xf numFmtId="185" fontId="8" fillId="0" borderId="25" xfId="0" applyNumberFormat="1" applyFont="1" applyFill="1" applyBorder="1" applyAlignment="1" applyProtection="1">
      <alignment vertical="center"/>
      <protection/>
    </xf>
    <xf numFmtId="186" fontId="8" fillId="0" borderId="26" xfId="48" applyNumberFormat="1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85" fontId="8" fillId="0" borderId="10" xfId="48" applyNumberFormat="1" applyFont="1" applyFill="1" applyBorder="1" applyAlignment="1" applyProtection="1">
      <alignment vertical="center"/>
      <protection/>
    </xf>
    <xf numFmtId="186" fontId="8" fillId="0" borderId="10" xfId="48" applyNumberFormat="1" applyFont="1" applyFill="1" applyBorder="1" applyAlignment="1" applyProtection="1">
      <alignment vertical="center"/>
      <protection/>
    </xf>
    <xf numFmtId="186" fontId="8" fillId="0" borderId="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top" wrapTex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/>
    </xf>
    <xf numFmtId="176" fontId="7" fillId="0" borderId="0" xfId="48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37" xfId="0" applyFont="1" applyFill="1" applyBorder="1" applyAlignment="1" applyProtection="1">
      <alignment horizontal="center" vertical="center" textRotation="255" shrinkToFit="1"/>
      <protection/>
    </xf>
    <xf numFmtId="0" fontId="8" fillId="0" borderId="38" xfId="0" applyFont="1" applyFill="1" applyBorder="1" applyAlignment="1" applyProtection="1">
      <alignment horizontal="center" vertical="center" textRotation="255" shrinkToFit="1"/>
      <protection/>
    </xf>
    <xf numFmtId="0" fontId="8" fillId="0" borderId="34" xfId="0" applyFont="1" applyFill="1" applyBorder="1" applyAlignment="1" applyProtection="1">
      <alignment horizontal="distributed" vertical="center" shrinkToFit="1"/>
      <protection/>
    </xf>
    <xf numFmtId="0" fontId="8" fillId="0" borderId="11" xfId="0" applyFont="1" applyFill="1" applyBorder="1" applyAlignment="1" applyProtection="1">
      <alignment horizontal="distributed" vertical="center" shrinkToFit="1"/>
      <protection/>
    </xf>
    <xf numFmtId="0" fontId="8" fillId="0" borderId="12" xfId="0" applyFont="1" applyFill="1" applyBorder="1" applyAlignment="1" applyProtection="1">
      <alignment horizontal="distributed" vertical="center" shrinkToFit="1"/>
      <protection/>
    </xf>
    <xf numFmtId="0" fontId="8" fillId="0" borderId="39" xfId="0" applyFont="1" applyFill="1" applyBorder="1" applyAlignment="1" applyProtection="1">
      <alignment horizontal="center" vertical="center" textRotation="255" shrinkToFit="1"/>
      <protection/>
    </xf>
    <xf numFmtId="0" fontId="8" fillId="0" borderId="40" xfId="0" applyFont="1" applyFill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90" zoomScaleNormal="7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77</v>
      </c>
      <c r="B1" s="66"/>
      <c r="C1" s="66"/>
      <c r="D1" s="66"/>
      <c r="E1" s="66"/>
      <c r="F1" s="67"/>
      <c r="G1" s="2"/>
    </row>
    <row r="2" spans="5:13" ht="20.25" customHeight="1" thickBot="1">
      <c r="E2" s="63"/>
      <c r="F2" s="63"/>
      <c r="G2" s="63"/>
      <c r="H2" s="64"/>
      <c r="L2" s="53" t="s">
        <v>64</v>
      </c>
      <c r="M2" s="53"/>
    </row>
    <row r="3" spans="1:13" ht="35.25" customHeight="1">
      <c r="A3" s="73" t="s">
        <v>59</v>
      </c>
      <c r="B3" s="70" t="s">
        <v>58</v>
      </c>
      <c r="C3" s="54" t="s">
        <v>78</v>
      </c>
      <c r="D3" s="54" t="s">
        <v>76</v>
      </c>
      <c r="E3" s="56" t="s">
        <v>69</v>
      </c>
      <c r="F3" s="58" t="s">
        <v>70</v>
      </c>
      <c r="G3" s="27"/>
      <c r="H3" s="68" t="s">
        <v>59</v>
      </c>
      <c r="I3" s="70" t="s">
        <v>58</v>
      </c>
      <c r="J3" s="54" t="s">
        <v>78</v>
      </c>
      <c r="K3" s="54" t="s">
        <v>76</v>
      </c>
      <c r="L3" s="56" t="s">
        <v>69</v>
      </c>
      <c r="M3" s="58" t="s">
        <v>70</v>
      </c>
    </row>
    <row r="4" spans="1:13" ht="21.75" customHeight="1">
      <c r="A4" s="74"/>
      <c r="B4" s="71"/>
      <c r="C4" s="55"/>
      <c r="D4" s="55"/>
      <c r="E4" s="57"/>
      <c r="F4" s="59"/>
      <c r="G4" s="28"/>
      <c r="H4" s="69"/>
      <c r="I4" s="71"/>
      <c r="J4" s="55"/>
      <c r="K4" s="55"/>
      <c r="L4" s="57"/>
      <c r="M4" s="59"/>
    </row>
    <row r="5" spans="1:13" ht="16.5" customHeight="1" thickBot="1">
      <c r="A5" s="74"/>
      <c r="B5" s="71"/>
      <c r="C5" s="12" t="s">
        <v>65</v>
      </c>
      <c r="D5" s="12" t="s">
        <v>66</v>
      </c>
      <c r="E5" s="13" t="s">
        <v>67</v>
      </c>
      <c r="F5" s="14" t="s">
        <v>68</v>
      </c>
      <c r="G5" s="29"/>
      <c r="H5" s="69"/>
      <c r="I5" s="72"/>
      <c r="J5" s="12" t="s">
        <v>65</v>
      </c>
      <c r="K5" s="12" t="s">
        <v>66</v>
      </c>
      <c r="L5" s="13" t="s">
        <v>67</v>
      </c>
      <c r="M5" s="14" t="s">
        <v>68</v>
      </c>
    </row>
    <row r="6" spans="1:13" ht="30" customHeight="1">
      <c r="A6" s="37">
        <v>1</v>
      </c>
      <c r="B6" s="42" t="s">
        <v>60</v>
      </c>
      <c r="C6" s="15">
        <v>2171683</v>
      </c>
      <c r="D6" s="15">
        <v>2336010</v>
      </c>
      <c r="E6" s="16">
        <f>+C6-D6</f>
        <v>-164327</v>
      </c>
      <c r="F6" s="17">
        <f>ROUND((C6/D6-1)*100,1)</f>
        <v>-7</v>
      </c>
      <c r="G6" s="30"/>
      <c r="H6" s="34">
        <v>41</v>
      </c>
      <c r="I6" s="43" t="s">
        <v>36</v>
      </c>
      <c r="J6" s="15">
        <v>56112</v>
      </c>
      <c r="K6" s="15">
        <v>59959</v>
      </c>
      <c r="L6" s="16">
        <f>+J6-K6</f>
        <v>-3847</v>
      </c>
      <c r="M6" s="25">
        <f>ROUND((J6/K6-1)*100,1)</f>
        <v>-6.4</v>
      </c>
    </row>
    <row r="7" spans="1:13" ht="30" customHeight="1">
      <c r="A7" s="38">
        <v>2</v>
      </c>
      <c r="B7" s="40" t="s">
        <v>0</v>
      </c>
      <c r="C7" s="18">
        <v>416959</v>
      </c>
      <c r="D7" s="18">
        <v>454621</v>
      </c>
      <c r="E7" s="18">
        <f>+C7-D7</f>
        <v>-37662</v>
      </c>
      <c r="F7" s="19">
        <f aca="true" t="shared" si="0" ref="F7:F44">ROUND((C7/D7-1)*100,1)</f>
        <v>-8.3</v>
      </c>
      <c r="G7" s="30"/>
      <c r="H7" s="35">
        <v>42</v>
      </c>
      <c r="I7" s="40" t="s">
        <v>37</v>
      </c>
      <c r="J7" s="18">
        <v>46414</v>
      </c>
      <c r="K7" s="18">
        <v>48769</v>
      </c>
      <c r="L7" s="18">
        <f>+J7-K7</f>
        <v>-2355</v>
      </c>
      <c r="M7" s="19">
        <f aca="true" t="shared" si="1" ref="M7:M28">ROUND((J7/K7-1)*100,1)</f>
        <v>-4.8</v>
      </c>
    </row>
    <row r="8" spans="1:13" ht="30" customHeight="1">
      <c r="A8" s="39">
        <v>3</v>
      </c>
      <c r="B8" s="40" t="s">
        <v>1</v>
      </c>
      <c r="C8" s="18">
        <v>194540</v>
      </c>
      <c r="D8" s="18">
        <v>205978</v>
      </c>
      <c r="E8" s="18">
        <f>+C8-D8</f>
        <v>-11438</v>
      </c>
      <c r="F8" s="19">
        <f t="shared" si="0"/>
        <v>-5.6</v>
      </c>
      <c r="G8" s="30"/>
      <c r="H8" s="35">
        <v>43</v>
      </c>
      <c r="I8" s="40" t="s">
        <v>38</v>
      </c>
      <c r="J8" s="18">
        <v>19206</v>
      </c>
      <c r="K8" s="18">
        <v>21187</v>
      </c>
      <c r="L8" s="18">
        <f aca="true" t="shared" si="2" ref="L8:L28">+J8-K8</f>
        <v>-1981</v>
      </c>
      <c r="M8" s="19">
        <f t="shared" si="1"/>
        <v>-9.4</v>
      </c>
    </row>
    <row r="9" spans="1:13" ht="30" customHeight="1">
      <c r="A9" s="39">
        <v>4</v>
      </c>
      <c r="B9" s="40" t="s">
        <v>2</v>
      </c>
      <c r="C9" s="18">
        <v>733348</v>
      </c>
      <c r="D9" s="18">
        <v>808712</v>
      </c>
      <c r="E9" s="18">
        <f>+C9-D9</f>
        <v>-75364</v>
      </c>
      <c r="F9" s="19">
        <f t="shared" si="0"/>
        <v>-9.3</v>
      </c>
      <c r="G9" s="30"/>
      <c r="H9" s="36">
        <v>44</v>
      </c>
      <c r="I9" s="40" t="s">
        <v>39</v>
      </c>
      <c r="J9" s="18">
        <v>6873</v>
      </c>
      <c r="K9" s="18">
        <v>7640</v>
      </c>
      <c r="L9" s="18">
        <f t="shared" si="2"/>
        <v>-767</v>
      </c>
      <c r="M9" s="19">
        <f t="shared" si="1"/>
        <v>-10</v>
      </c>
    </row>
    <row r="10" spans="1:13" ht="30" customHeight="1">
      <c r="A10" s="38">
        <v>5</v>
      </c>
      <c r="B10" s="40" t="s">
        <v>3</v>
      </c>
      <c r="C10" s="18">
        <v>79232</v>
      </c>
      <c r="D10" s="18">
        <v>83858</v>
      </c>
      <c r="E10" s="18">
        <f>+C10-D10</f>
        <v>-4626</v>
      </c>
      <c r="F10" s="19">
        <f t="shared" si="0"/>
        <v>-5.5</v>
      </c>
      <c r="G10" s="30"/>
      <c r="H10" s="35">
        <v>45</v>
      </c>
      <c r="I10" s="40" t="s">
        <v>40</v>
      </c>
      <c r="J10" s="18">
        <v>36446</v>
      </c>
      <c r="K10" s="18">
        <v>39768</v>
      </c>
      <c r="L10" s="18">
        <f t="shared" si="2"/>
        <v>-3322</v>
      </c>
      <c r="M10" s="19">
        <f t="shared" si="1"/>
        <v>-8.4</v>
      </c>
    </row>
    <row r="11" spans="1:13" ht="30" customHeight="1">
      <c r="A11" s="39">
        <v>6</v>
      </c>
      <c r="B11" s="40" t="s">
        <v>4</v>
      </c>
      <c r="C11" s="18">
        <v>48301</v>
      </c>
      <c r="D11" s="18">
        <v>53443</v>
      </c>
      <c r="E11" s="18">
        <f aca="true" t="shared" si="3" ref="E11:E44">+C11-D11</f>
        <v>-5142</v>
      </c>
      <c r="F11" s="19">
        <f t="shared" si="0"/>
        <v>-9.6</v>
      </c>
      <c r="G11" s="30"/>
      <c r="H11" s="35">
        <v>46</v>
      </c>
      <c r="I11" s="40" t="s">
        <v>41</v>
      </c>
      <c r="J11" s="18">
        <v>16145</v>
      </c>
      <c r="K11" s="18">
        <v>17125</v>
      </c>
      <c r="L11" s="18">
        <f t="shared" si="2"/>
        <v>-980</v>
      </c>
      <c r="M11" s="19">
        <f t="shared" si="1"/>
        <v>-5.7</v>
      </c>
    </row>
    <row r="12" spans="1:13" ht="30" customHeight="1">
      <c r="A12" s="39">
        <v>7</v>
      </c>
      <c r="B12" s="40" t="s">
        <v>5</v>
      </c>
      <c r="C12" s="18">
        <v>375322</v>
      </c>
      <c r="D12" s="18">
        <v>404930</v>
      </c>
      <c r="E12" s="18">
        <f t="shared" si="3"/>
        <v>-29608</v>
      </c>
      <c r="F12" s="19">
        <f t="shared" si="0"/>
        <v>-7.3</v>
      </c>
      <c r="G12" s="30"/>
      <c r="H12" s="36">
        <v>47</v>
      </c>
      <c r="I12" s="40" t="s">
        <v>42</v>
      </c>
      <c r="J12" s="18">
        <v>11834</v>
      </c>
      <c r="K12" s="18">
        <v>12216</v>
      </c>
      <c r="L12" s="18">
        <f t="shared" si="2"/>
        <v>-382</v>
      </c>
      <c r="M12" s="19">
        <f t="shared" si="1"/>
        <v>-3.1</v>
      </c>
    </row>
    <row r="13" spans="1:13" ht="30" customHeight="1">
      <c r="A13" s="38">
        <v>8</v>
      </c>
      <c r="B13" s="40" t="s">
        <v>6</v>
      </c>
      <c r="C13" s="18">
        <v>84327</v>
      </c>
      <c r="D13" s="18">
        <v>87171</v>
      </c>
      <c r="E13" s="18">
        <f t="shared" si="3"/>
        <v>-2844</v>
      </c>
      <c r="F13" s="19">
        <f t="shared" si="0"/>
        <v>-3.3</v>
      </c>
      <c r="G13" s="30"/>
      <c r="H13" s="35">
        <v>48</v>
      </c>
      <c r="I13" s="40" t="s">
        <v>43</v>
      </c>
      <c r="J13" s="18">
        <v>11826</v>
      </c>
      <c r="K13" s="18">
        <v>13455</v>
      </c>
      <c r="L13" s="18">
        <f t="shared" si="2"/>
        <v>-1629</v>
      </c>
      <c r="M13" s="19">
        <f t="shared" si="1"/>
        <v>-12.1</v>
      </c>
    </row>
    <row r="14" spans="1:13" ht="30" customHeight="1">
      <c r="A14" s="39">
        <v>9</v>
      </c>
      <c r="B14" s="40" t="s">
        <v>7</v>
      </c>
      <c r="C14" s="18">
        <v>131934</v>
      </c>
      <c r="D14" s="18">
        <v>137331</v>
      </c>
      <c r="E14" s="18">
        <f t="shared" si="3"/>
        <v>-5397</v>
      </c>
      <c r="F14" s="19">
        <f t="shared" si="0"/>
        <v>-3.9</v>
      </c>
      <c r="G14" s="30"/>
      <c r="H14" s="35">
        <v>49</v>
      </c>
      <c r="I14" s="40" t="s">
        <v>44</v>
      </c>
      <c r="J14" s="18">
        <v>12644</v>
      </c>
      <c r="K14" s="18">
        <v>13115</v>
      </c>
      <c r="L14" s="18">
        <f t="shared" si="2"/>
        <v>-471</v>
      </c>
      <c r="M14" s="19">
        <f t="shared" si="1"/>
        <v>-3.6</v>
      </c>
    </row>
    <row r="15" spans="1:13" ht="30" customHeight="1">
      <c r="A15" s="39">
        <v>10</v>
      </c>
      <c r="B15" s="40" t="s">
        <v>8</v>
      </c>
      <c r="C15" s="18">
        <v>77646</v>
      </c>
      <c r="D15" s="18">
        <v>81643</v>
      </c>
      <c r="E15" s="18">
        <f t="shared" si="3"/>
        <v>-3997</v>
      </c>
      <c r="F15" s="19">
        <f t="shared" si="0"/>
        <v>-4.9</v>
      </c>
      <c r="G15" s="30"/>
      <c r="H15" s="36">
        <v>50</v>
      </c>
      <c r="I15" s="40" t="s">
        <v>45</v>
      </c>
      <c r="J15" s="18">
        <v>8031</v>
      </c>
      <c r="K15" s="18">
        <v>7674</v>
      </c>
      <c r="L15" s="18">
        <f t="shared" si="2"/>
        <v>357</v>
      </c>
      <c r="M15" s="19">
        <f t="shared" si="1"/>
        <v>4.7</v>
      </c>
    </row>
    <row r="16" spans="1:13" ht="30" customHeight="1">
      <c r="A16" s="38">
        <v>11</v>
      </c>
      <c r="B16" s="40" t="s">
        <v>9</v>
      </c>
      <c r="C16" s="18">
        <v>112042</v>
      </c>
      <c r="D16" s="18">
        <v>113897</v>
      </c>
      <c r="E16" s="18">
        <f t="shared" si="3"/>
        <v>-1855</v>
      </c>
      <c r="F16" s="19">
        <f t="shared" si="0"/>
        <v>-1.6</v>
      </c>
      <c r="G16" s="30"/>
      <c r="H16" s="35">
        <v>51</v>
      </c>
      <c r="I16" s="44" t="s">
        <v>63</v>
      </c>
      <c r="J16" s="18">
        <v>3328</v>
      </c>
      <c r="K16" s="18">
        <v>3475</v>
      </c>
      <c r="L16" s="18">
        <f t="shared" si="2"/>
        <v>-147</v>
      </c>
      <c r="M16" s="19">
        <f t="shared" si="1"/>
        <v>-4.2</v>
      </c>
    </row>
    <row r="17" spans="1:13" ht="30" customHeight="1">
      <c r="A17" s="39">
        <v>12</v>
      </c>
      <c r="B17" s="40" t="s">
        <v>10</v>
      </c>
      <c r="C17" s="18">
        <v>246888</v>
      </c>
      <c r="D17" s="18">
        <v>262986</v>
      </c>
      <c r="E17" s="18">
        <f t="shared" si="3"/>
        <v>-16098</v>
      </c>
      <c r="F17" s="19">
        <f t="shared" si="0"/>
        <v>-6.1</v>
      </c>
      <c r="G17" s="30"/>
      <c r="H17" s="35">
        <v>52</v>
      </c>
      <c r="I17" s="40" t="s">
        <v>46</v>
      </c>
      <c r="J17" s="18">
        <v>5840</v>
      </c>
      <c r="K17" s="18">
        <v>6521</v>
      </c>
      <c r="L17" s="18">
        <f t="shared" si="2"/>
        <v>-681</v>
      </c>
      <c r="M17" s="19">
        <f t="shared" si="1"/>
        <v>-10.4</v>
      </c>
    </row>
    <row r="18" spans="1:13" ht="30" customHeight="1">
      <c r="A18" s="39">
        <v>13</v>
      </c>
      <c r="B18" s="40" t="s">
        <v>11</v>
      </c>
      <c r="C18" s="18">
        <v>169000</v>
      </c>
      <c r="D18" s="18">
        <v>169801</v>
      </c>
      <c r="E18" s="18">
        <f t="shared" si="3"/>
        <v>-801</v>
      </c>
      <c r="F18" s="19">
        <f t="shared" si="0"/>
        <v>-0.5</v>
      </c>
      <c r="G18" s="30"/>
      <c r="H18" s="36">
        <v>53</v>
      </c>
      <c r="I18" s="40" t="s">
        <v>47</v>
      </c>
      <c r="J18" s="18">
        <v>6662</v>
      </c>
      <c r="K18" s="18">
        <v>7240</v>
      </c>
      <c r="L18" s="18">
        <f t="shared" si="2"/>
        <v>-578</v>
      </c>
      <c r="M18" s="19">
        <f t="shared" si="1"/>
        <v>-8</v>
      </c>
    </row>
    <row r="19" spans="1:13" ht="30" customHeight="1">
      <c r="A19" s="38">
        <v>14</v>
      </c>
      <c r="B19" s="40" t="s">
        <v>12</v>
      </c>
      <c r="C19" s="18">
        <v>61945</v>
      </c>
      <c r="D19" s="18">
        <v>63514</v>
      </c>
      <c r="E19" s="18">
        <f t="shared" si="3"/>
        <v>-1569</v>
      </c>
      <c r="F19" s="19">
        <f t="shared" si="0"/>
        <v>-2.5</v>
      </c>
      <c r="G19" s="30"/>
      <c r="H19" s="35">
        <v>54</v>
      </c>
      <c r="I19" s="40" t="s">
        <v>48</v>
      </c>
      <c r="J19" s="18">
        <v>3912</v>
      </c>
      <c r="K19" s="18">
        <v>3590</v>
      </c>
      <c r="L19" s="18">
        <f t="shared" si="2"/>
        <v>322</v>
      </c>
      <c r="M19" s="19">
        <f t="shared" si="1"/>
        <v>9</v>
      </c>
    </row>
    <row r="20" spans="1:13" ht="30" customHeight="1">
      <c r="A20" s="39">
        <v>15</v>
      </c>
      <c r="B20" s="40" t="s">
        <v>13</v>
      </c>
      <c r="C20" s="18">
        <v>139987</v>
      </c>
      <c r="D20" s="18">
        <v>149069</v>
      </c>
      <c r="E20" s="18">
        <f t="shared" si="3"/>
        <v>-9082</v>
      </c>
      <c r="F20" s="19">
        <f t="shared" si="0"/>
        <v>-6.1</v>
      </c>
      <c r="G20" s="30"/>
      <c r="H20" s="35">
        <v>55</v>
      </c>
      <c r="I20" s="40" t="s">
        <v>49</v>
      </c>
      <c r="J20" s="18">
        <v>4153</v>
      </c>
      <c r="K20" s="18">
        <v>4198</v>
      </c>
      <c r="L20" s="18">
        <f t="shared" si="2"/>
        <v>-45</v>
      </c>
      <c r="M20" s="19">
        <f t="shared" si="1"/>
        <v>-1.1</v>
      </c>
    </row>
    <row r="21" spans="1:13" ht="30" customHeight="1">
      <c r="A21" s="39">
        <v>16</v>
      </c>
      <c r="B21" s="40" t="s">
        <v>14</v>
      </c>
      <c r="C21" s="18">
        <v>152883</v>
      </c>
      <c r="D21" s="18">
        <v>165811</v>
      </c>
      <c r="E21" s="18">
        <f t="shared" si="3"/>
        <v>-12928</v>
      </c>
      <c r="F21" s="19">
        <f t="shared" si="0"/>
        <v>-7.8</v>
      </c>
      <c r="G21" s="30"/>
      <c r="H21" s="36">
        <v>56</v>
      </c>
      <c r="I21" s="40" t="s">
        <v>50</v>
      </c>
      <c r="J21" s="18">
        <v>403</v>
      </c>
      <c r="K21" s="18">
        <v>638</v>
      </c>
      <c r="L21" s="18">
        <f t="shared" si="2"/>
        <v>-235</v>
      </c>
      <c r="M21" s="19">
        <f t="shared" si="1"/>
        <v>-36.8</v>
      </c>
    </row>
    <row r="22" spans="1:13" ht="30" customHeight="1">
      <c r="A22" s="38">
        <v>17</v>
      </c>
      <c r="B22" s="40" t="s">
        <v>15</v>
      </c>
      <c r="C22" s="18">
        <v>304382</v>
      </c>
      <c r="D22" s="18">
        <v>324732</v>
      </c>
      <c r="E22" s="18">
        <f t="shared" si="3"/>
        <v>-20350</v>
      </c>
      <c r="F22" s="19">
        <f t="shared" si="0"/>
        <v>-6.3</v>
      </c>
      <c r="G22" s="30"/>
      <c r="H22" s="35">
        <v>57</v>
      </c>
      <c r="I22" s="40" t="s">
        <v>51</v>
      </c>
      <c r="J22" s="18">
        <v>10687</v>
      </c>
      <c r="K22" s="18">
        <v>11330</v>
      </c>
      <c r="L22" s="18">
        <f t="shared" si="2"/>
        <v>-643</v>
      </c>
      <c r="M22" s="19">
        <f t="shared" si="1"/>
        <v>-5.7</v>
      </c>
    </row>
    <row r="23" spans="1:13" ht="30" customHeight="1">
      <c r="A23" s="39">
        <v>18</v>
      </c>
      <c r="B23" s="40" t="s">
        <v>16</v>
      </c>
      <c r="C23" s="18">
        <v>296448</v>
      </c>
      <c r="D23" s="18">
        <v>320589</v>
      </c>
      <c r="E23" s="18">
        <f t="shared" si="3"/>
        <v>-24141</v>
      </c>
      <c r="F23" s="19">
        <f t="shared" si="0"/>
        <v>-7.5</v>
      </c>
      <c r="G23" s="30"/>
      <c r="H23" s="35">
        <v>58</v>
      </c>
      <c r="I23" s="40" t="s">
        <v>52</v>
      </c>
      <c r="J23" s="18">
        <v>9628</v>
      </c>
      <c r="K23" s="18">
        <v>10263</v>
      </c>
      <c r="L23" s="18">
        <f t="shared" si="2"/>
        <v>-635</v>
      </c>
      <c r="M23" s="19">
        <f t="shared" si="1"/>
        <v>-6.2</v>
      </c>
    </row>
    <row r="24" spans="1:13" ht="30" customHeight="1">
      <c r="A24" s="39">
        <v>19</v>
      </c>
      <c r="B24" s="40" t="s">
        <v>17</v>
      </c>
      <c r="C24" s="18">
        <v>452730</v>
      </c>
      <c r="D24" s="18">
        <v>497897</v>
      </c>
      <c r="E24" s="18">
        <f t="shared" si="3"/>
        <v>-45167</v>
      </c>
      <c r="F24" s="19">
        <f t="shared" si="0"/>
        <v>-9.1</v>
      </c>
      <c r="G24" s="30"/>
      <c r="H24" s="36">
        <v>59</v>
      </c>
      <c r="I24" s="40" t="s">
        <v>53</v>
      </c>
      <c r="J24" s="18">
        <v>35197</v>
      </c>
      <c r="K24" s="18">
        <v>36206</v>
      </c>
      <c r="L24" s="18">
        <f t="shared" si="2"/>
        <v>-1009</v>
      </c>
      <c r="M24" s="19">
        <f t="shared" si="1"/>
        <v>-2.8</v>
      </c>
    </row>
    <row r="25" spans="1:13" ht="30" customHeight="1">
      <c r="A25" s="38">
        <v>20</v>
      </c>
      <c r="B25" s="40" t="s">
        <v>18</v>
      </c>
      <c r="C25" s="18">
        <v>74748</v>
      </c>
      <c r="D25" s="18">
        <v>81496</v>
      </c>
      <c r="E25" s="18">
        <f t="shared" si="3"/>
        <v>-6748</v>
      </c>
      <c r="F25" s="19">
        <f t="shared" si="0"/>
        <v>-8.3</v>
      </c>
      <c r="G25" s="30"/>
      <c r="H25" s="35">
        <v>60</v>
      </c>
      <c r="I25" s="40" t="s">
        <v>54</v>
      </c>
      <c r="J25" s="18">
        <v>24736</v>
      </c>
      <c r="K25" s="18">
        <v>25662</v>
      </c>
      <c r="L25" s="18">
        <f t="shared" si="2"/>
        <v>-926</v>
      </c>
      <c r="M25" s="19">
        <f t="shared" si="1"/>
        <v>-3.6</v>
      </c>
    </row>
    <row r="26" spans="1:13" ht="30" customHeight="1">
      <c r="A26" s="39">
        <v>21</v>
      </c>
      <c r="B26" s="40" t="s">
        <v>19</v>
      </c>
      <c r="C26" s="18">
        <v>159058</v>
      </c>
      <c r="D26" s="18">
        <v>180698</v>
      </c>
      <c r="E26" s="18">
        <f t="shared" si="3"/>
        <v>-21640</v>
      </c>
      <c r="F26" s="19">
        <f t="shared" si="0"/>
        <v>-12</v>
      </c>
      <c r="G26" s="30"/>
      <c r="H26" s="36">
        <v>61</v>
      </c>
      <c r="I26" s="40" t="s">
        <v>55</v>
      </c>
      <c r="J26" s="18">
        <v>39911</v>
      </c>
      <c r="K26" s="18">
        <v>44234</v>
      </c>
      <c r="L26" s="18">
        <f t="shared" si="2"/>
        <v>-4323</v>
      </c>
      <c r="M26" s="19">
        <f t="shared" si="1"/>
        <v>-9.8</v>
      </c>
    </row>
    <row r="27" spans="1:13" ht="30" customHeight="1">
      <c r="A27" s="39">
        <v>22</v>
      </c>
      <c r="B27" s="40" t="s">
        <v>20</v>
      </c>
      <c r="C27" s="18">
        <v>148663</v>
      </c>
      <c r="D27" s="18">
        <v>160243</v>
      </c>
      <c r="E27" s="18">
        <f t="shared" si="3"/>
        <v>-11580</v>
      </c>
      <c r="F27" s="19">
        <f t="shared" si="0"/>
        <v>-7.2</v>
      </c>
      <c r="G27" s="30"/>
      <c r="H27" s="36">
        <v>62</v>
      </c>
      <c r="I27" s="40" t="s">
        <v>56</v>
      </c>
      <c r="J27" s="18">
        <v>45774</v>
      </c>
      <c r="K27" s="18">
        <v>46826</v>
      </c>
      <c r="L27" s="18">
        <f t="shared" si="2"/>
        <v>-1052</v>
      </c>
      <c r="M27" s="19">
        <f t="shared" si="1"/>
        <v>-2.2</v>
      </c>
    </row>
    <row r="28" spans="1:13" ht="30" customHeight="1" thickBot="1">
      <c r="A28" s="39">
        <v>23</v>
      </c>
      <c r="B28" s="40" t="s">
        <v>21</v>
      </c>
      <c r="C28" s="18">
        <v>209480</v>
      </c>
      <c r="D28" s="18">
        <v>226079</v>
      </c>
      <c r="E28" s="18">
        <f t="shared" si="3"/>
        <v>-16599</v>
      </c>
      <c r="F28" s="19">
        <f t="shared" si="0"/>
        <v>-7.3</v>
      </c>
      <c r="G28" s="30"/>
      <c r="H28" s="35">
        <v>63</v>
      </c>
      <c r="I28" s="40" t="s">
        <v>57</v>
      </c>
      <c r="J28" s="18">
        <v>30006</v>
      </c>
      <c r="K28" s="18">
        <v>30413</v>
      </c>
      <c r="L28" s="18">
        <f t="shared" si="2"/>
        <v>-407</v>
      </c>
      <c r="M28" s="19">
        <f t="shared" si="1"/>
        <v>-1.3</v>
      </c>
    </row>
    <row r="29" spans="1:13" ht="30" customHeight="1" thickBot="1" thickTop="1">
      <c r="A29" s="39">
        <v>24</v>
      </c>
      <c r="B29" s="40" t="s">
        <v>22</v>
      </c>
      <c r="C29" s="18">
        <v>93885</v>
      </c>
      <c r="D29" s="18">
        <v>105187</v>
      </c>
      <c r="E29" s="18">
        <f t="shared" si="3"/>
        <v>-11302</v>
      </c>
      <c r="F29" s="19">
        <f t="shared" si="0"/>
        <v>-10.7</v>
      </c>
      <c r="G29" s="30"/>
      <c r="H29" s="60" t="s">
        <v>73</v>
      </c>
      <c r="I29" s="61"/>
      <c r="J29" s="32">
        <f>SUM(J6:J28)</f>
        <v>445768</v>
      </c>
      <c r="K29" s="32">
        <f>SUM(K6:K28)</f>
        <v>471504</v>
      </c>
      <c r="L29" s="32">
        <f>+J29-K29</f>
        <v>-25736</v>
      </c>
      <c r="M29" s="33">
        <f>ROUND((J29/K29-1)*100,1)</f>
        <v>-5.5</v>
      </c>
    </row>
    <row r="30" spans="1:13" ht="30" customHeight="1" thickBot="1" thickTop="1">
      <c r="A30" s="39">
        <v>25</v>
      </c>
      <c r="B30" s="40" t="s">
        <v>23</v>
      </c>
      <c r="C30" s="18">
        <v>73323</v>
      </c>
      <c r="D30" s="18">
        <v>82430</v>
      </c>
      <c r="E30" s="18">
        <f t="shared" si="3"/>
        <v>-9107</v>
      </c>
      <c r="F30" s="19">
        <f t="shared" si="0"/>
        <v>-11</v>
      </c>
      <c r="G30" s="30"/>
      <c r="H30" s="51" t="s">
        <v>74</v>
      </c>
      <c r="I30" s="52"/>
      <c r="J30" s="22">
        <f>SUM(C46,J29)</f>
        <v>9073398</v>
      </c>
      <c r="K30" s="22">
        <f>SUM(D46,K29)</f>
        <v>9799304</v>
      </c>
      <c r="L30" s="23">
        <f>+J30-K30</f>
        <v>-725906</v>
      </c>
      <c r="M30" s="24">
        <f>ROUND((J30/K30-1)*100,1)</f>
        <v>-7.4</v>
      </c>
    </row>
    <row r="31" spans="1:13" ht="30" customHeight="1">
      <c r="A31" s="39">
        <v>26</v>
      </c>
      <c r="B31" s="40" t="s">
        <v>24</v>
      </c>
      <c r="C31" s="18">
        <v>207240</v>
      </c>
      <c r="D31" s="18">
        <v>232825</v>
      </c>
      <c r="E31" s="18">
        <f t="shared" si="3"/>
        <v>-25585</v>
      </c>
      <c r="F31" s="19">
        <f t="shared" si="0"/>
        <v>-11</v>
      </c>
      <c r="G31" s="31"/>
      <c r="H31" s="45"/>
      <c r="I31" s="46"/>
      <c r="J31" s="47"/>
      <c r="K31" s="47"/>
      <c r="L31" s="47"/>
      <c r="M31" s="48"/>
    </row>
    <row r="32" spans="1:13" ht="30" customHeight="1">
      <c r="A32" s="39">
        <v>27</v>
      </c>
      <c r="B32" s="40" t="s">
        <v>25</v>
      </c>
      <c r="C32" s="18">
        <v>85112</v>
      </c>
      <c r="D32" s="18">
        <v>91855</v>
      </c>
      <c r="E32" s="18">
        <f t="shared" si="3"/>
        <v>-6743</v>
      </c>
      <c r="F32" s="19">
        <f t="shared" si="0"/>
        <v>-7.3</v>
      </c>
      <c r="G32" s="31"/>
      <c r="H32" s="62"/>
      <c r="I32" s="62"/>
      <c r="J32" s="62"/>
      <c r="K32" s="62"/>
      <c r="L32" s="62"/>
      <c r="M32" s="62"/>
    </row>
    <row r="33" spans="1:13" ht="30" customHeight="1">
      <c r="A33" s="39">
        <v>28</v>
      </c>
      <c r="B33" s="40" t="s">
        <v>26</v>
      </c>
      <c r="C33" s="18">
        <v>160927</v>
      </c>
      <c r="D33" s="18">
        <v>174940</v>
      </c>
      <c r="E33" s="18">
        <f t="shared" si="3"/>
        <v>-14013</v>
      </c>
      <c r="F33" s="19">
        <f t="shared" si="0"/>
        <v>-8</v>
      </c>
      <c r="G33" s="31"/>
      <c r="H33" s="62"/>
      <c r="I33" s="62"/>
      <c r="J33" s="62"/>
      <c r="K33" s="62"/>
      <c r="L33" s="62"/>
      <c r="M33" s="62"/>
    </row>
    <row r="34" spans="1:13" ht="30" customHeight="1">
      <c r="A34" s="39">
        <v>29</v>
      </c>
      <c r="B34" s="40" t="s">
        <v>27</v>
      </c>
      <c r="C34" s="18">
        <v>66769</v>
      </c>
      <c r="D34" s="18">
        <v>70179</v>
      </c>
      <c r="E34" s="18">
        <f t="shared" si="3"/>
        <v>-3410</v>
      </c>
      <c r="F34" s="19">
        <f t="shared" si="0"/>
        <v>-4.9</v>
      </c>
      <c r="G34" s="31"/>
      <c r="H34" s="50"/>
      <c r="I34" s="50"/>
      <c r="J34" s="50"/>
      <c r="K34" s="50"/>
      <c r="L34" s="50"/>
      <c r="M34" s="50"/>
    </row>
    <row r="35" spans="1:13" ht="30" customHeight="1">
      <c r="A35" s="39">
        <v>30</v>
      </c>
      <c r="B35" s="40" t="s">
        <v>28</v>
      </c>
      <c r="C35" s="18">
        <v>123640</v>
      </c>
      <c r="D35" s="18">
        <v>138568</v>
      </c>
      <c r="E35" s="18">
        <f t="shared" si="3"/>
        <v>-14928</v>
      </c>
      <c r="F35" s="19">
        <f t="shared" si="0"/>
        <v>-10.8</v>
      </c>
      <c r="G35" s="31"/>
      <c r="H35" s="50"/>
      <c r="I35" s="50"/>
      <c r="J35" s="50"/>
      <c r="K35" s="50"/>
      <c r="L35" s="50"/>
      <c r="M35" s="50"/>
    </row>
    <row r="36" spans="1:13" ht="30" customHeight="1">
      <c r="A36" s="39">
        <v>31</v>
      </c>
      <c r="B36" s="40" t="s">
        <v>29</v>
      </c>
      <c r="C36" s="18">
        <v>144635</v>
      </c>
      <c r="D36" s="18">
        <v>149972</v>
      </c>
      <c r="E36" s="18">
        <f t="shared" si="3"/>
        <v>-5337</v>
      </c>
      <c r="F36" s="19">
        <f t="shared" si="0"/>
        <v>-3.6</v>
      </c>
      <c r="G36" s="31"/>
      <c r="H36" s="50"/>
      <c r="I36" s="50"/>
      <c r="J36" s="50"/>
      <c r="K36" s="50"/>
      <c r="L36" s="50"/>
      <c r="M36" s="50"/>
    </row>
    <row r="37" spans="1:13" ht="30" customHeight="1">
      <c r="A37" s="39">
        <v>32</v>
      </c>
      <c r="B37" s="40" t="s">
        <v>30</v>
      </c>
      <c r="C37" s="18">
        <v>191268</v>
      </c>
      <c r="D37" s="18">
        <v>223342</v>
      </c>
      <c r="E37" s="18">
        <f t="shared" si="3"/>
        <v>-32074</v>
      </c>
      <c r="F37" s="19">
        <f t="shared" si="0"/>
        <v>-14.4</v>
      </c>
      <c r="G37" s="31"/>
      <c r="H37" s="50"/>
      <c r="I37" s="50"/>
      <c r="J37" s="50"/>
      <c r="K37" s="50"/>
      <c r="L37" s="50"/>
      <c r="M37" s="50"/>
    </row>
    <row r="38" spans="1:13" ht="30" customHeight="1">
      <c r="A38" s="39">
        <v>33</v>
      </c>
      <c r="B38" s="40" t="s">
        <v>31</v>
      </c>
      <c r="C38" s="18">
        <v>66162</v>
      </c>
      <c r="D38" s="18">
        <v>71332</v>
      </c>
      <c r="E38" s="18">
        <f t="shared" si="3"/>
        <v>-5170</v>
      </c>
      <c r="F38" s="19">
        <f t="shared" si="0"/>
        <v>-7.2</v>
      </c>
      <c r="G38" s="31"/>
      <c r="H38" s="50"/>
      <c r="I38" s="50"/>
      <c r="J38" s="50"/>
      <c r="K38" s="50"/>
      <c r="L38" s="50"/>
      <c r="M38" s="50"/>
    </row>
    <row r="39" spans="1:13" ht="30" customHeight="1">
      <c r="A39" s="39">
        <v>34</v>
      </c>
      <c r="B39" s="40" t="s">
        <v>32</v>
      </c>
      <c r="C39" s="18">
        <v>105291</v>
      </c>
      <c r="D39" s="18">
        <v>110604</v>
      </c>
      <c r="E39" s="18">
        <f t="shared" si="3"/>
        <v>-5313</v>
      </c>
      <c r="F39" s="19">
        <f t="shared" si="0"/>
        <v>-4.8</v>
      </c>
      <c r="G39" s="31"/>
      <c r="H39" s="50"/>
      <c r="I39" s="50"/>
      <c r="J39" s="50"/>
      <c r="K39" s="50"/>
      <c r="L39" s="50"/>
      <c r="M39" s="50"/>
    </row>
    <row r="40" spans="1:13" ht="30" customHeight="1">
      <c r="A40" s="39">
        <v>35</v>
      </c>
      <c r="B40" s="40" t="s">
        <v>33</v>
      </c>
      <c r="C40" s="18">
        <v>44310</v>
      </c>
      <c r="D40" s="18">
        <v>44566</v>
      </c>
      <c r="E40" s="18">
        <f t="shared" si="3"/>
        <v>-256</v>
      </c>
      <c r="F40" s="19">
        <f t="shared" si="0"/>
        <v>-0.6</v>
      </c>
      <c r="G40" s="31"/>
      <c r="H40" s="50"/>
      <c r="I40" s="50"/>
      <c r="J40" s="50"/>
      <c r="K40" s="50"/>
      <c r="L40" s="50"/>
      <c r="M40" s="50"/>
    </row>
    <row r="41" spans="1:7" ht="30" customHeight="1">
      <c r="A41" s="39">
        <v>36</v>
      </c>
      <c r="B41" s="40" t="s">
        <v>61</v>
      </c>
      <c r="C41" s="18">
        <v>69304</v>
      </c>
      <c r="D41" s="18">
        <v>74056</v>
      </c>
      <c r="E41" s="18">
        <f t="shared" si="3"/>
        <v>-4752</v>
      </c>
      <c r="F41" s="19">
        <f t="shared" si="0"/>
        <v>-6.4</v>
      </c>
      <c r="G41" s="31"/>
    </row>
    <row r="42" spans="1:7" ht="30" customHeight="1">
      <c r="A42" s="39">
        <v>37</v>
      </c>
      <c r="B42" s="40" t="s">
        <v>34</v>
      </c>
      <c r="C42" s="18">
        <v>48714</v>
      </c>
      <c r="D42" s="18">
        <v>52453</v>
      </c>
      <c r="E42" s="18">
        <f t="shared" si="3"/>
        <v>-3739</v>
      </c>
      <c r="F42" s="19">
        <f t="shared" si="0"/>
        <v>-7.1</v>
      </c>
      <c r="G42" s="31"/>
    </row>
    <row r="43" spans="1:7" ht="30" customHeight="1">
      <c r="A43" s="39">
        <v>38</v>
      </c>
      <c r="B43" s="40" t="s">
        <v>35</v>
      </c>
      <c r="C43" s="18">
        <v>103903</v>
      </c>
      <c r="D43" s="18">
        <v>118678</v>
      </c>
      <c r="E43" s="18">
        <f t="shared" si="3"/>
        <v>-14775</v>
      </c>
      <c r="F43" s="19">
        <f t="shared" si="0"/>
        <v>-12.4</v>
      </c>
      <c r="G43" s="31"/>
    </row>
    <row r="44" spans="1:7" ht="30" customHeight="1">
      <c r="A44" s="39">
        <v>39</v>
      </c>
      <c r="B44" s="41" t="s">
        <v>62</v>
      </c>
      <c r="C44" s="20">
        <v>135495</v>
      </c>
      <c r="D44" s="20">
        <v>145829</v>
      </c>
      <c r="E44" s="20">
        <f t="shared" si="3"/>
        <v>-10334</v>
      </c>
      <c r="F44" s="21">
        <f t="shared" si="0"/>
        <v>-7.1</v>
      </c>
      <c r="G44" s="31"/>
    </row>
    <row r="45" spans="1:7" ht="30" customHeight="1" thickBot="1">
      <c r="A45" s="39">
        <v>40</v>
      </c>
      <c r="B45" s="40" t="s">
        <v>75</v>
      </c>
      <c r="C45" s="18">
        <v>66106</v>
      </c>
      <c r="D45" s="18">
        <v>70475</v>
      </c>
      <c r="E45" s="18">
        <f>+C45-D45</f>
        <v>-4369</v>
      </c>
      <c r="F45" s="19">
        <f>ROUND((C45/D45-1)*100,1)</f>
        <v>-6.2</v>
      </c>
      <c r="G45" s="31"/>
    </row>
    <row r="46" spans="1:14" ht="30" customHeight="1" thickBot="1" thickTop="1">
      <c r="A46" s="51" t="s">
        <v>72</v>
      </c>
      <c r="B46" s="52"/>
      <c r="C46" s="22">
        <f>SUM(C6:C45)</f>
        <v>8627630</v>
      </c>
      <c r="D46" s="22">
        <f>SUM(D6:D45)</f>
        <v>9327800</v>
      </c>
      <c r="E46" s="23">
        <f>+C46-D46</f>
        <v>-700170</v>
      </c>
      <c r="F46" s="24">
        <f>ROUND((C46/D46-1)*100,1)</f>
        <v>-7.5</v>
      </c>
      <c r="G46" s="49"/>
      <c r="N46" s="3" t="s">
        <v>71</v>
      </c>
    </row>
    <row r="47" spans="1:7" ht="27" customHeight="1">
      <c r="A47" s="6"/>
      <c r="B47" s="7"/>
      <c r="C47" s="8"/>
      <c r="D47" s="8"/>
      <c r="E47" s="8"/>
      <c r="F47" s="11"/>
      <c r="G47" s="26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E2:H2"/>
    <mergeCell ref="E3:E4"/>
    <mergeCell ref="A1:F1"/>
    <mergeCell ref="H3:H5"/>
    <mergeCell ref="I3:I5"/>
    <mergeCell ref="B3:B5"/>
    <mergeCell ref="A3:A5"/>
    <mergeCell ref="C3:C4"/>
    <mergeCell ref="D3:D4"/>
    <mergeCell ref="A46:B46"/>
    <mergeCell ref="L2:M2"/>
    <mergeCell ref="J3:J4"/>
    <mergeCell ref="L3:L4"/>
    <mergeCell ref="M3:M4"/>
    <mergeCell ref="K3:K4"/>
    <mergeCell ref="F3:F4"/>
    <mergeCell ref="H29:I29"/>
    <mergeCell ref="H30:I30"/>
    <mergeCell ref="H32:M33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2014-07-29T02:07:59Z</cp:lastPrinted>
  <dcterms:created xsi:type="dcterms:W3CDTF">2003-06-26T06:38:36Z</dcterms:created>
  <dcterms:modified xsi:type="dcterms:W3CDTF">2023-07-28T01:20:07Z</dcterms:modified>
  <cp:category/>
  <cp:version/>
  <cp:contentType/>
  <cp:contentStatus/>
</cp:coreProperties>
</file>