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E577CA8E-7F39-487F-B2D3-4614CC210479}" xr6:coauthVersionLast="36" xr6:coauthVersionMax="36" xr10:uidLastSave="{00000000-0000-0000-0000-000000000000}"/>
  <bookViews>
    <workbookView xWindow="840" yWindow="390" windowWidth="19155" windowHeight="7770" xr2:uid="{00000000-000D-0000-FFFF-FFFF00000000}"/>
  </bookViews>
  <sheets>
    <sheet name="報告書" sheetId="1" r:id="rId1"/>
    <sheet name="排出量算定" sheetId="4" r:id="rId2"/>
    <sheet name="換算シート" sheetId="2" r:id="rId3"/>
  </sheet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1">排出量算定!$A$1:$AG$56</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calcId="191029"/>
</workbook>
</file>

<file path=xl/calcChain.xml><?xml version="1.0" encoding="utf-8"?>
<calcChain xmlns="http://schemas.openxmlformats.org/spreadsheetml/2006/main">
  <c r="Q39" i="1" l="1"/>
  <c r="W39" i="1"/>
  <c r="AC39" i="1"/>
  <c r="K39" i="1"/>
  <c r="AC41" i="1" l="1"/>
  <c r="W41" i="1"/>
  <c r="Q41" i="1"/>
  <c r="AC37" i="1"/>
  <c r="W37" i="1"/>
  <c r="Q37" i="1"/>
  <c r="AC56" i="1"/>
  <c r="Q49" i="2"/>
  <c r="Q48" i="2"/>
  <c r="Q50" i="2"/>
  <c r="Q46" i="2"/>
  <c r="Q47" i="2"/>
  <c r="Q45" i="2"/>
  <c r="Q44" i="2"/>
  <c r="N44" i="2"/>
  <c r="L44" i="2"/>
  <c r="L47" i="2"/>
  <c r="N47" i="2"/>
  <c r="Q43" i="2"/>
  <c r="N43" i="2"/>
  <c r="L43" i="2"/>
  <c r="Q42" i="2"/>
  <c r="N42" i="2"/>
  <c r="L42" i="2"/>
  <c r="Q40" i="2"/>
  <c r="Q39" i="2"/>
  <c r="N39" i="2"/>
  <c r="L39" i="2"/>
  <c r="Q38" i="2"/>
  <c r="N38" i="2"/>
  <c r="L38" i="2"/>
  <c r="Q37" i="2"/>
  <c r="N37" i="2"/>
  <c r="L37" i="2"/>
  <c r="Q36" i="2"/>
  <c r="Q41" i="2"/>
  <c r="N36" i="2"/>
  <c r="L36" i="2"/>
  <c r="L41" i="2"/>
  <c r="N41" i="2"/>
  <c r="Q33" i="2"/>
  <c r="N33" i="2"/>
  <c r="L33" i="2"/>
  <c r="Q32" i="2"/>
  <c r="N32" i="2"/>
  <c r="L32" i="2"/>
  <c r="Q31" i="2"/>
  <c r="N31" i="2"/>
  <c r="L31" i="2"/>
  <c r="Q30" i="2"/>
  <c r="N30" i="2"/>
  <c r="L30" i="2"/>
  <c r="Q29" i="2"/>
  <c r="N29" i="2"/>
  <c r="L29" i="2"/>
  <c r="Q28" i="2"/>
  <c r="N28" i="2"/>
  <c r="L28" i="2"/>
  <c r="Q27" i="2"/>
  <c r="N27" i="2"/>
  <c r="L27" i="2"/>
  <c r="Q26" i="2"/>
  <c r="N26" i="2"/>
  <c r="L26" i="2"/>
  <c r="Q25" i="2"/>
  <c r="N25" i="2"/>
  <c r="L25" i="2"/>
  <c r="Q24" i="2"/>
  <c r="N24" i="2"/>
  <c r="L24" i="2"/>
  <c r="Q23" i="2"/>
  <c r="N23" i="2"/>
  <c r="L23" i="2"/>
  <c r="Q22" i="2"/>
  <c r="N22" i="2"/>
  <c r="L22" i="2"/>
  <c r="Q21" i="2"/>
  <c r="N21" i="2"/>
  <c r="L21" i="2"/>
  <c r="Q20" i="2"/>
  <c r="N20" i="2"/>
  <c r="L20" i="2"/>
  <c r="Q19" i="2"/>
  <c r="N19" i="2"/>
  <c r="L19" i="2"/>
  <c r="Q18" i="2"/>
  <c r="N18" i="2"/>
  <c r="L18" i="2"/>
  <c r="Q17" i="2"/>
  <c r="N17" i="2"/>
  <c r="L17" i="2"/>
  <c r="Q16" i="2"/>
  <c r="N16" i="2"/>
  <c r="L16" i="2"/>
  <c r="Q15" i="2"/>
  <c r="N15" i="2"/>
  <c r="L15" i="2"/>
  <c r="Q14" i="2"/>
  <c r="N14" i="2"/>
  <c r="L14" i="2"/>
  <c r="Q13" i="2"/>
  <c r="N13" i="2"/>
  <c r="L13" i="2"/>
  <c r="Q12" i="2"/>
  <c r="N12" i="2"/>
  <c r="L12" i="2"/>
  <c r="Q11" i="2"/>
  <c r="N11" i="2"/>
  <c r="L11" i="2"/>
  <c r="Q10" i="2"/>
  <c r="N10" i="2"/>
  <c r="L10" i="2"/>
  <c r="Q9" i="2"/>
  <c r="N9" i="2"/>
  <c r="L9" i="2"/>
  <c r="Q8" i="2"/>
  <c r="N8" i="2"/>
  <c r="L8" i="2"/>
  <c r="Q7" i="2"/>
  <c r="N7" i="2"/>
  <c r="L7" i="2"/>
  <c r="Q6" i="2"/>
  <c r="N6" i="2"/>
  <c r="L6" i="2"/>
  <c r="L34" i="2"/>
  <c r="Q5" i="2"/>
  <c r="Q34" i="2"/>
  <c r="Q52" i="2"/>
  <c r="N5" i="2"/>
  <c r="L5" i="2"/>
  <c r="M78" i="1"/>
  <c r="F78" i="1"/>
  <c r="N34" i="2"/>
  <c r="N52" i="2"/>
  <c r="L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3" authorId="0" shapeId="0" xr:uid="{48A4B38B-0537-44B1-8C5A-672B45D10C29}">
      <text>
        <r>
          <rPr>
            <b/>
            <sz val="9"/>
            <color indexed="81"/>
            <rFont val="MS P ゴシック"/>
            <family val="3"/>
            <charset val="128"/>
          </rPr>
          <t>CO₂排出量に影響を及ぼす活動規模の指標を記入してください。
（例）
生 産 量：ｔ／年、メートル／年、箱／年 など
出 荷 額：万円／年、百万円／年 など
従業員数：人、千人 など
床 面 積：m2、千 m2 など</t>
        </r>
      </text>
    </comment>
  </commentList>
</comments>
</file>

<file path=xl/sharedStrings.xml><?xml version="1.0" encoding="utf-8"?>
<sst xmlns="http://schemas.openxmlformats.org/spreadsheetml/2006/main" count="337" uniqueCount="239">
  <si>
    <t>１　事業実施者</t>
    <rPh sb="2" eb="4">
      <t>ジギョウ</t>
    </rPh>
    <rPh sb="4" eb="6">
      <t>ジッシ</t>
    </rPh>
    <rPh sb="6" eb="7">
      <t>シャ</t>
    </rPh>
    <phoneticPr fontId="2"/>
  </si>
  <si>
    <t>事業実施者</t>
    <rPh sb="0" eb="2">
      <t>ジギョウ</t>
    </rPh>
    <rPh sb="2" eb="4">
      <t>ジッシ</t>
    </rPh>
    <rPh sb="4" eb="5">
      <t>シャ</t>
    </rPh>
    <phoneticPr fontId="2"/>
  </si>
  <si>
    <t>事業者</t>
    <rPh sb="0" eb="3">
      <t>ジギョウシャ</t>
    </rPh>
    <phoneticPr fontId="2"/>
  </si>
  <si>
    <t>団体名</t>
    <rPh sb="0" eb="2">
      <t>ダンタイ</t>
    </rPh>
    <rPh sb="2" eb="3">
      <t>メイ</t>
    </rPh>
    <phoneticPr fontId="2"/>
  </si>
  <si>
    <t>代表者名</t>
    <rPh sb="0" eb="2">
      <t>ダイヒョウ</t>
    </rPh>
    <rPh sb="2" eb="3">
      <t>シャ</t>
    </rPh>
    <rPh sb="3" eb="4">
      <t>メイ</t>
    </rPh>
    <phoneticPr fontId="2"/>
  </si>
  <si>
    <t>実施場所</t>
    <rPh sb="0" eb="2">
      <t>ジッシ</t>
    </rPh>
    <rPh sb="2" eb="4">
      <t>バショ</t>
    </rPh>
    <phoneticPr fontId="2"/>
  </si>
  <si>
    <t>事業所名称</t>
    <rPh sb="0" eb="3">
      <t>ジギョウショ</t>
    </rPh>
    <rPh sb="3" eb="5">
      <t>メイショウ</t>
    </rPh>
    <phoneticPr fontId="2"/>
  </si>
  <si>
    <t>事業所所在地</t>
    <rPh sb="0" eb="3">
      <t>ジギョウショ</t>
    </rPh>
    <rPh sb="3" eb="6">
      <t>ショザイチ</t>
    </rPh>
    <phoneticPr fontId="2"/>
  </si>
  <si>
    <t>連絡先</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</si>
  <si>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</si>
  <si>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</si>
  <si>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</si>
  <si>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</si>
  <si>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　名</t>
    <rPh sb="0" eb="1">
      <t>シ</t>
    </rPh>
    <rPh sb="2" eb="3">
      <t>ナ</t>
    </rPh>
    <phoneticPr fontId="2"/>
  </si>
  <si>
    <t>E-mail</t>
    <phoneticPr fontId="2"/>
  </si>
  <si>
    <t>２　補助概要</t>
    <rPh sb="2" eb="4">
      <t>ホジョ</t>
    </rPh>
    <rPh sb="4" eb="6">
      <t>ガイヨウ</t>
    </rPh>
    <phoneticPr fontId="2"/>
  </si>
  <si>
    <t>日</t>
    <rPh sb="0" eb="1">
      <t>ニチ</t>
    </rPh>
    <phoneticPr fontId="2"/>
  </si>
  <si>
    <t>月</t>
    <rPh sb="0" eb="1">
      <t>ガツ</t>
    </rPh>
    <phoneticPr fontId="2"/>
  </si>
  <si>
    <t>年</t>
    <rPh sb="0" eb="1">
      <t>ネン</t>
    </rPh>
    <phoneticPr fontId="2"/>
  </si>
  <si>
    <t>補助金額</t>
    <rPh sb="0" eb="2">
      <t>ホジョ</t>
    </rPh>
    <rPh sb="2" eb="4">
      <t>キンガク</t>
    </rPh>
    <phoneticPr fontId="2"/>
  </si>
  <si>
    <t>円</t>
    <rPh sb="0" eb="1">
      <t>エン</t>
    </rPh>
    <phoneticPr fontId="2"/>
  </si>
  <si>
    <t>導入設備
稼働年月日</t>
    <rPh sb="0" eb="2">
      <t>ドウニュウ</t>
    </rPh>
    <rPh sb="2" eb="4">
      <t>セツビ</t>
    </rPh>
    <rPh sb="5" eb="7">
      <t>カドウ</t>
    </rPh>
    <rPh sb="7" eb="10">
      <t>ネンガッピ</t>
    </rPh>
    <phoneticPr fontId="2"/>
  </si>
  <si>
    <t>３　導入効果</t>
    <rPh sb="2" eb="4">
      <t>ドウニュウ</t>
    </rPh>
    <rPh sb="4" eb="6">
      <t>コウカ</t>
    </rPh>
    <phoneticPr fontId="2"/>
  </si>
  <si>
    <t>対象事業所全体</t>
    <rPh sb="0" eb="2">
      <t>タイショウ</t>
    </rPh>
    <rPh sb="2" eb="5">
      <t>ジギョウショ</t>
    </rPh>
    <rPh sb="5" eb="7">
      <t>ゼンタイ</t>
    </rPh>
    <phoneticPr fontId="2"/>
  </si>
  <si>
    <t>区分</t>
    <rPh sb="0" eb="2">
      <t>クブン</t>
    </rPh>
    <phoneticPr fontId="2"/>
  </si>
  <si>
    <t>エネルギー使用量
（原油換算値）</t>
    <rPh sb="5" eb="8">
      <t>シヨウリョウ</t>
    </rPh>
    <rPh sb="10" eb="12">
      <t>ゲンユ</t>
    </rPh>
    <rPh sb="12" eb="14">
      <t>カンサン</t>
    </rPh>
    <rPh sb="14" eb="15">
      <t>チ</t>
    </rPh>
    <phoneticPr fontId="2"/>
  </si>
  <si>
    <t>CO2排出量</t>
    <rPh sb="3" eb="5">
      <t>ハイシュツ</t>
    </rPh>
    <rPh sb="5" eb="6">
      <t>リョウ</t>
    </rPh>
    <phoneticPr fontId="2"/>
  </si>
  <si>
    <t>t-CO2/年</t>
    <rPh sb="6" eb="7">
      <t>ネン</t>
    </rPh>
    <phoneticPr fontId="2"/>
  </si>
  <si>
    <t>ｋｌ/年</t>
    <rPh sb="3" eb="4">
      <t>ネン</t>
    </rPh>
    <phoneticPr fontId="2"/>
  </si>
  <si>
    <t>月</t>
    <rPh sb="0" eb="1">
      <t>ツキ</t>
    </rPh>
    <phoneticPr fontId="2"/>
  </si>
  <si>
    <t>稼働</t>
    <rPh sb="0" eb="2">
      <t>カドウ</t>
    </rPh>
    <phoneticPr fontId="2"/>
  </si>
  <si>
    <t>経過</t>
    <rPh sb="0" eb="2">
      <t>ケイカ</t>
    </rPh>
    <phoneticPr fontId="2"/>
  </si>
  <si>
    <t>１か月</t>
    <rPh sb="0" eb="3">
      <t>イッカゲツ</t>
    </rPh>
    <phoneticPr fontId="2"/>
  </si>
  <si>
    <t>２か月</t>
    <rPh sb="0" eb="3">
      <t>ニカゲツ</t>
    </rPh>
    <phoneticPr fontId="2"/>
  </si>
  <si>
    <t>３か月</t>
    <rPh sb="0" eb="3">
      <t>サンカゲツ</t>
    </rPh>
    <phoneticPr fontId="2"/>
  </si>
  <si>
    <t>４か月</t>
    <rPh sb="0" eb="3">
      <t>ヨンカゲツ</t>
    </rPh>
    <phoneticPr fontId="2"/>
  </si>
  <si>
    <t>５か月</t>
    <rPh sb="0" eb="3">
      <t>ゴカゲツ</t>
    </rPh>
    <phoneticPr fontId="2"/>
  </si>
  <si>
    <t>６か月</t>
    <rPh sb="0" eb="3">
      <t>ロッカゲツ</t>
    </rPh>
    <phoneticPr fontId="2"/>
  </si>
  <si>
    <t>７か月</t>
    <rPh sb="0" eb="3">
      <t>ナナカゲツ</t>
    </rPh>
    <phoneticPr fontId="2"/>
  </si>
  <si>
    <t>８か月</t>
    <rPh sb="0" eb="3">
      <t>ハチカゲツ</t>
    </rPh>
    <phoneticPr fontId="2"/>
  </si>
  <si>
    <t>９か月</t>
    <rPh sb="0" eb="3">
      <t>キュウカゲツ</t>
    </rPh>
    <phoneticPr fontId="2"/>
  </si>
  <si>
    <t>１０か月</t>
    <rPh sb="0" eb="4">
      <t>ジュッカゲツ</t>
    </rPh>
    <phoneticPr fontId="2"/>
  </si>
  <si>
    <t>１１か月</t>
    <rPh sb="0" eb="4">
      <t>ジュウイチカゲツ</t>
    </rPh>
    <phoneticPr fontId="2"/>
  </si>
  <si>
    <t>１２か月</t>
    <rPh sb="0" eb="4">
      <t>ジュウニカゲツ</t>
    </rPh>
    <phoneticPr fontId="2"/>
  </si>
  <si>
    <t>ｋｌ/月</t>
    <rPh sb="3" eb="4">
      <t>ツキ</t>
    </rPh>
    <phoneticPr fontId="2"/>
  </si>
  <si>
    <t>導入後</t>
    <rPh sb="0" eb="2">
      <t>ドウニュウ</t>
    </rPh>
    <rPh sb="2" eb="3">
      <t>ゴ</t>
    </rPh>
    <phoneticPr fontId="2"/>
  </si>
  <si>
    <t>導入前</t>
    <rPh sb="0" eb="2">
      <t>ドウニュウ</t>
    </rPh>
    <rPh sb="2" eb="3">
      <t>マエ</t>
    </rPh>
    <phoneticPr fontId="2"/>
  </si>
  <si>
    <t>※エネルギー使用量は、（裏面）４　エネルギー使用量の月別状況の計と一致すること。</t>
    <rPh sb="6" eb="9">
      <t>シヨウリョウ</t>
    </rPh>
    <rPh sb="12" eb="14">
      <t>ウラメン</t>
    </rPh>
    <rPh sb="22" eb="25">
      <t>シヨウリョウ</t>
    </rPh>
    <rPh sb="26" eb="28">
      <t>ツキベツ</t>
    </rPh>
    <rPh sb="28" eb="30">
      <t>ジョウキョウ</t>
    </rPh>
    <rPh sb="31" eb="32">
      <t>ケイ</t>
    </rPh>
    <rPh sb="33" eb="35">
      <t>イッチ</t>
    </rPh>
    <phoneticPr fontId="2"/>
  </si>
  <si>
    <t>計</t>
    <rPh sb="0" eb="1">
      <t>ケイ</t>
    </rPh>
    <phoneticPr fontId="2"/>
  </si>
  <si>
    <t>年度に補助金交付を受けて実施した事業について、埼玉県民間事業者CO2排出削減</t>
    <rPh sb="0" eb="2">
      <t>ネンド</t>
    </rPh>
    <rPh sb="3" eb="6">
      <t>ホジョキン</t>
    </rPh>
    <rPh sb="6" eb="8">
      <t>コウフ</t>
    </rPh>
    <rPh sb="9" eb="10">
      <t>ウ</t>
    </rPh>
    <rPh sb="12" eb="14">
      <t>ジッシ</t>
    </rPh>
    <rPh sb="16" eb="18">
      <t>ジギョウ</t>
    </rPh>
    <phoneticPr fontId="2"/>
  </si>
  <si>
    <t>導入設備</t>
    <rPh sb="0" eb="2">
      <t>ドウニュウ</t>
    </rPh>
    <rPh sb="2" eb="4">
      <t>セツビ</t>
    </rPh>
    <phoneticPr fontId="2"/>
  </si>
  <si>
    <t>［埼玉県民間事業者CO2排出削減設備導入補助金］　簡易版「エネルギー使用量・CO2排出量換算シート」</t>
    <rPh sb="1" eb="4">
      <t>サイタマケン</t>
    </rPh>
    <rPh sb="4" eb="6">
      <t>ミンカン</t>
    </rPh>
    <rPh sb="6" eb="8">
      <t>ジギョウ</t>
    </rPh>
    <rPh sb="8" eb="9">
      <t>シャ</t>
    </rPh>
    <rPh sb="12" eb="14">
      <t>ハイシュツ</t>
    </rPh>
    <rPh sb="14" eb="16">
      <t>サクゲン</t>
    </rPh>
    <rPh sb="16" eb="18">
      <t>セツビ</t>
    </rPh>
    <rPh sb="18" eb="20">
      <t>ドウニュウ</t>
    </rPh>
    <rPh sb="20" eb="23">
      <t>ホジョキン</t>
    </rPh>
    <rPh sb="25" eb="27">
      <t>カンイ</t>
    </rPh>
    <rPh sb="27" eb="28">
      <t>バン</t>
    </rPh>
    <rPh sb="34" eb="36">
      <t>シヨウ</t>
    </rPh>
    <rPh sb="36" eb="37">
      <t>リョウ</t>
    </rPh>
    <rPh sb="41" eb="43">
      <t>ハイシュツ</t>
    </rPh>
    <rPh sb="43" eb="44">
      <t>リョウ</t>
    </rPh>
    <rPh sb="44" eb="46">
      <t>カンサン</t>
    </rPh>
    <phoneticPr fontId="2"/>
  </si>
  <si>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</si>
  <si>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</si>
  <si>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</si>
  <si>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熱量</t>
    <phoneticPr fontId="2"/>
  </si>
  <si>
    <t>原油換算</t>
    <rPh sb="0" eb="2">
      <t>ゲンユ</t>
    </rPh>
    <rPh sb="2" eb="4">
      <t>カンサン</t>
    </rPh>
    <phoneticPr fontId="2"/>
  </si>
  <si>
    <t>原油換算使用量</t>
    <rPh sb="0" eb="2">
      <t>ゲンユ</t>
    </rPh>
    <rPh sb="2" eb="4">
      <t>カンサン</t>
    </rPh>
    <rPh sb="4" eb="7">
      <t>シヨウリョウ</t>
    </rPh>
    <phoneticPr fontId="2"/>
  </si>
  <si>
    <t>二酸化炭素
排出量</t>
    <phoneticPr fontId="2"/>
  </si>
  <si>
    <t>②</t>
    <phoneticPr fontId="2"/>
  </si>
  <si>
    <t>③=①×②</t>
    <phoneticPr fontId="2"/>
  </si>
  <si>
    <t>④</t>
    <phoneticPr fontId="2"/>
  </si>
  <si>
    <t>⑤=①×②×④</t>
    <phoneticPr fontId="2"/>
  </si>
  <si>
    <t>数値</t>
    <rPh sb="0" eb="2">
      <t>スウチ</t>
    </rPh>
    <phoneticPr fontId="2"/>
  </si>
  <si>
    <t>単位</t>
    <rPh sb="0" eb="2">
      <t>タンイ</t>
    </rPh>
    <phoneticPr fontId="2"/>
  </si>
  <si>
    <t>GJ</t>
    <phoneticPr fontId="2"/>
  </si>
  <si>
    <t>kL</t>
    <phoneticPr fontId="2"/>
  </si>
  <si>
    <r>
      <t>t-CO</t>
    </r>
    <r>
      <rPr>
        <vertAlign val="subscript"/>
        <sz val="11"/>
        <rFont val="ＭＳ Ｐ明朝"/>
        <family val="1"/>
        <charset val="128"/>
      </rPr>
      <t>2</t>
    </r>
    <phoneticPr fontId="2"/>
  </si>
  <si>
    <r>
      <t>エネルギー起源CO</t>
    </r>
    <r>
      <rPr>
        <vertAlign val="subscript"/>
        <sz val="11"/>
        <color indexed="8"/>
        <rFont val="ＭＳ Ｐ明朝"/>
        <family val="1"/>
        <charset val="128"/>
      </rPr>
      <t>2</t>
    </r>
    <rPh sb="5" eb="7">
      <t>キゲン</t>
    </rPh>
    <phoneticPr fontId="2"/>
  </si>
  <si>
    <t>燃料</t>
    <rPh sb="0" eb="2">
      <t>ネンリョウ</t>
    </rPh>
    <phoneticPr fontId="2"/>
  </si>
  <si>
    <t>原油（コンデンセートを除く）</t>
    <rPh sb="0" eb="2">
      <t>ゲンユ</t>
    </rPh>
    <rPh sb="11" eb="12">
      <t>ノゾ</t>
    </rPh>
    <phoneticPr fontId="2"/>
  </si>
  <si>
    <t>kL</t>
    <phoneticPr fontId="2"/>
  </si>
  <si>
    <t>GJ/kL</t>
    <phoneticPr fontId="2"/>
  </si>
  <si>
    <t>t-C/GJ</t>
  </si>
  <si>
    <t>原油のうちコンデンセート（ＮＧＬ）</t>
    <rPh sb="0" eb="2">
      <t>ゲンユ</t>
    </rPh>
    <phoneticPr fontId="2"/>
  </si>
  <si>
    <t>揮発油（ガソリン）</t>
    <rPh sb="0" eb="3">
      <t>キハツユ</t>
    </rPh>
    <phoneticPr fontId="2"/>
  </si>
  <si>
    <t>t-C/GJ</t>
    <phoneticPr fontId="2"/>
  </si>
  <si>
    <t>t-C/GJ</t>
    <phoneticPr fontId="2"/>
  </si>
  <si>
    <t>灯油</t>
    <rPh sb="0" eb="2">
      <t>トウユ</t>
    </rPh>
    <phoneticPr fontId="2"/>
  </si>
  <si>
    <t>軽油</t>
    <rPh sb="0" eb="2">
      <t>ケイユ</t>
    </rPh>
    <phoneticPr fontId="2"/>
  </si>
  <si>
    <t>Ａ重油</t>
    <rPh sb="1" eb="3">
      <t>ジュウユ</t>
    </rPh>
    <phoneticPr fontId="2"/>
  </si>
  <si>
    <t>GJ/kL</t>
    <phoneticPr fontId="2"/>
  </si>
  <si>
    <t>t-C/GJ</t>
    <phoneticPr fontId="2"/>
  </si>
  <si>
    <t>Ｂ・Ｃ重油</t>
    <rPh sb="3" eb="5">
      <t>ジュウユ</t>
    </rPh>
    <phoneticPr fontId="2"/>
  </si>
  <si>
    <t>t-C/GJ</t>
    <phoneticPr fontId="2"/>
  </si>
  <si>
    <t>石油アスファルト</t>
    <rPh sb="0" eb="2">
      <t>セキユ</t>
    </rPh>
    <phoneticPr fontId="2"/>
  </si>
  <si>
    <t>t</t>
    <phoneticPr fontId="2"/>
  </si>
  <si>
    <t>t</t>
    <phoneticPr fontId="2"/>
  </si>
  <si>
    <t>t-C/GJ</t>
    <phoneticPr fontId="2"/>
  </si>
  <si>
    <t>石油コークス</t>
    <rPh sb="0" eb="2">
      <t>セキユ</t>
    </rPh>
    <phoneticPr fontId="2"/>
  </si>
  <si>
    <t>GJ/t</t>
    <phoneticPr fontId="2"/>
  </si>
  <si>
    <t>t-C/GJ</t>
    <phoneticPr fontId="2"/>
  </si>
  <si>
    <t>石油ガス</t>
    <rPh sb="0" eb="2">
      <t>セキユ</t>
    </rPh>
    <phoneticPr fontId="2"/>
  </si>
  <si>
    <t>石油系炭化水素ガス</t>
    <rPh sb="0" eb="3">
      <t>セキユケイ</t>
    </rPh>
    <rPh sb="3" eb="5">
      <t>タンカ</t>
    </rPh>
    <rPh sb="5" eb="7">
      <t>スイソ</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</si>
  <si>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</si>
  <si>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2"/>
  </si>
  <si>
    <t>可燃性天然ガス</t>
    <rPh sb="0" eb="3">
      <t>カネンセイ</t>
    </rPh>
    <rPh sb="3" eb="5">
      <t>テンネン</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</si>
  <si>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</si>
  <si>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</si>
  <si>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</si>
  <si>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</si>
  <si>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</si>
  <si>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</si>
  <si>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</si>
  <si>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</si>
  <si>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</si>
  <si>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</si>
  <si>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</si>
  <si>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r>
      <t>都市ガス</t>
    </r>
    <r>
      <rPr>
        <vertAlign val="superscript"/>
        <sz val="11"/>
        <rFont val="ＭＳ Ｐ明朝"/>
        <family val="1"/>
        <charset val="128"/>
      </rPr>
      <t>（※）</t>
    </r>
    <rPh sb="0" eb="2">
      <t>トシ</t>
    </rPh>
    <phoneticPr fontId="2"/>
  </si>
  <si>
    <r>
      <t>13A:43.12MJ/m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</si>
  <si>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</si>
  <si>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t>小計</t>
    <phoneticPr fontId="2"/>
  </si>
  <si>
    <t>熱</t>
    <rPh sb="0" eb="1">
      <t>ネツ</t>
    </rPh>
    <phoneticPr fontId="2"/>
  </si>
  <si>
    <t>①</t>
  </si>
  <si>
    <t>⑥</t>
  </si>
  <si>
    <t>産業用蒸気</t>
    <rPh sb="0" eb="3">
      <t>サンギョウヨウ</t>
    </rPh>
    <rPh sb="3" eb="5">
      <t>ジョウキ</t>
    </rPh>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</si>
  <si>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</si>
  <si>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</si>
  <si>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</si>
  <si>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再生可能エネルギーの環境価値を移転した熱</t>
    <rPh sb="0" eb="2">
      <t>サイセイ</t>
    </rPh>
    <rPh sb="2" eb="4">
      <t>カノウ</t>
    </rPh>
    <rPh sb="10" eb="12">
      <t>カンキョウ</t>
    </rPh>
    <rPh sb="12" eb="14">
      <t>カチ</t>
    </rPh>
    <rPh sb="15" eb="17">
      <t>イテン</t>
    </rPh>
    <rPh sb="19" eb="20">
      <t>ネツ</t>
    </rPh>
    <phoneticPr fontId="2"/>
  </si>
  <si>
    <t>電気</t>
    <rPh sb="0" eb="2">
      <t>デンキ</t>
    </rPh>
    <phoneticPr fontId="2"/>
  </si>
  <si>
    <t>一般電気
事業者</t>
    <rPh sb="0" eb="2">
      <t>イッパン</t>
    </rPh>
    <rPh sb="2" eb="4">
      <t>デンキ</t>
    </rPh>
    <rPh sb="5" eb="8">
      <t>ジギョウシャ</t>
    </rPh>
    <phoneticPr fontId="2"/>
  </si>
  <si>
    <t>昼間（8時～22時）</t>
    <rPh sb="0" eb="2">
      <t>ヒルマ</t>
    </rPh>
    <rPh sb="4" eb="5">
      <t>ジ</t>
    </rPh>
    <rPh sb="8" eb="9">
      <t>ジ</t>
    </rPh>
    <phoneticPr fontId="2"/>
  </si>
  <si>
    <t>千kWh</t>
    <rPh sb="0" eb="1">
      <t>セン</t>
    </rPh>
    <phoneticPr fontId="2"/>
  </si>
  <si>
    <t>GJ/千kWh</t>
    <rPh sb="3" eb="4">
      <t>セン</t>
    </rPh>
    <phoneticPr fontId="2"/>
  </si>
  <si>
    <r>
      <t>t-CO</t>
    </r>
    <r>
      <rPr>
        <vertAlign val="subscript"/>
        <sz val="8"/>
        <rFont val="ＭＳ Ｐ明朝"/>
        <family val="1"/>
        <charset val="128"/>
      </rPr>
      <t>2</t>
    </r>
    <r>
      <rPr>
        <sz val="8"/>
        <rFont val="ＭＳ Ｐ明朝"/>
        <family val="1"/>
        <charset val="128"/>
      </rPr>
      <t>/千kWh</t>
    </r>
    <rPh sb="6" eb="7">
      <t>セン</t>
    </rPh>
    <phoneticPr fontId="2"/>
  </si>
  <si>
    <t>夜間（22時～翌8時）</t>
    <rPh sb="0" eb="2">
      <t>ヤカン</t>
    </rPh>
    <rPh sb="5" eb="6">
      <t>ジ</t>
    </rPh>
    <rPh sb="7" eb="8">
      <t>ヨク</t>
    </rPh>
    <rPh sb="9" eb="10">
      <t>ジ</t>
    </rPh>
    <phoneticPr fontId="2"/>
  </si>
  <si>
    <t>買電</t>
    <phoneticPr fontId="2"/>
  </si>
  <si>
    <t>再生可能エネルギーの環境価値を移転した電気</t>
    <rPh sb="0" eb="2">
      <t>サイセイ</t>
    </rPh>
    <rPh sb="2" eb="4">
      <t>カノウ</t>
    </rPh>
    <rPh sb="10" eb="12">
      <t>カンキョウ</t>
    </rPh>
    <rPh sb="12" eb="14">
      <t>カチ</t>
    </rPh>
    <rPh sb="15" eb="17">
      <t>イテン</t>
    </rPh>
    <rPh sb="19" eb="21">
      <t>デンキ</t>
    </rPh>
    <phoneticPr fontId="2"/>
  </si>
  <si>
    <t>再生可能エネルギーを自家消費した
電気</t>
    <rPh sb="0" eb="2">
      <t>サイセイ</t>
    </rPh>
    <rPh sb="2" eb="4">
      <t>カノウ</t>
    </rPh>
    <rPh sb="10" eb="12">
      <t>ジカ</t>
    </rPh>
    <rPh sb="12" eb="14">
      <t>ショウヒ</t>
    </rPh>
    <rPh sb="17" eb="19">
      <t>デンキ</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</si>
  <si>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</si>
  <si>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</si>
  <si>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GJ</t>
    <phoneticPr fontId="2"/>
  </si>
  <si>
    <t>自ら生成した電力の供給</t>
    <rPh sb="0" eb="1">
      <t>ミズカ</t>
    </rPh>
    <rPh sb="2" eb="4">
      <t>セイセイ</t>
    </rPh>
    <rPh sb="6" eb="8">
      <t>デンリョク</t>
    </rPh>
    <rPh sb="9" eb="11">
      <t>キョウキュウ</t>
    </rPh>
    <phoneticPr fontId="2"/>
  </si>
  <si>
    <t>コージェネレーションシステムの利用</t>
    <rPh sb="15" eb="17">
      <t>リヨウ</t>
    </rPh>
    <phoneticPr fontId="2"/>
  </si>
  <si>
    <t>合計</t>
    <rPh sb="0" eb="2">
      <t>ゴウケイ</t>
    </rPh>
    <phoneticPr fontId="2"/>
  </si>
  <si>
    <t>排出係数</t>
    <phoneticPr fontId="2"/>
  </si>
  <si>
    <t>①</t>
    <phoneticPr fontId="2"/>
  </si>
  <si>
    <t>⑥</t>
    <phoneticPr fontId="2"/>
  </si>
  <si>
    <t>⑦=①×②×⑥
×44/12</t>
    <phoneticPr fontId="2"/>
  </si>
  <si>
    <t>単位</t>
    <phoneticPr fontId="2"/>
  </si>
  <si>
    <t>kL/GJ</t>
    <phoneticPr fontId="2"/>
  </si>
  <si>
    <t>kL</t>
    <phoneticPr fontId="2"/>
  </si>
  <si>
    <t>kL</t>
    <phoneticPr fontId="2"/>
  </si>
  <si>
    <t>GJ/kL</t>
    <phoneticPr fontId="2"/>
  </si>
  <si>
    <t>kL</t>
    <phoneticPr fontId="2"/>
  </si>
  <si>
    <t>GJ/kL</t>
    <phoneticPr fontId="2"/>
  </si>
  <si>
    <t>t-C/GJ</t>
    <phoneticPr fontId="2"/>
  </si>
  <si>
    <t>ナフサ</t>
    <phoneticPr fontId="2"/>
  </si>
  <si>
    <t>kL</t>
    <phoneticPr fontId="2"/>
  </si>
  <si>
    <t>GJ/kL</t>
    <phoneticPr fontId="2"/>
  </si>
  <si>
    <t>t-C/GJ</t>
    <phoneticPr fontId="2"/>
  </si>
  <si>
    <t>GJ/kL</t>
    <phoneticPr fontId="2"/>
  </si>
  <si>
    <t>GJ/kL</t>
    <phoneticPr fontId="2"/>
  </si>
  <si>
    <t>t-C/GJ</t>
    <phoneticPr fontId="2"/>
  </si>
  <si>
    <t>t-C/GJ</t>
    <phoneticPr fontId="2"/>
  </si>
  <si>
    <t>t-C/GJ</t>
    <phoneticPr fontId="2"/>
  </si>
  <si>
    <t>t</t>
    <phoneticPr fontId="2"/>
  </si>
  <si>
    <t>GJ/t</t>
    <phoneticPr fontId="2"/>
  </si>
  <si>
    <t>t</t>
    <phoneticPr fontId="2"/>
  </si>
  <si>
    <t>GJ/t</t>
    <phoneticPr fontId="2"/>
  </si>
  <si>
    <t>液化石油ガス（ＬＰＧ）</t>
    <phoneticPr fontId="2"/>
  </si>
  <si>
    <t>GJ/t</t>
    <phoneticPr fontId="2"/>
  </si>
  <si>
    <r>
      <t>GJ/千Nｍ</t>
    </r>
    <r>
      <rPr>
        <vertAlign val="superscript"/>
        <sz val="8"/>
        <rFont val="ＭＳ Ｐ明朝"/>
        <family val="1"/>
        <charset val="128"/>
      </rPr>
      <t>3</t>
    </r>
    <phoneticPr fontId="2"/>
  </si>
  <si>
    <t>t</t>
    <phoneticPr fontId="2"/>
  </si>
  <si>
    <t>GJ/t</t>
    <phoneticPr fontId="2"/>
  </si>
  <si>
    <t>t</t>
    <phoneticPr fontId="2"/>
  </si>
  <si>
    <t>GJ/t</t>
    <phoneticPr fontId="2"/>
  </si>
  <si>
    <t>コールタール</t>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</si>
  <si>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</si>
  <si>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</si>
  <si>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</si>
  <si>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13A:45MJ/m</t>
    </r>
    <r>
      <rPr>
        <vertAlign val="superscript"/>
        <sz val="11"/>
        <rFont val="ＭＳ Ｐ明朝"/>
        <family val="1"/>
        <charset val="128"/>
      </rPr>
      <t>3</t>
    </r>
    <phoneticPr fontId="2"/>
  </si>
  <si>
    <t>t-C/GJ</t>
    <phoneticPr fontId="2"/>
  </si>
  <si>
    <r>
      <t>13A:46.04MJ/m</t>
    </r>
    <r>
      <rPr>
        <vertAlign val="superscript"/>
        <sz val="11"/>
        <rFont val="ＭＳ Ｐ明朝"/>
        <family val="1"/>
        <charset val="128"/>
      </rPr>
      <t>3</t>
    </r>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</si>
  <si>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</si>
  <si>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</si>
  <si>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6A:29.30MJ/m</t>
    </r>
    <r>
      <rPr>
        <vertAlign val="superscript"/>
        <sz val="11"/>
        <rFont val="ＭＳ Ｐ明朝"/>
        <family val="1"/>
        <charset val="128"/>
      </rPr>
      <t>3</t>
    </r>
    <phoneticPr fontId="2"/>
  </si>
  <si>
    <t>小計</t>
    <phoneticPr fontId="2"/>
  </si>
  <si>
    <t>②</t>
    <phoneticPr fontId="2"/>
  </si>
  <si>
    <t>③=①×②</t>
    <phoneticPr fontId="2"/>
  </si>
  <si>
    <t>④</t>
    <phoneticPr fontId="2"/>
  </si>
  <si>
    <t>⑤=①×②×④</t>
    <phoneticPr fontId="2"/>
  </si>
  <si>
    <t>⑦=①×⑥</t>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</si>
  <si>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</si>
  <si>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</si>
  <si>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</si>
  <si>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GJ/GJ</t>
    <phoneticPr fontId="2"/>
  </si>
  <si>
    <r>
      <t>t-CO</t>
    </r>
    <r>
      <rPr>
        <vertAlign val="subscript"/>
        <sz val="8"/>
        <rFont val="ＭＳ Ｐ明朝"/>
        <family val="1"/>
        <charset val="128"/>
      </rPr>
      <t>2</t>
    </r>
    <r>
      <rPr>
        <sz val="8"/>
        <rFont val="ＭＳ Ｐ明朝"/>
        <family val="1"/>
        <charset val="128"/>
      </rPr>
      <t>/GJ</t>
    </r>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</si>
  <si>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</si>
  <si>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</si>
  <si>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</si>
  <si>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GJ/GJ</t>
    <phoneticPr fontId="2"/>
  </si>
  <si>
    <t>GJ</t>
    <phoneticPr fontId="2"/>
  </si>
  <si>
    <r>
      <t>t-CO</t>
    </r>
    <r>
      <rPr>
        <vertAlign val="subscript"/>
        <sz val="8"/>
        <rFont val="ＭＳ Ｐ明朝"/>
        <family val="1"/>
        <charset val="128"/>
      </rPr>
      <t>2</t>
    </r>
    <r>
      <rPr>
        <sz val="8"/>
        <rFont val="ＭＳ Ｐ明朝"/>
        <family val="1"/>
        <charset val="128"/>
      </rPr>
      <t>/GJ</t>
    </r>
    <phoneticPr fontId="2"/>
  </si>
  <si>
    <t>小計</t>
    <phoneticPr fontId="2"/>
  </si>
  <si>
    <t>日本工業規格Ａ列４番</t>
    <phoneticPr fontId="2"/>
  </si>
  <si>
    <t>令和</t>
    <rPh sb="0" eb="2">
      <t>レイワ</t>
    </rPh>
    <phoneticPr fontId="2"/>
  </si>
  <si>
    <t>(スマート省エネ技術導入事業)</t>
    <rPh sb="12" eb="14">
      <t>ジギョウ</t>
    </rPh>
    <phoneticPr fontId="2"/>
  </si>
  <si>
    <t>設備導入補助金交付要綱第１０条第１項第１号に基づき、導入効果を次のとおり報告します。</t>
    <rPh sb="0" eb="2">
      <t>セツビ</t>
    </rPh>
    <rPh sb="2" eb="4">
      <t>ドウニュウ</t>
    </rPh>
    <phoneticPr fontId="2"/>
  </si>
  <si>
    <t>対象設備</t>
    <rPh sb="0" eb="2">
      <t>タイショウ</t>
    </rPh>
    <rPh sb="2" eb="4">
      <t>セツビ</t>
    </rPh>
    <phoneticPr fontId="2"/>
  </si>
  <si>
    <t>対策名</t>
    <rPh sb="0" eb="2">
      <t>タイサク</t>
    </rPh>
    <rPh sb="2" eb="3">
      <t>メイ</t>
    </rPh>
    <phoneticPr fontId="2"/>
  </si>
  <si>
    <t>合　　　　　　計</t>
    <rPh sb="0" eb="1">
      <t>ゴウ</t>
    </rPh>
    <rPh sb="7" eb="8">
      <t>ケイ</t>
    </rPh>
    <phoneticPr fontId="2"/>
  </si>
  <si>
    <t>No.</t>
    <phoneticPr fontId="2"/>
  </si>
  <si>
    <t>年間CO2排出
削減量（t-CO2)</t>
    <rPh sb="0" eb="2">
      <t>ネンカン</t>
    </rPh>
    <rPh sb="5" eb="7">
      <t>ハイシュツ</t>
    </rPh>
    <rPh sb="8" eb="10">
      <t>サクゲン</t>
    </rPh>
    <rPh sb="10" eb="11">
      <t>リョウ</t>
    </rPh>
    <phoneticPr fontId="2"/>
  </si>
  <si>
    <t>（注）削減対策については、EMSによる計測又は制御の対象設備に限る。</t>
    <rPh sb="1" eb="2">
      <t>チュウ</t>
    </rPh>
    <rPh sb="3" eb="5">
      <t>サクゲン</t>
    </rPh>
    <rPh sb="5" eb="7">
      <t>タイサク</t>
    </rPh>
    <rPh sb="19" eb="21">
      <t>ケイソク</t>
    </rPh>
    <rPh sb="21" eb="22">
      <t>マタ</t>
    </rPh>
    <rPh sb="23" eb="25">
      <t>セイギョ</t>
    </rPh>
    <rPh sb="26" eb="28">
      <t>タイショウ</t>
    </rPh>
    <rPh sb="28" eb="30">
      <t>セツビ</t>
    </rPh>
    <rPh sb="31" eb="32">
      <t>カギ</t>
    </rPh>
    <phoneticPr fontId="14"/>
  </si>
  <si>
    <t>※　削減対策が5件を超える場合は、No.1の欄に合計値のみ記載し、別紙（任意様式）に上記項目を記載して添付してください。</t>
    <rPh sb="2" eb="4">
      <t>サクゲン</t>
    </rPh>
    <rPh sb="4" eb="6">
      <t>タイサク</t>
    </rPh>
    <rPh sb="8" eb="9">
      <t>ケン</t>
    </rPh>
    <rPh sb="10" eb="11">
      <t>コ</t>
    </rPh>
    <rPh sb="13" eb="15">
      <t>バアイ</t>
    </rPh>
    <rPh sb="22" eb="23">
      <t>ラン</t>
    </rPh>
    <rPh sb="24" eb="27">
      <t>ゴウケイチ</t>
    </rPh>
    <rPh sb="29" eb="31">
      <t>キサイ</t>
    </rPh>
    <rPh sb="33" eb="35">
      <t>ベッシ</t>
    </rPh>
    <rPh sb="36" eb="38">
      <t>ニンイ</t>
    </rPh>
    <rPh sb="38" eb="40">
      <t>ヨウシキ</t>
    </rPh>
    <rPh sb="42" eb="44">
      <t>ジョウキ</t>
    </rPh>
    <rPh sb="44" eb="46">
      <t>コウモク</t>
    </rPh>
    <phoneticPr fontId="14"/>
  </si>
  <si>
    <t>対策番号</t>
    <rPh sb="0" eb="2">
      <t>タイサク</t>
    </rPh>
    <rPh sb="2" eb="4">
      <t>バンゴウ</t>
    </rPh>
    <phoneticPr fontId="2"/>
  </si>
  <si>
    <t>t-CO2</t>
  </si>
  <si>
    <t>※　CO2排出量の算定にあたっては、別紙「CO2排出量算定シート」を使用して算出してください。</t>
    <rPh sb="5" eb="7">
      <t>ハイシュツ</t>
    </rPh>
    <rPh sb="7" eb="8">
      <t>リョウ</t>
    </rPh>
    <rPh sb="9" eb="11">
      <t>サンテイ</t>
    </rPh>
    <rPh sb="18" eb="20">
      <t>ベッシ</t>
    </rPh>
    <rPh sb="24" eb="26">
      <t>ハイシュツ</t>
    </rPh>
    <rPh sb="26" eb="27">
      <t>リョウ</t>
    </rPh>
    <rPh sb="27" eb="29">
      <t>サンテイ</t>
    </rPh>
    <rPh sb="34" eb="36">
      <t>シヨウ</t>
    </rPh>
    <rPh sb="38" eb="40">
      <t>サンシュツ</t>
    </rPh>
    <phoneticPr fontId="2"/>
  </si>
  <si>
    <t>※　削減予測量が対策間で重複していないこと。</t>
    <rPh sb="2" eb="4">
      <t>サクゲン</t>
    </rPh>
    <rPh sb="4" eb="6">
      <t>ヨソク</t>
    </rPh>
    <rPh sb="8" eb="10">
      <t>タイサク</t>
    </rPh>
    <phoneticPr fontId="2"/>
  </si>
  <si>
    <t>※　使用する数字の根拠・妥当性を確認し、説明もしくは添付すること。</t>
    <rPh sb="9" eb="11">
      <t>コンキョ</t>
    </rPh>
    <phoneticPr fontId="2"/>
  </si>
  <si>
    <t>※　それぞれの計算を、用いた定数や式等を具体的に示して、できるだけ詳しく記載すること。</t>
    <phoneticPr fontId="2"/>
  </si>
  <si>
    <t>※　CO2排出量の端数処理については、小数点第２位を四捨五入して、小数点第１位までの表記としてください。</t>
    <rPh sb="5" eb="7">
      <t>ハイシュツ</t>
    </rPh>
    <rPh sb="7" eb="8">
      <t>リョウ</t>
    </rPh>
    <rPh sb="9" eb="11">
      <t>ハスウ</t>
    </rPh>
    <rPh sb="11" eb="13">
      <t>ショリ</t>
    </rPh>
    <rPh sb="19" eb="22">
      <t>ショウスウテン</t>
    </rPh>
    <rPh sb="22" eb="23">
      <t>ダイ</t>
    </rPh>
    <rPh sb="24" eb="25">
      <t>イ</t>
    </rPh>
    <rPh sb="26" eb="30">
      <t>シシャゴニュウ</t>
    </rPh>
    <rPh sb="33" eb="36">
      <t>ショウスウテン</t>
    </rPh>
    <rPh sb="36" eb="37">
      <t>ダイ</t>
    </rPh>
    <rPh sb="38" eb="39">
      <t>イ</t>
    </rPh>
    <rPh sb="42" eb="44">
      <t>ヒョウキ</t>
    </rPh>
    <phoneticPr fontId="2"/>
  </si>
  <si>
    <t>※　換算シートを使用して作成してください。</t>
    <rPh sb="2" eb="4">
      <t>カンザン</t>
    </rPh>
    <rPh sb="8" eb="10">
      <t>シヨウ</t>
    </rPh>
    <rPh sb="12" eb="14">
      <t>サクセイ</t>
    </rPh>
    <phoneticPr fontId="2"/>
  </si>
  <si>
    <t>別添　削減量算定シート</t>
    <rPh sb="0" eb="2">
      <t>ベッテン</t>
    </rPh>
    <rPh sb="3" eb="5">
      <t>サクゲン</t>
    </rPh>
    <rPh sb="5" eb="6">
      <t>リョウ</t>
    </rPh>
    <rPh sb="6" eb="8">
      <t>サンテイ</t>
    </rPh>
    <phoneticPr fontId="2"/>
  </si>
  <si>
    <t>１　対策概要</t>
    <rPh sb="2" eb="4">
      <t>タイサク</t>
    </rPh>
    <rPh sb="4" eb="6">
      <t>ガイヨウ</t>
    </rPh>
    <phoneticPr fontId="16"/>
  </si>
  <si>
    <t>年間CO2排出削減量</t>
    <rPh sb="0" eb="2">
      <t>ネンカン</t>
    </rPh>
    <rPh sb="5" eb="7">
      <t>ハイシュツ</t>
    </rPh>
    <rPh sb="7" eb="9">
      <t>サクゲン</t>
    </rPh>
    <rPh sb="9" eb="10">
      <t>リョウ</t>
    </rPh>
    <phoneticPr fontId="2"/>
  </si>
  <si>
    <t>２　CO2排出削減量算定</t>
    <rPh sb="10" eb="12">
      <t>サンテイ</t>
    </rPh>
    <phoneticPr fontId="16"/>
  </si>
  <si>
    <t>対 策 名</t>
    <rPh sb="0" eb="1">
      <t>タイ</t>
    </rPh>
    <rPh sb="2" eb="3">
      <t>サク</t>
    </rPh>
    <rPh sb="4" eb="5">
      <t>メイ</t>
    </rPh>
    <phoneticPr fontId="16"/>
  </si>
  <si>
    <t>「４　実施した削減対策と年間CO2排出削減量」に記載したすべての削減対策について、それぞれ対策概要及び算定内容を記載してください。</t>
    <rPh sb="45" eb="47">
      <t>タイサク</t>
    </rPh>
    <rPh sb="47" eb="49">
      <t>ガイヨウ</t>
    </rPh>
    <rPh sb="49" eb="50">
      <t>オヨ</t>
    </rPh>
    <rPh sb="56" eb="58">
      <t>キサイ</t>
    </rPh>
    <phoneticPr fontId="2"/>
  </si>
  <si>
    <t>効果が申請時に計画したCO2
削減量に達しなかった理由</t>
    <rPh sb="0" eb="2">
      <t>コウカ</t>
    </rPh>
    <rPh sb="3" eb="6">
      <t>シンセイジ</t>
    </rPh>
    <rPh sb="7" eb="9">
      <t>ケイカク</t>
    </rPh>
    <rPh sb="15" eb="17">
      <t>サクゲン</t>
    </rPh>
    <rPh sb="17" eb="18">
      <t>リョウ</t>
    </rPh>
    <rPh sb="19" eb="20">
      <t>タッ</t>
    </rPh>
    <rPh sb="25" eb="27">
      <t>リユウ</t>
    </rPh>
    <phoneticPr fontId="2"/>
  </si>
  <si>
    <r>
      <t>埼玉県民間事業者CO2排出削減設備等導入補助金　導入効果報告書</t>
    </r>
    <r>
      <rPr>
        <sz val="16"/>
        <color indexed="8"/>
        <rFont val="ＭＳ Ｐゴシック"/>
        <family val="3"/>
        <charset val="128"/>
      </rPr>
      <t/>
    </r>
    <rPh sb="0" eb="3">
      <t>サイタマケン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ドウニュウ</t>
    </rPh>
    <rPh sb="26" eb="28">
      <t>コウカ</t>
    </rPh>
    <rPh sb="28" eb="31">
      <t>ホウコクショ</t>
    </rPh>
    <phoneticPr fontId="2"/>
  </si>
  <si>
    <t>５　エネルギー使用量の月別状況</t>
    <rPh sb="7" eb="10">
      <t>シヨウリョウ</t>
    </rPh>
    <rPh sb="11" eb="13">
      <t>ツキベツ</t>
    </rPh>
    <rPh sb="13" eb="15">
      <t>ジョウキョウ</t>
    </rPh>
    <phoneticPr fontId="2"/>
  </si>
  <si>
    <t>　　補助金交付申請書時の事業計画書に記載しなかった削減対策についても、実施したものがあれば記載すること。</t>
    <rPh sb="2" eb="5">
      <t>ホジョキン</t>
    </rPh>
    <rPh sb="5" eb="7">
      <t>コウフ</t>
    </rPh>
    <rPh sb="7" eb="9">
      <t>シンセイ</t>
    </rPh>
    <rPh sb="9" eb="10">
      <t>ショ</t>
    </rPh>
    <rPh sb="10" eb="11">
      <t>ジ</t>
    </rPh>
    <rPh sb="18" eb="20">
      <t>キサイ</t>
    </rPh>
    <rPh sb="25" eb="27">
      <t>サクゲン</t>
    </rPh>
    <rPh sb="27" eb="29">
      <t>タイサク</t>
    </rPh>
    <rPh sb="35" eb="37">
      <t>ジッシ</t>
    </rPh>
    <rPh sb="45" eb="47">
      <t>キサイ</t>
    </rPh>
    <phoneticPr fontId="2"/>
  </si>
  <si>
    <t>kL/年</t>
    <rPh sb="3" eb="4">
      <t>ネン</t>
    </rPh>
    <phoneticPr fontId="2"/>
  </si>
  <si>
    <t>活動規模の指標</t>
    <rPh sb="0" eb="4">
      <t>カツドウキボ</t>
    </rPh>
    <rPh sb="5" eb="7">
      <t>シヒョウ</t>
    </rPh>
    <phoneticPr fontId="2"/>
  </si>
  <si>
    <t>CO2排出量前年比</t>
    <rPh sb="3" eb="5">
      <t>ハイシュツ</t>
    </rPh>
    <rPh sb="5" eb="6">
      <t>リョウ</t>
    </rPh>
    <rPh sb="6" eb="9">
      <t>ゼンネンヒ</t>
    </rPh>
    <phoneticPr fontId="2"/>
  </si>
  <si>
    <t>％</t>
    <phoneticPr fontId="2"/>
  </si>
  <si>
    <t>CO2排出量原単位</t>
    <rPh sb="3" eb="5">
      <t>ハイシュツ</t>
    </rPh>
    <rPh sb="5" eb="6">
      <t>リョウ</t>
    </rPh>
    <rPh sb="6" eb="9">
      <t>ゲンタンイ</t>
    </rPh>
    <phoneticPr fontId="2"/>
  </si>
  <si>
    <t>CO2排出量原単位前年比</t>
    <rPh sb="3" eb="5">
      <t>ハイシュツ</t>
    </rPh>
    <rPh sb="5" eb="6">
      <t>リョウ</t>
    </rPh>
    <rPh sb="6" eb="9">
      <t>ゲンタンイ</t>
    </rPh>
    <rPh sb="9" eb="12">
      <t>ゼンネンヒ</t>
    </rPh>
    <phoneticPr fontId="2"/>
  </si>
  <si>
    <r>
      <rPr>
        <sz val="10"/>
        <color indexed="8"/>
        <rFont val="ＭＳ Ｐゴシック"/>
        <family val="3"/>
        <charset val="128"/>
      </rPr>
      <t>導入後</t>
    </r>
    <r>
      <rPr>
        <sz val="10"/>
        <color indexed="8"/>
        <rFont val="ＭＳ Ｐゴシック"/>
        <family val="3"/>
        <charset val="128"/>
      </rPr>
      <t>１年目</t>
    </r>
    <rPh sb="0" eb="2">
      <t>ドウニュウ</t>
    </rPh>
    <rPh sb="2" eb="3">
      <t>ゴ</t>
    </rPh>
    <rPh sb="4" eb="6">
      <t>ネンメ</t>
    </rPh>
    <phoneticPr fontId="2"/>
  </si>
  <si>
    <r>
      <rPr>
        <sz val="10"/>
        <color indexed="8"/>
        <rFont val="ＭＳ Ｐゴシック"/>
        <family val="3"/>
        <charset val="128"/>
      </rPr>
      <t>導入後</t>
    </r>
    <r>
      <rPr>
        <sz val="10"/>
        <color indexed="8"/>
        <rFont val="ＭＳ Ｐゴシック"/>
        <family val="3"/>
        <charset val="128"/>
      </rPr>
      <t>２年目</t>
    </r>
    <r>
      <rPr>
        <sz val="11"/>
        <color indexed="8"/>
        <rFont val="ＭＳ Ｐゴシック"/>
        <family val="3"/>
        <charset val="128"/>
      </rPr>
      <t/>
    </r>
    <rPh sb="0" eb="2">
      <t>ドウニュウ</t>
    </rPh>
    <rPh sb="2" eb="3">
      <t>ゴ</t>
    </rPh>
    <rPh sb="4" eb="6">
      <t>ネンメ</t>
    </rPh>
    <phoneticPr fontId="2"/>
  </si>
  <si>
    <r>
      <rPr>
        <sz val="10"/>
        <color indexed="8"/>
        <rFont val="ＭＳ Ｐゴシック"/>
        <family val="3"/>
        <charset val="128"/>
      </rPr>
      <t>導入後</t>
    </r>
    <r>
      <rPr>
        <sz val="10"/>
        <color indexed="8"/>
        <rFont val="ＭＳ Ｐゴシック"/>
        <family val="3"/>
        <charset val="128"/>
      </rPr>
      <t>３年目</t>
    </r>
    <r>
      <rPr>
        <sz val="11"/>
        <color indexed="8"/>
        <rFont val="ＭＳ Ｐゴシック"/>
        <family val="3"/>
        <charset val="128"/>
      </rPr>
      <t/>
    </r>
    <rPh sb="0" eb="2">
      <t>ドウニュウ</t>
    </rPh>
    <rPh sb="2" eb="3">
      <t>ゴ</t>
    </rPh>
    <rPh sb="4" eb="6">
      <t>ネンメ</t>
    </rPh>
    <phoneticPr fontId="2"/>
  </si>
  <si>
    <t>３　CO2排出削減量以外の導入効果</t>
    <rPh sb="10" eb="12">
      <t>イガイ</t>
    </rPh>
    <rPh sb="13" eb="17">
      <t>ドウニュウコウカ</t>
    </rPh>
    <phoneticPr fontId="16"/>
  </si>
  <si>
    <t>※　CO2排出量削減のほか、事業導入の効果を記載してください。</t>
    <rPh sb="5" eb="7">
      <t>ハイシュツ</t>
    </rPh>
    <rPh sb="7" eb="8">
      <t>リョウ</t>
    </rPh>
    <rPh sb="8" eb="10">
      <t>サクゲン</t>
    </rPh>
    <rPh sb="14" eb="16">
      <t>ジギョウ</t>
    </rPh>
    <rPh sb="16" eb="18">
      <t>ドウニュウ</t>
    </rPh>
    <rPh sb="19" eb="21">
      <t>コウカ</t>
    </rPh>
    <rPh sb="22" eb="24">
      <t>キサイ</t>
    </rPh>
    <phoneticPr fontId="2"/>
  </si>
  <si>
    <r>
      <t>４　補助事業実施後の削減対策と年間CO2排出削減量</t>
    </r>
    <r>
      <rPr>
        <sz val="9"/>
        <color indexed="8"/>
        <rFont val="ＭＳ Ｐゴシック"/>
        <family val="3"/>
        <charset val="128"/>
      </rPr>
      <t>（※対策ごとに別添「削減量算定シート」を添付してください。）</t>
    </r>
    <rPh sb="2" eb="4">
      <t>ホジョ</t>
    </rPh>
    <rPh sb="4" eb="6">
      <t>ジギョウ</t>
    </rPh>
    <rPh sb="6" eb="8">
      <t>ジッシ</t>
    </rPh>
    <rPh sb="8" eb="9">
      <t>ゴ</t>
    </rPh>
    <rPh sb="10" eb="12">
      <t>サクゲン</t>
    </rPh>
    <rPh sb="12" eb="14">
      <t>タイサク</t>
    </rPh>
    <rPh sb="15" eb="17">
      <t>ネンカン</t>
    </rPh>
    <rPh sb="20" eb="22">
      <t>ハイシュツ</t>
    </rPh>
    <rPh sb="22" eb="24">
      <t>サクゲン</t>
    </rPh>
    <rPh sb="24" eb="25">
      <t>リョウ</t>
    </rPh>
    <rPh sb="27" eb="29">
      <t>タイサク</t>
    </rPh>
    <rPh sb="32" eb="34">
      <t>ベッテン</t>
    </rPh>
    <rPh sb="35" eb="37">
      <t>サクゲン</t>
    </rPh>
    <rPh sb="37" eb="38">
      <t>リョウ</t>
    </rPh>
    <rPh sb="38" eb="40">
      <t>サンテイ</t>
    </rPh>
    <rPh sb="45" eb="47">
      <t>テンプ</t>
    </rPh>
    <phoneticPr fontId="2"/>
  </si>
  <si>
    <t>様式第４－２号（第１０条関係）</t>
    <rPh sb="0" eb="2">
      <t>ヨウシキ</t>
    </rPh>
    <rPh sb="2" eb="3">
      <t>ダイ</t>
    </rPh>
    <rPh sb="6" eb="7">
      <t>ゴウ</t>
    </rPh>
    <rPh sb="8" eb="9">
      <t>ダイ</t>
    </rPh>
    <rPh sb="11" eb="12">
      <t>ジョウ</t>
    </rPh>
    <rPh sb="12" eb="14">
      <t>カンケイ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</si>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</sst>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
    <numFmt numFmtId="178" formatCode="0.000_);[Red]\(0.000\)"/>
    <numFmt numFmtId="179" formatCode="#,##0.0_ "/>
    <numFmt numFmtId="180" formatCode="#,##0;\-#,##0;#"/>
    <numFmt numFmtId="181" formatCode="0.0000_);[Red]\(0.0000\)"/>
    <numFmt numFmtId="182" formatCode="#,##0.000_);[Red]\(#,##0.000\)"/>
    <numFmt numFmtId="183" formatCode="#,##0.0000"/>
    <numFmt numFmtId="184" formatCode="#,##0.00_ "/>
    <numFmt numFmtId="185" formatCode="#,##0.000_ "/>
    <numFmt numFmtId="186" formatCode="#,##0.0;[Red]\-#,##0.0"/>
    <numFmt numFmtId="187" formatCode="#,##0.0;&quot;▲ &quot;#,##0.0"/>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6"/>
      <color indexed="8"/>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b/>
      <sz val="11"/>
      <color indexed="9"/>
      <name val="ＭＳ Ｐゴシック"/>
      <family val="3"/>
      <charset val="128"/>
    </font>
    <font>
      <sz val="9"/>
      <color indexed="8"/>
      <name val="ＭＳ Ｐゴシック"/>
      <family val="3"/>
      <charset val="128"/>
    </font>
    <font>
      <sz val="6"/>
      <name val="ＭＳ Ｐゴシック"/>
      <family val="3"/>
      <charset val="128"/>
    </font>
    <font>
      <sz val="8"/>
      <name val="ＭＳ Ｐゴシック"/>
      <family val="3"/>
      <charset val="128"/>
    </font>
    <font>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tint="-0.24994659260841701"/>
        <bgColor indexed="64"/>
      </patternFill>
    </fill>
    <fill>
      <patternFill patternType="solid">
        <fgColor rgb="FFFFFF00"/>
        <bgColor indexed="64"/>
      </patternFill>
    </fill>
  </fills>
  <borders count="105">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thin">
        <color indexed="64"/>
      </right>
      <top/>
      <bottom/>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s>
  <cellStyleXfs count="3">
    <xf numFmtId="0" fontId="0" fillId="0" borderId="0">
      <alignment vertical="center"/>
    </xf>
    <xf numFmtId="38" fontId="19" fillId="0" borderId="0" applyFont="0" applyFill="0" applyBorder="0" applyAlignment="0" applyProtection="0">
      <alignment vertical="center"/>
    </xf>
    <xf numFmtId="0" fontId="6" fillId="0" borderId="0">
      <alignment vertical="center"/>
    </xf>
  </cellStyleXfs>
  <cellXfs count="400">
    <xf numFmtId="0" fontId="0" fillId="0" borderId="0" xfId="0">
      <alignment vertical="center"/>
    </xf>
    <xf numFmtId="0" fontId="21" fillId="0" borderId="0" xfId="0" applyFont="1" applyAlignment="1">
      <alignment horizontal="right" vertical="center"/>
    </xf>
    <xf numFmtId="0" fontId="0" fillId="0" borderId="0" xfId="0" applyAlignment="1">
      <alignment horizontal="center" vertical="center"/>
    </xf>
    <xf numFmtId="0" fontId="22" fillId="0" borderId="0" xfId="0" applyFont="1">
      <alignment vertical="center"/>
    </xf>
    <xf numFmtId="0" fontId="23" fillId="0" borderId="0" xfId="0" applyFont="1" applyAlignment="1">
      <alignment horizontal="right" vertical="center"/>
    </xf>
    <xf numFmtId="0" fontId="22" fillId="0" borderId="1" xfId="0" applyFont="1" applyBorder="1">
      <alignment vertical="center"/>
    </xf>
    <xf numFmtId="0" fontId="22" fillId="0" borderId="2" xfId="0" applyFont="1" applyBorder="1">
      <alignment vertical="center"/>
    </xf>
    <xf numFmtId="0" fontId="0" fillId="0" borderId="0" xfId="0" applyAlignment="1">
      <alignment horizontal="center" vertical="center"/>
    </xf>
    <xf numFmtId="0" fontId="24" fillId="0" borderId="0" xfId="0" applyFont="1" applyProtection="1">
      <alignment vertical="center"/>
    </xf>
    <xf numFmtId="0" fontId="24" fillId="2" borderId="0" xfId="0" applyFont="1" applyFill="1" applyProtection="1">
      <alignment vertical="center"/>
    </xf>
    <xf numFmtId="0" fontId="4" fillId="2" borderId="0" xfId="0" applyFont="1" applyFill="1" applyProtection="1">
      <alignment vertical="center"/>
    </xf>
    <xf numFmtId="0" fontId="5" fillId="2" borderId="0" xfId="0" applyFont="1" applyFill="1" applyProtection="1">
      <alignment vertical="center"/>
    </xf>
    <xf numFmtId="14" fontId="5" fillId="2" borderId="0" xfId="0" applyNumberFormat="1" applyFont="1" applyFill="1" applyProtection="1">
      <alignment vertical="center"/>
    </xf>
    <xf numFmtId="177" fontId="5" fillId="2" borderId="3" xfId="0" applyNumberFormat="1" applyFont="1" applyFill="1" applyBorder="1" applyAlignment="1" applyProtection="1">
      <alignment vertical="center" shrinkToFit="1"/>
    </xf>
    <xf numFmtId="178" fontId="24" fillId="0" borderId="0" xfId="0" applyNumberFormat="1" applyFont="1" applyAlignment="1" applyProtection="1">
      <alignment horizontal="right" vertical="center"/>
    </xf>
    <xf numFmtId="0" fontId="5" fillId="2" borderId="3" xfId="0" applyFont="1" applyFill="1" applyBorder="1" applyAlignment="1" applyProtection="1">
      <alignment horizontal="right" vertical="center"/>
    </xf>
    <xf numFmtId="0" fontId="5" fillId="2" borderId="3" xfId="0" applyNumberFormat="1" applyFont="1" applyFill="1" applyBorder="1" applyAlignment="1" applyProtection="1">
      <alignment horizontal="right" vertical="center"/>
    </xf>
    <xf numFmtId="0" fontId="24" fillId="0" borderId="0" xfId="0" applyFont="1" applyAlignment="1" applyProtection="1">
      <alignment horizontal="center" vertical="center"/>
    </xf>
    <xf numFmtId="0" fontId="24" fillId="2" borderId="0" xfId="0" applyFont="1" applyFill="1" applyAlignment="1" applyProtection="1">
      <alignment horizontal="center" vertical="center"/>
    </xf>
    <xf numFmtId="0" fontId="5" fillId="2" borderId="4" xfId="0"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7" fillId="2" borderId="6" xfId="2" applyFont="1" applyFill="1" applyBorder="1" applyAlignment="1" applyProtection="1">
      <alignment horizontal="center" vertical="center"/>
    </xf>
    <xf numFmtId="0" fontId="7" fillId="0" borderId="7" xfId="2" applyFont="1" applyFill="1" applyBorder="1" applyAlignment="1" applyProtection="1">
      <alignment horizontal="center" vertical="center" wrapText="1"/>
    </xf>
    <xf numFmtId="0" fontId="7" fillId="2" borderId="7" xfId="2"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0" fontId="7" fillId="2" borderId="10" xfId="2" applyFont="1" applyFill="1" applyBorder="1" applyAlignment="1" applyProtection="1">
      <alignment horizontal="center" vertical="center"/>
    </xf>
    <xf numFmtId="0" fontId="7" fillId="2" borderId="9" xfId="2" applyFont="1" applyFill="1" applyBorder="1" applyAlignment="1" applyProtection="1">
      <alignment horizontal="center" vertical="center" wrapText="1"/>
    </xf>
    <xf numFmtId="0" fontId="7" fillId="2" borderId="10" xfId="2" applyFont="1" applyFill="1" applyBorder="1" applyAlignment="1" applyProtection="1">
      <alignment horizontal="center" vertical="center" wrapText="1"/>
    </xf>
    <xf numFmtId="0" fontId="7" fillId="2" borderId="11" xfId="2" applyFont="1" applyFill="1" applyBorder="1" applyAlignment="1" applyProtection="1">
      <alignment horizontal="center" vertical="center" wrapText="1"/>
    </xf>
    <xf numFmtId="178" fontId="7" fillId="2" borderId="9" xfId="2" applyNumberFormat="1" applyFont="1" applyFill="1" applyBorder="1" applyAlignment="1" applyProtection="1">
      <alignment horizontal="center" vertical="center" wrapText="1"/>
    </xf>
    <xf numFmtId="0" fontId="7" fillId="2" borderId="12" xfId="2" applyFont="1" applyFill="1" applyBorder="1" applyAlignment="1" applyProtection="1">
      <alignment horizontal="center" vertical="center" wrapText="1"/>
    </xf>
    <xf numFmtId="0" fontId="5" fillId="2" borderId="13" xfId="0" applyFont="1" applyFill="1" applyBorder="1" applyProtection="1">
      <alignment vertical="center"/>
    </xf>
    <xf numFmtId="0" fontId="7" fillId="2" borderId="14" xfId="2" applyFont="1" applyFill="1" applyBorder="1" applyAlignment="1" applyProtection="1">
      <alignment horizontal="center" vertical="center"/>
    </xf>
    <xf numFmtId="0" fontId="7" fillId="2" borderId="15" xfId="2" applyFont="1" applyFill="1" applyBorder="1" applyAlignment="1" applyProtection="1">
      <alignment horizontal="center" vertical="center"/>
    </xf>
    <xf numFmtId="0" fontId="7" fillId="2" borderId="14" xfId="2" applyFont="1" applyFill="1" applyBorder="1" applyAlignment="1" applyProtection="1">
      <alignment horizontal="center" vertical="center" wrapText="1"/>
    </xf>
    <xf numFmtId="0" fontId="7" fillId="2" borderId="15" xfId="2" applyFont="1" applyFill="1" applyBorder="1" applyAlignment="1" applyProtection="1">
      <alignment horizontal="center" vertical="center" wrapText="1"/>
    </xf>
    <xf numFmtId="0" fontId="7" fillId="2" borderId="16" xfId="2" applyFont="1" applyFill="1" applyBorder="1" applyAlignment="1" applyProtection="1">
      <alignment horizontal="center" vertical="center" wrapText="1"/>
    </xf>
    <xf numFmtId="0" fontId="7" fillId="2" borderId="17" xfId="2" applyFont="1" applyFill="1" applyBorder="1" applyAlignment="1" applyProtection="1">
      <alignment horizontal="center" vertical="center" wrapText="1"/>
    </xf>
    <xf numFmtId="178" fontId="7" fillId="2" borderId="14" xfId="2" applyNumberFormat="1" applyFont="1" applyFill="1" applyBorder="1" applyAlignment="1" applyProtection="1">
      <alignment horizontal="right" vertical="center" wrapText="1"/>
    </xf>
    <xf numFmtId="0" fontId="7" fillId="2" borderId="18" xfId="2" applyFont="1" applyFill="1" applyBorder="1" applyAlignment="1" applyProtection="1">
      <alignment horizontal="center" vertical="center"/>
    </xf>
    <xf numFmtId="179" fontId="7" fillId="3" borderId="19" xfId="1" applyNumberFormat="1" applyFont="1" applyFill="1" applyBorder="1" applyAlignment="1" applyProtection="1">
      <alignment horizontal="center" vertical="center" shrinkToFit="1"/>
    </xf>
    <xf numFmtId="0" fontId="7" fillId="2" borderId="20" xfId="2" applyFont="1" applyFill="1" applyBorder="1" applyAlignment="1" applyProtection="1">
      <alignment horizontal="center" vertical="center" shrinkToFit="1"/>
    </xf>
    <xf numFmtId="0" fontId="7" fillId="2" borderId="21" xfId="2" applyFont="1" applyFill="1" applyBorder="1" applyAlignment="1" applyProtection="1">
      <alignment horizontal="center" vertical="center" shrinkToFit="1"/>
    </xf>
    <xf numFmtId="0" fontId="7" fillId="2" borderId="22" xfId="2" applyFont="1" applyFill="1" applyBorder="1" applyAlignment="1" applyProtection="1">
      <alignment horizontal="center" vertical="center" shrinkToFit="1"/>
    </xf>
    <xf numFmtId="180" fontId="7" fillId="2" borderId="23" xfId="2" applyNumberFormat="1" applyFont="1" applyFill="1" applyBorder="1" applyAlignment="1" applyProtection="1">
      <alignment horizontal="center" vertical="center" shrinkToFit="1"/>
    </xf>
    <xf numFmtId="176" fontId="7" fillId="2" borderId="24" xfId="2" applyNumberFormat="1" applyFont="1" applyFill="1" applyBorder="1" applyAlignment="1" applyProtection="1">
      <alignment horizontal="center" vertical="center" shrinkToFit="1"/>
    </xf>
    <xf numFmtId="181" fontId="7" fillId="2" borderId="21" xfId="2" applyNumberFormat="1" applyFont="1" applyFill="1" applyBorder="1" applyAlignment="1" applyProtection="1">
      <alignment horizontal="right" vertical="center" shrinkToFit="1"/>
    </xf>
    <xf numFmtId="0" fontId="10" fillId="2" borderId="22" xfId="2" applyFont="1" applyFill="1" applyBorder="1" applyAlignment="1" applyProtection="1">
      <alignment horizontal="center" vertical="center" shrinkToFit="1"/>
    </xf>
    <xf numFmtId="179" fontId="7" fillId="4" borderId="25" xfId="2" applyNumberFormat="1" applyFont="1" applyFill="1" applyBorder="1" applyAlignment="1" applyProtection="1">
      <alignment horizontal="center" vertical="center" shrinkToFit="1"/>
    </xf>
    <xf numFmtId="0" fontId="5" fillId="2" borderId="8" xfId="0" applyFont="1" applyFill="1" applyBorder="1" applyAlignment="1" applyProtection="1">
      <alignment vertical="center" textRotation="255"/>
    </xf>
    <xf numFmtId="14" fontId="7" fillId="2" borderId="26" xfId="2" applyNumberFormat="1" applyFont="1" applyFill="1" applyBorder="1" applyAlignment="1" applyProtection="1">
      <alignment horizontal="center" vertical="center" textRotation="255" wrapText="1"/>
    </xf>
    <xf numFmtId="0" fontId="7" fillId="2" borderId="1" xfId="2" applyFont="1" applyFill="1" applyBorder="1" applyAlignment="1" applyProtection="1">
      <alignment horizontal="center" vertical="center" shrinkToFit="1"/>
    </xf>
    <xf numFmtId="0" fontId="7" fillId="2" borderId="27" xfId="2" applyFont="1" applyFill="1" applyBorder="1" applyAlignment="1" applyProtection="1">
      <alignment horizontal="center" vertical="center" shrinkToFit="1"/>
    </xf>
    <xf numFmtId="180" fontId="7" fillId="2" borderId="28" xfId="2" applyNumberFormat="1" applyFont="1" applyFill="1" applyBorder="1" applyAlignment="1" applyProtection="1">
      <alignment horizontal="center" vertical="center" shrinkToFit="1"/>
    </xf>
    <xf numFmtId="181" fontId="7" fillId="2" borderId="19" xfId="2" applyNumberFormat="1" applyFont="1" applyFill="1" applyBorder="1" applyAlignment="1" applyProtection="1">
      <alignment horizontal="right" vertical="center" shrinkToFit="1"/>
    </xf>
    <xf numFmtId="0" fontId="10" fillId="2" borderId="20" xfId="2" applyFont="1" applyFill="1" applyBorder="1" applyAlignment="1" applyProtection="1">
      <alignment horizontal="center" vertical="center" shrinkToFit="1"/>
    </xf>
    <xf numFmtId="0" fontId="10" fillId="2" borderId="1" xfId="2" applyFont="1" applyFill="1" applyBorder="1" applyAlignment="1" applyProtection="1">
      <alignment horizontal="center" vertical="center" shrinkToFit="1"/>
    </xf>
    <xf numFmtId="179" fontId="7" fillId="3" borderId="29" xfId="1" applyNumberFormat="1" applyFont="1" applyFill="1" applyBorder="1" applyAlignment="1" applyProtection="1">
      <alignment horizontal="center" vertical="center" shrinkToFit="1"/>
    </xf>
    <xf numFmtId="179" fontId="7" fillId="3" borderId="30" xfId="1" applyNumberFormat="1" applyFont="1" applyFill="1" applyBorder="1" applyAlignment="1" applyProtection="1">
      <alignment horizontal="center" vertical="center" shrinkToFit="1"/>
    </xf>
    <xf numFmtId="180" fontId="7" fillId="2" borderId="31" xfId="2" applyNumberFormat="1" applyFont="1" applyFill="1" applyBorder="1" applyAlignment="1" applyProtection="1">
      <alignment horizontal="center" vertical="center" shrinkToFit="1"/>
    </xf>
    <xf numFmtId="0" fontId="10" fillId="2" borderId="2" xfId="2" applyFont="1" applyFill="1" applyBorder="1" applyAlignment="1" applyProtection="1">
      <alignment horizontal="center" vertical="center" shrinkToFit="1"/>
    </xf>
    <xf numFmtId="0" fontId="7" fillId="2" borderId="32" xfId="2" applyFont="1" applyFill="1" applyBorder="1" applyProtection="1">
      <alignment vertical="center"/>
    </xf>
    <xf numFmtId="180" fontId="7" fillId="2" borderId="29" xfId="1" applyNumberFormat="1" applyFont="1" applyFill="1" applyBorder="1" applyAlignment="1" applyProtection="1">
      <alignment horizontal="center" vertical="center" shrinkToFit="1"/>
    </xf>
    <xf numFmtId="180" fontId="7" fillId="2" borderId="1" xfId="2" applyNumberFormat="1" applyFont="1" applyFill="1" applyBorder="1" applyAlignment="1" applyProtection="1">
      <alignment horizontal="center" vertical="center" shrinkToFit="1"/>
    </xf>
    <xf numFmtId="180" fontId="7" fillId="2" borderId="27" xfId="2" applyNumberFormat="1" applyFont="1" applyFill="1" applyBorder="1" applyAlignment="1" applyProtection="1">
      <alignment horizontal="center" vertical="center" shrinkToFit="1"/>
    </xf>
    <xf numFmtId="181" fontId="7" fillId="2" borderId="19" xfId="1" applyNumberFormat="1" applyFont="1" applyFill="1" applyBorder="1" applyAlignment="1" applyProtection="1">
      <alignment horizontal="right" vertical="center" shrinkToFit="1"/>
    </xf>
    <xf numFmtId="180" fontId="10" fillId="2" borderId="1" xfId="2" applyNumberFormat="1" applyFont="1" applyFill="1" applyBorder="1" applyAlignment="1" applyProtection="1">
      <alignment horizontal="center" vertical="center" shrinkToFit="1"/>
    </xf>
    <xf numFmtId="179" fontId="7" fillId="2" borderId="25" xfId="2" applyNumberFormat="1" applyFont="1" applyFill="1" applyBorder="1" applyAlignment="1" applyProtection="1">
      <alignment horizontal="center" vertical="center" shrinkToFit="1"/>
    </xf>
    <xf numFmtId="180" fontId="7" fillId="2" borderId="33" xfId="2" applyNumberFormat="1" applyFont="1" applyFill="1" applyBorder="1" applyAlignment="1" applyProtection="1">
      <alignment horizontal="center" vertical="center" shrinkToFit="1"/>
    </xf>
    <xf numFmtId="176" fontId="5" fillId="2" borderId="34" xfId="0" applyNumberFormat="1" applyFont="1" applyFill="1" applyBorder="1" applyAlignment="1" applyProtection="1">
      <alignment horizontal="center" vertical="center" shrinkToFit="1"/>
    </xf>
    <xf numFmtId="179" fontId="7" fillId="2" borderId="35" xfId="2" applyNumberFormat="1" applyFont="1" applyFill="1" applyBorder="1" applyAlignment="1" applyProtection="1">
      <alignment horizontal="center" vertical="center" shrinkToFit="1"/>
    </xf>
    <xf numFmtId="0" fontId="7" fillId="2" borderId="36" xfId="2" applyFont="1" applyFill="1" applyBorder="1" applyAlignment="1" applyProtection="1">
      <alignment horizontal="distributed" vertical="center" indent="1"/>
    </xf>
    <xf numFmtId="0" fontId="7" fillId="2" borderId="37" xfId="2" applyFont="1" applyFill="1" applyBorder="1" applyAlignment="1" applyProtection="1">
      <alignment horizontal="distributed" vertical="center" indent="1"/>
    </xf>
    <xf numFmtId="0" fontId="7" fillId="2" borderId="38" xfId="2" applyFont="1" applyFill="1" applyBorder="1" applyAlignment="1" applyProtection="1">
      <alignment horizontal="distributed" vertical="center" indent="1"/>
    </xf>
    <xf numFmtId="182" fontId="7" fillId="2" borderId="37" xfId="1" applyNumberFormat="1" applyFont="1" applyFill="1" applyBorder="1" applyAlignment="1" applyProtection="1">
      <alignment horizontal="center" vertical="center" shrinkToFit="1"/>
    </xf>
    <xf numFmtId="0" fontId="7" fillId="2" borderId="39" xfId="2" applyFont="1" applyFill="1" applyBorder="1" applyAlignment="1" applyProtection="1">
      <alignment horizontal="center" vertical="center" shrinkToFit="1"/>
    </xf>
    <xf numFmtId="0" fontId="7" fillId="2" borderId="36" xfId="2" applyFont="1" applyFill="1" applyBorder="1" applyAlignment="1" applyProtection="1">
      <alignment horizontal="center" vertical="center" shrinkToFit="1"/>
    </xf>
    <xf numFmtId="4" fontId="7" fillId="2" borderId="40" xfId="2" applyNumberFormat="1" applyFont="1" applyFill="1" applyBorder="1" applyAlignment="1" applyProtection="1">
      <alignment horizontal="center" vertical="center" shrinkToFit="1"/>
    </xf>
    <xf numFmtId="0" fontId="7" fillId="2" borderId="40" xfId="2" applyFont="1" applyFill="1" applyBorder="1" applyAlignment="1" applyProtection="1">
      <alignment horizontal="center" vertical="center" shrinkToFit="1"/>
    </xf>
    <xf numFmtId="180" fontId="5" fillId="2" borderId="40" xfId="0" applyNumberFormat="1" applyFont="1" applyFill="1" applyBorder="1" applyAlignment="1" applyProtection="1">
      <alignment horizontal="center" vertical="center" shrinkToFit="1"/>
    </xf>
    <xf numFmtId="178" fontId="7" fillId="2" borderId="37" xfId="2" applyNumberFormat="1" applyFont="1" applyFill="1" applyBorder="1" applyAlignment="1" applyProtection="1">
      <alignment horizontal="right" vertical="center" shrinkToFit="1"/>
    </xf>
    <xf numFmtId="179" fontId="7" fillId="2" borderId="38" xfId="2" applyNumberFormat="1" applyFont="1" applyFill="1" applyBorder="1" applyAlignment="1" applyProtection="1">
      <alignment horizontal="center" vertical="center" shrinkToFit="1"/>
    </xf>
    <xf numFmtId="178" fontId="7" fillId="2" borderId="19" xfId="2" applyNumberFormat="1" applyFont="1" applyFill="1" applyBorder="1" applyAlignment="1" applyProtection="1">
      <alignment horizontal="right" vertical="center" shrinkToFit="1"/>
    </xf>
    <xf numFmtId="0" fontId="7" fillId="2" borderId="41" xfId="2" applyFont="1" applyFill="1" applyBorder="1" applyAlignment="1" applyProtection="1">
      <alignment horizontal="center" vertical="center" shrinkToFit="1"/>
    </xf>
    <xf numFmtId="0" fontId="7" fillId="2" borderId="2" xfId="2" applyFont="1" applyFill="1" applyBorder="1" applyAlignment="1" applyProtection="1">
      <alignment horizontal="center" vertical="center" shrinkToFit="1"/>
    </xf>
    <xf numFmtId="180" fontId="7" fillId="2" borderId="42" xfId="2" applyNumberFormat="1" applyFont="1" applyFill="1" applyBorder="1" applyAlignment="1" applyProtection="1">
      <alignment horizontal="center" vertical="center" shrinkToFit="1"/>
    </xf>
    <xf numFmtId="180" fontId="7" fillId="2" borderId="43" xfId="2" applyNumberFormat="1"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180" fontId="5" fillId="2" borderId="34" xfId="0" applyNumberFormat="1" applyFont="1" applyFill="1" applyBorder="1" applyAlignment="1" applyProtection="1">
      <alignment horizontal="center" vertical="center" shrinkToFit="1"/>
    </xf>
    <xf numFmtId="0" fontId="10" fillId="2" borderId="45" xfId="2" applyFont="1" applyFill="1" applyBorder="1" applyAlignment="1" applyProtection="1">
      <alignment horizontal="center" vertical="center" shrinkToFit="1"/>
    </xf>
    <xf numFmtId="180" fontId="7" fillId="2" borderId="41" xfId="2" applyNumberFormat="1" applyFont="1" applyFill="1" applyBorder="1" applyAlignment="1" applyProtection="1">
      <alignment horizontal="center" vertical="center" shrinkToFit="1"/>
    </xf>
    <xf numFmtId="180" fontId="7" fillId="2" borderId="24" xfId="2" applyNumberFormat="1" applyFont="1" applyFill="1" applyBorder="1" applyAlignment="1" applyProtection="1">
      <alignment horizontal="center" vertical="center" shrinkToFit="1"/>
    </xf>
    <xf numFmtId="184" fontId="7" fillId="4" borderId="46" xfId="2" applyNumberFormat="1" applyFont="1" applyFill="1" applyBorder="1" applyAlignment="1" applyProtection="1">
      <alignment horizontal="center" vertical="center" shrinkToFit="1"/>
    </xf>
    <xf numFmtId="184" fontId="7" fillId="2" borderId="41" xfId="2" applyNumberFormat="1" applyFont="1" applyFill="1" applyBorder="1" applyAlignment="1" applyProtection="1">
      <alignment horizontal="center" vertical="center" shrinkToFit="1"/>
    </xf>
    <xf numFmtId="179" fontId="7" fillId="4" borderId="46" xfId="2" applyNumberFormat="1" applyFont="1" applyFill="1" applyBorder="1" applyAlignment="1" applyProtection="1">
      <alignment horizontal="center" vertical="center" shrinkToFit="1"/>
    </xf>
    <xf numFmtId="180" fontId="7" fillId="2" borderId="47" xfId="2" applyNumberFormat="1" applyFont="1" applyFill="1" applyBorder="1" applyAlignment="1" applyProtection="1">
      <alignment horizontal="center" vertical="center" shrinkToFit="1"/>
    </xf>
    <xf numFmtId="185" fontId="7" fillId="2" borderId="19" xfId="2" applyNumberFormat="1" applyFont="1" applyFill="1" applyBorder="1" applyAlignment="1" applyProtection="1">
      <alignment horizontal="right" vertical="center" shrinkToFit="1"/>
    </xf>
    <xf numFmtId="0" fontId="7" fillId="2" borderId="48" xfId="2" applyFont="1" applyFill="1" applyBorder="1" applyAlignment="1" applyProtection="1">
      <alignment horizontal="center" vertical="center" shrinkToFit="1"/>
    </xf>
    <xf numFmtId="180" fontId="5" fillId="2" borderId="33" xfId="0" applyNumberFormat="1" applyFont="1" applyFill="1" applyBorder="1" applyAlignment="1" applyProtection="1">
      <alignment horizontal="center" vertical="center" shrinkToFit="1"/>
    </xf>
    <xf numFmtId="179" fontId="7" fillId="2" borderId="49" xfId="2" applyNumberFormat="1" applyFont="1" applyFill="1" applyBorder="1" applyAlignment="1" applyProtection="1">
      <alignment horizontal="center" vertical="center" shrinkToFit="1"/>
    </xf>
    <xf numFmtId="0" fontId="7" fillId="2" borderId="45" xfId="2" applyFont="1" applyFill="1" applyBorder="1" applyAlignment="1" applyProtection="1">
      <alignment horizontal="center" vertical="center" shrinkToFit="1"/>
    </xf>
    <xf numFmtId="180" fontId="7" fillId="2" borderId="50" xfId="2" applyNumberFormat="1" applyFont="1" applyFill="1" applyBorder="1" applyAlignment="1" applyProtection="1">
      <alignment horizontal="center" vertical="center" shrinkToFit="1"/>
    </xf>
    <xf numFmtId="0" fontId="7" fillId="2" borderId="47" xfId="2" applyFont="1" applyFill="1" applyBorder="1" applyAlignment="1" applyProtection="1">
      <alignment horizontal="center" vertical="center" shrinkToFit="1"/>
    </xf>
    <xf numFmtId="180" fontId="5" fillId="2" borderId="50" xfId="0" applyNumberFormat="1" applyFont="1" applyFill="1" applyBorder="1" applyAlignment="1" applyProtection="1">
      <alignment horizontal="center" vertical="center" shrinkToFit="1"/>
    </xf>
    <xf numFmtId="180" fontId="10" fillId="2" borderId="39" xfId="2" applyNumberFormat="1" applyFont="1" applyFill="1" applyBorder="1" applyAlignment="1" applyProtection="1">
      <alignment horizontal="center" vertical="center" shrinkToFit="1"/>
    </xf>
    <xf numFmtId="179" fontId="7" fillId="4" borderId="38" xfId="2" applyNumberFormat="1" applyFont="1" applyFill="1" applyBorder="1" applyAlignment="1" applyProtection="1">
      <alignment horizontal="center" vertical="center" shrinkToFit="1"/>
    </xf>
    <xf numFmtId="0" fontId="7" fillId="2" borderId="42" xfId="2" applyFont="1" applyFill="1" applyBorder="1" applyAlignment="1" applyProtection="1">
      <alignment horizontal="center" vertical="center" shrinkToFit="1"/>
    </xf>
    <xf numFmtId="180" fontId="24" fillId="0" borderId="42" xfId="0" applyNumberFormat="1" applyFont="1" applyBorder="1" applyAlignment="1" applyProtection="1">
      <alignment horizontal="center" vertical="center" shrinkToFit="1"/>
    </xf>
    <xf numFmtId="178" fontId="7" fillId="2" borderId="51" xfId="2" applyNumberFormat="1" applyFont="1" applyFill="1" applyBorder="1" applyAlignment="1" applyProtection="1">
      <alignment horizontal="right" vertical="center" shrinkToFit="1"/>
    </xf>
    <xf numFmtId="180" fontId="7" fillId="2" borderId="48" xfId="2" applyNumberFormat="1" applyFont="1" applyFill="1" applyBorder="1" applyAlignment="1" applyProtection="1">
      <alignment horizontal="center" vertical="center" shrinkToFit="1"/>
    </xf>
    <xf numFmtId="0" fontId="24" fillId="0" borderId="48" xfId="0" applyFont="1" applyBorder="1" applyAlignment="1" applyProtection="1">
      <alignment horizontal="center" vertical="center" shrinkToFit="1"/>
    </xf>
    <xf numFmtId="180" fontId="24" fillId="0" borderId="48" xfId="0" applyNumberFormat="1" applyFont="1" applyBorder="1" applyAlignment="1" applyProtection="1">
      <alignment vertical="center" shrinkToFit="1"/>
    </xf>
    <xf numFmtId="0" fontId="5" fillId="2" borderId="52" xfId="0" applyFont="1" applyFill="1" applyBorder="1" applyAlignment="1" applyProtection="1">
      <alignment vertical="center" textRotation="255"/>
    </xf>
    <xf numFmtId="180" fontId="7" fillId="2" borderId="53" xfId="2" applyNumberFormat="1" applyFont="1" applyFill="1" applyBorder="1" applyAlignment="1" applyProtection="1">
      <alignment horizontal="center" vertical="center" shrinkToFit="1"/>
    </xf>
    <xf numFmtId="3" fontId="7" fillId="2" borderId="54" xfId="2" applyNumberFormat="1" applyFont="1" applyFill="1" applyBorder="1" applyAlignment="1" applyProtection="1">
      <alignment horizontal="center" vertical="center" shrinkToFit="1"/>
    </xf>
    <xf numFmtId="180" fontId="7" fillId="2" borderId="54" xfId="2" applyNumberFormat="1" applyFont="1" applyFill="1" applyBorder="1" applyAlignment="1" applyProtection="1">
      <alignment horizontal="center" vertical="center" shrinkToFit="1"/>
    </xf>
    <xf numFmtId="179" fontId="7" fillId="2" borderId="55" xfId="2" applyNumberFormat="1" applyFont="1" applyFill="1" applyBorder="1" applyAlignment="1" applyProtection="1">
      <alignment horizontal="center" vertical="center" shrinkToFit="1"/>
    </xf>
    <xf numFmtId="0" fontId="5" fillId="2" borderId="56" xfId="0" applyFont="1" applyFill="1" applyBorder="1" applyAlignment="1" applyProtection="1">
      <alignment vertical="center"/>
    </xf>
    <xf numFmtId="180" fontId="7" fillId="2" borderId="57" xfId="2" applyNumberFormat="1" applyFont="1" applyFill="1" applyBorder="1" applyAlignment="1" applyProtection="1">
      <alignment horizontal="center" vertical="center" shrinkToFit="1"/>
    </xf>
    <xf numFmtId="0" fontId="24" fillId="0" borderId="58" xfId="0" applyFont="1" applyBorder="1" applyAlignment="1" applyProtection="1">
      <alignment horizontal="center" vertical="center" shrinkToFit="1"/>
    </xf>
    <xf numFmtId="176" fontId="7" fillId="2" borderId="59" xfId="2" applyNumberFormat="1" applyFont="1" applyFill="1" applyBorder="1" applyAlignment="1" applyProtection="1">
      <alignment horizontal="center" vertical="center" shrinkToFit="1"/>
    </xf>
    <xf numFmtId="179" fontId="7" fillId="2" borderId="59" xfId="2" applyNumberFormat="1" applyFont="1" applyFill="1" applyBorder="1" applyAlignment="1" applyProtection="1">
      <alignment horizontal="center" vertical="center" shrinkToFit="1"/>
    </xf>
    <xf numFmtId="0" fontId="24" fillId="0" borderId="0" xfId="0" applyFont="1" applyAlignment="1" applyProtection="1">
      <alignment horizontal="right" vertical="center"/>
    </xf>
    <xf numFmtId="0" fontId="22" fillId="0" borderId="0" xfId="0" applyFont="1" applyAlignment="1">
      <alignment horizontal="left" vertical="center" wrapText="1"/>
    </xf>
    <xf numFmtId="0" fontId="25" fillId="0" borderId="0" xfId="0" applyFont="1">
      <alignment vertical="center"/>
    </xf>
    <xf numFmtId="0" fontId="0" fillId="0" borderId="0" xfId="0" applyAlignment="1">
      <alignment vertical="center"/>
    </xf>
    <xf numFmtId="0" fontId="0" fillId="0" borderId="0" xfId="0" applyBorder="1" applyAlignment="1">
      <alignment horizontal="center" vertical="center"/>
    </xf>
    <xf numFmtId="0" fontId="26"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25" fillId="0" borderId="0" xfId="0" applyFont="1" applyAlignment="1">
      <alignment horizontal="left" vertical="center"/>
    </xf>
    <xf numFmtId="0" fontId="27" fillId="0" borderId="0" xfId="0" applyFont="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9" xfId="0" applyBorder="1" applyAlignment="1" applyProtection="1">
      <alignment vertical="center"/>
      <protection locked="0"/>
    </xf>
    <xf numFmtId="0" fontId="0" fillId="0" borderId="28" xfId="0" applyBorder="1" applyAlignment="1">
      <alignment horizontal="center" vertical="center"/>
    </xf>
    <xf numFmtId="0" fontId="0" fillId="0" borderId="27" xfId="0" applyBorder="1" applyAlignment="1">
      <alignment horizontal="center" vertical="center"/>
    </xf>
    <xf numFmtId="0" fontId="22" fillId="0" borderId="28" xfId="0" applyFont="1" applyBorder="1" applyAlignment="1">
      <alignment horizontal="center" vertical="center" wrapText="1"/>
    </xf>
    <xf numFmtId="0" fontId="22" fillId="0" borderId="28" xfId="0" applyFont="1" applyBorder="1" applyAlignment="1">
      <alignment horizontal="center" vertical="center"/>
    </xf>
    <xf numFmtId="0" fontId="0" fillId="5" borderId="28" xfId="0"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5" borderId="28" xfId="0" applyFill="1" applyBorder="1" applyAlignment="1" applyProtection="1">
      <alignment horizontal="left" vertical="center"/>
      <protection locked="0"/>
    </xf>
    <xf numFmtId="0" fontId="0" fillId="0" borderId="1" xfId="0" applyBorder="1" applyAlignment="1">
      <alignment horizontal="center" vertical="center"/>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51" xfId="0" applyBorder="1" applyAlignment="1">
      <alignment horizontal="center" vertical="center"/>
    </xf>
    <xf numFmtId="0" fontId="0" fillId="0" borderId="0" xfId="0" applyAlignment="1" applyProtection="1">
      <alignment horizontal="center" vertical="center"/>
      <protection locked="0"/>
    </xf>
    <xf numFmtId="0" fontId="0" fillId="5" borderId="0" xfId="0" applyFill="1" applyAlignment="1" applyProtection="1">
      <alignment horizontal="center" vertical="center" wrapText="1"/>
      <protection locked="0"/>
    </xf>
    <xf numFmtId="0" fontId="0" fillId="0" borderId="0" xfId="0" applyAlignment="1">
      <alignment horizontal="left" vertical="center" wrapText="1"/>
    </xf>
    <xf numFmtId="0" fontId="0" fillId="5" borderId="6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22" fillId="0" borderId="60" xfId="0" applyFont="1" applyBorder="1" applyAlignment="1">
      <alignment horizontal="center" vertical="center"/>
    </xf>
    <xf numFmtId="0" fontId="22" fillId="0" borderId="62"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61" xfId="0" applyFont="1" applyBorder="1" applyAlignment="1">
      <alignment horizontal="center" vertical="center"/>
    </xf>
    <xf numFmtId="0" fontId="22" fillId="0" borderId="0" xfId="0" applyFont="1" applyBorder="1" applyAlignment="1">
      <alignment horizontal="center" vertical="center"/>
    </xf>
    <xf numFmtId="0" fontId="22" fillId="0" borderId="45" xfId="0" applyFont="1" applyBorder="1" applyAlignment="1">
      <alignment horizontal="center" vertical="center"/>
    </xf>
    <xf numFmtId="0" fontId="22" fillId="5" borderId="28" xfId="0" applyFont="1" applyFill="1" applyBorder="1" applyAlignment="1" applyProtection="1">
      <alignment horizontal="left" vertical="center"/>
      <protection locked="0"/>
    </xf>
    <xf numFmtId="0" fontId="27" fillId="0" borderId="0" xfId="0" applyFont="1" applyAlignment="1">
      <alignment horizontal="center" vertical="center"/>
    </xf>
    <xf numFmtId="0" fontId="22" fillId="0" borderId="28" xfId="0" applyFont="1" applyBorder="1" applyAlignment="1">
      <alignment horizontal="center" vertical="center" shrinkToFit="1"/>
    </xf>
    <xf numFmtId="0" fontId="26" fillId="0" borderId="28" xfId="0" applyFont="1" applyBorder="1" applyAlignment="1">
      <alignment horizontal="center" vertical="center"/>
    </xf>
    <xf numFmtId="0" fontId="22" fillId="0" borderId="1" xfId="0" applyFont="1" applyBorder="1" applyAlignment="1">
      <alignment horizontal="center" vertical="center"/>
    </xf>
    <xf numFmtId="0" fontId="22" fillId="6" borderId="1" xfId="0" applyFont="1" applyFill="1" applyBorder="1" applyAlignment="1">
      <alignment horizontal="center" vertical="center"/>
    </xf>
    <xf numFmtId="0" fontId="22" fillId="6" borderId="28" xfId="0" applyFont="1" applyFill="1" applyBorder="1" applyAlignment="1">
      <alignment horizontal="center" vertical="center"/>
    </xf>
    <xf numFmtId="0" fontId="0" fillId="6" borderId="28" xfId="0" applyFill="1" applyBorder="1" applyAlignment="1">
      <alignment horizontal="center" vertical="center"/>
    </xf>
    <xf numFmtId="0" fontId="0" fillId="6" borderId="27" xfId="0" applyFill="1" applyBorder="1" applyAlignment="1">
      <alignment horizontal="center" vertical="center"/>
    </xf>
    <xf numFmtId="0" fontId="20" fillId="0" borderId="28" xfId="0" applyFont="1" applyBorder="1" applyAlignment="1">
      <alignment horizontal="center" vertical="center"/>
    </xf>
    <xf numFmtId="0" fontId="26" fillId="0" borderId="31" xfId="0" applyFont="1" applyBorder="1" applyAlignment="1">
      <alignment horizontal="center" vertical="center"/>
    </xf>
    <xf numFmtId="0" fontId="0" fillId="5" borderId="31"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28"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9"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5" borderId="31" xfId="0" applyFill="1" applyBorder="1" applyAlignment="1" applyProtection="1">
      <alignment vertical="center"/>
      <protection locked="0"/>
    </xf>
    <xf numFmtId="0" fontId="0" fillId="5" borderId="60" xfId="0" applyFill="1" applyBorder="1" applyAlignment="1" applyProtection="1">
      <alignment vertical="center"/>
      <protection locked="0"/>
    </xf>
    <xf numFmtId="0" fontId="22" fillId="0" borderId="31" xfId="0" applyFont="1" applyBorder="1" applyAlignment="1">
      <alignment horizontal="center" vertical="center"/>
    </xf>
    <xf numFmtId="186" fontId="19" fillId="0" borderId="41" xfId="1" applyNumberFormat="1" applyFont="1" applyBorder="1" applyAlignment="1">
      <alignment horizontal="right" vertical="center" wrapText="1"/>
    </xf>
    <xf numFmtId="186" fontId="19" fillId="0" borderId="19" xfId="1" applyNumberFormat="1" applyFont="1" applyBorder="1" applyAlignment="1">
      <alignment horizontal="right" vertical="center" wrapText="1"/>
    </xf>
    <xf numFmtId="186" fontId="19" fillId="0" borderId="20" xfId="1" applyNumberFormat="1" applyFont="1" applyBorder="1" applyAlignment="1">
      <alignment horizontal="right" vertical="center" wrapText="1"/>
    </xf>
    <xf numFmtId="186" fontId="19" fillId="5" borderId="28" xfId="1" applyNumberFormat="1" applyFont="1" applyFill="1" applyBorder="1" applyAlignment="1" applyProtection="1">
      <alignment horizontal="right" vertical="center" wrapText="1"/>
      <protection locked="0"/>
    </xf>
    <xf numFmtId="0" fontId="0" fillId="0" borderId="33" xfId="0" applyBorder="1" applyAlignment="1">
      <alignment horizontal="center" vertical="center"/>
    </xf>
    <xf numFmtId="0" fontId="0" fillId="5" borderId="33" xfId="0" applyFill="1" applyBorder="1" applyAlignment="1" applyProtection="1">
      <alignment horizontal="left" vertical="center"/>
      <protection locked="0"/>
    </xf>
    <xf numFmtId="186" fontId="19" fillId="5" borderId="33" xfId="1" applyNumberFormat="1" applyFont="1" applyFill="1" applyBorder="1" applyAlignment="1" applyProtection="1">
      <alignment horizontal="right" vertical="center" wrapText="1"/>
      <protection locked="0"/>
    </xf>
    <xf numFmtId="0" fontId="25" fillId="0" borderId="65"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38" fontId="22" fillId="5" borderId="60" xfId="1" applyFont="1" applyFill="1" applyBorder="1" applyAlignment="1" applyProtection="1">
      <alignment horizontal="right" vertical="center"/>
      <protection locked="0"/>
    </xf>
    <xf numFmtId="38" fontId="22" fillId="5" borderId="62" xfId="1" applyFont="1" applyFill="1" applyBorder="1" applyAlignment="1" applyProtection="1">
      <alignment horizontal="right" vertical="center"/>
      <protection locked="0"/>
    </xf>
    <xf numFmtId="38" fontId="22" fillId="5" borderId="2" xfId="1" applyFont="1" applyFill="1" applyBorder="1" applyAlignment="1" applyProtection="1">
      <alignment horizontal="right" vertical="center"/>
      <protection locked="0"/>
    </xf>
    <xf numFmtId="38" fontId="22" fillId="5" borderId="41" xfId="1" applyFont="1" applyFill="1" applyBorder="1" applyAlignment="1" applyProtection="1">
      <alignment horizontal="right" vertical="center"/>
      <protection locked="0"/>
    </xf>
    <xf numFmtId="38" fontId="22" fillId="5" borderId="19" xfId="1" applyFont="1" applyFill="1" applyBorder="1" applyAlignment="1" applyProtection="1">
      <alignment horizontal="right" vertical="center"/>
      <protection locked="0"/>
    </xf>
    <xf numFmtId="38" fontId="22" fillId="5" borderId="20" xfId="1" applyFont="1" applyFill="1" applyBorder="1" applyAlignment="1" applyProtection="1">
      <alignment horizontal="right" vertical="center"/>
      <protection locked="0"/>
    </xf>
    <xf numFmtId="0" fontId="25" fillId="0" borderId="28" xfId="0" applyFont="1" applyBorder="1" applyAlignment="1">
      <alignment horizontal="center" vertical="center" wrapText="1"/>
    </xf>
    <xf numFmtId="0" fontId="26" fillId="0" borderId="60" xfId="0" applyFont="1" applyBorder="1" applyAlignment="1">
      <alignment horizontal="left" vertical="center"/>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0" borderId="41" xfId="0" applyFont="1" applyBorder="1" applyAlignment="1">
      <alignment horizontal="left" vertical="center"/>
    </xf>
    <xf numFmtId="0" fontId="26" fillId="0" borderId="19" xfId="0" applyFont="1" applyBorder="1" applyAlignment="1">
      <alignment horizontal="left" vertical="center"/>
    </xf>
    <xf numFmtId="0" fontId="26" fillId="0" borderId="64" xfId="0" applyFont="1" applyBorder="1" applyAlignment="1">
      <alignment horizontal="left" vertical="center"/>
    </xf>
    <xf numFmtId="38" fontId="22" fillId="5" borderId="60" xfId="1" applyFont="1" applyFill="1" applyBorder="1" applyAlignment="1" applyProtection="1">
      <alignment horizontal="center" vertical="center"/>
      <protection locked="0"/>
    </xf>
    <xf numFmtId="38" fontId="22" fillId="5" borderId="62" xfId="1" applyFont="1" applyFill="1" applyBorder="1" applyAlignment="1" applyProtection="1">
      <alignment horizontal="center" vertical="center"/>
      <protection locked="0"/>
    </xf>
    <xf numFmtId="38" fontId="22" fillId="5" borderId="2" xfId="1" applyFont="1" applyFill="1" applyBorder="1" applyAlignment="1" applyProtection="1">
      <alignment horizontal="center" vertical="center"/>
      <protection locked="0"/>
    </xf>
    <xf numFmtId="38" fontId="22" fillId="5" borderId="41" xfId="1" applyFont="1" applyFill="1" applyBorder="1" applyAlignment="1" applyProtection="1">
      <alignment horizontal="center" vertical="center"/>
      <protection locked="0"/>
    </xf>
    <xf numFmtId="38" fontId="22" fillId="5" borderId="19" xfId="1" applyFont="1" applyFill="1" applyBorder="1" applyAlignment="1" applyProtection="1">
      <alignment horizontal="center" vertical="center"/>
      <protection locked="0"/>
    </xf>
    <xf numFmtId="38" fontId="22" fillId="5" borderId="20" xfId="1" applyFont="1" applyFill="1" applyBorder="1" applyAlignment="1" applyProtection="1">
      <alignment horizontal="center" vertical="center"/>
      <protection locked="0"/>
    </xf>
    <xf numFmtId="0" fontId="26" fillId="0" borderId="60"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41" xfId="0" applyFont="1" applyBorder="1" applyAlignment="1">
      <alignment horizontal="left" vertical="center" wrapText="1"/>
    </xf>
    <xf numFmtId="0" fontId="26" fillId="0" borderId="19" xfId="0" applyFont="1" applyBorder="1" applyAlignment="1">
      <alignment horizontal="left" vertical="center" wrapText="1"/>
    </xf>
    <xf numFmtId="0" fontId="26" fillId="0" borderId="64" xfId="0" applyFont="1" applyBorder="1" applyAlignment="1">
      <alignment horizontal="left" vertical="center" wrapText="1"/>
    </xf>
    <xf numFmtId="38" fontId="22" fillId="5" borderId="65" xfId="1" applyFont="1" applyFill="1" applyBorder="1" applyAlignment="1" applyProtection="1">
      <alignment horizontal="center" vertical="center" wrapText="1"/>
      <protection locked="0"/>
    </xf>
    <xf numFmtId="38" fontId="22" fillId="5" borderId="62" xfId="1" applyFont="1" applyFill="1" applyBorder="1" applyAlignment="1" applyProtection="1">
      <alignment horizontal="center" vertical="center" wrapText="1"/>
      <protection locked="0"/>
    </xf>
    <xf numFmtId="38" fontId="22" fillId="5" borderId="2" xfId="1" applyFont="1" applyFill="1" applyBorder="1" applyAlignment="1" applyProtection="1">
      <alignment horizontal="center" vertical="center" wrapText="1"/>
      <protection locked="0"/>
    </xf>
    <xf numFmtId="38" fontId="22" fillId="5" borderId="66" xfId="1" applyFont="1" applyFill="1" applyBorder="1" applyAlignment="1" applyProtection="1">
      <alignment horizontal="center" vertical="center" wrapText="1"/>
      <protection locked="0"/>
    </xf>
    <xf numFmtId="38" fontId="22" fillId="5" borderId="19" xfId="1" applyFont="1" applyFill="1" applyBorder="1" applyAlignment="1" applyProtection="1">
      <alignment horizontal="center" vertical="center" wrapText="1"/>
      <protection locked="0"/>
    </xf>
    <xf numFmtId="38" fontId="22" fillId="5" borderId="20" xfId="1" applyFont="1" applyFill="1" applyBorder="1" applyAlignment="1" applyProtection="1">
      <alignment horizontal="center" vertical="center" wrapText="1"/>
      <protection locked="0"/>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1" xfId="0" applyFont="1" applyBorder="1" applyAlignment="1">
      <alignment horizontal="center" vertical="center" wrapText="1"/>
    </xf>
    <xf numFmtId="0" fontId="18" fillId="0" borderId="27" xfId="0" applyFont="1" applyBorder="1" applyAlignment="1">
      <alignment horizontal="center" vertical="center"/>
    </xf>
    <xf numFmtId="0" fontId="22" fillId="0" borderId="51" xfId="0" applyFont="1" applyBorder="1" applyAlignment="1">
      <alignment horizontal="center" vertical="center"/>
    </xf>
    <xf numFmtId="0" fontId="22" fillId="0" borderId="27" xfId="0" applyFont="1" applyBorder="1" applyAlignment="1">
      <alignment horizontal="center" vertical="center"/>
    </xf>
    <xf numFmtId="0" fontId="22" fillId="0" borderId="67" xfId="0" applyFont="1" applyFill="1" applyBorder="1" applyAlignment="1" applyProtection="1">
      <alignment horizontal="right" vertical="center"/>
    </xf>
    <xf numFmtId="0" fontId="22" fillId="0" borderId="68" xfId="0" applyFont="1" applyFill="1" applyBorder="1" applyAlignment="1" applyProtection="1">
      <alignment horizontal="right" vertical="center"/>
    </xf>
    <xf numFmtId="0" fontId="22" fillId="0" borderId="69" xfId="0" applyFont="1" applyFill="1" applyBorder="1" applyAlignment="1" applyProtection="1">
      <alignment horizontal="right" vertical="center"/>
    </xf>
    <xf numFmtId="0" fontId="22" fillId="0" borderId="70" xfId="0" applyFont="1" applyFill="1" applyBorder="1" applyAlignment="1" applyProtection="1">
      <alignment horizontal="right" vertical="center"/>
    </xf>
    <xf numFmtId="0" fontId="22" fillId="0" borderId="71" xfId="0" applyFont="1" applyFill="1" applyBorder="1" applyAlignment="1" applyProtection="1">
      <alignment horizontal="right" vertical="center"/>
    </xf>
    <xf numFmtId="0" fontId="22" fillId="0" borderId="72" xfId="0" applyFont="1" applyFill="1" applyBorder="1" applyAlignment="1" applyProtection="1">
      <alignment horizontal="right" vertical="center"/>
    </xf>
    <xf numFmtId="187" fontId="22" fillId="0" borderId="60" xfId="1" applyNumberFormat="1" applyFont="1" applyFill="1" applyBorder="1" applyAlignment="1" applyProtection="1">
      <alignment horizontal="right" vertical="center"/>
    </xf>
    <xf numFmtId="187" fontId="22" fillId="0" borderId="62" xfId="1" applyNumberFormat="1" applyFont="1" applyFill="1" applyBorder="1" applyAlignment="1" applyProtection="1">
      <alignment horizontal="right" vertical="center"/>
    </xf>
    <xf numFmtId="187" fontId="22" fillId="0" borderId="2" xfId="1" applyNumberFormat="1" applyFont="1" applyFill="1" applyBorder="1" applyAlignment="1" applyProtection="1">
      <alignment horizontal="right" vertical="center"/>
    </xf>
    <xf numFmtId="187" fontId="22" fillId="0" borderId="41" xfId="1" applyNumberFormat="1" applyFont="1" applyFill="1" applyBorder="1" applyAlignment="1" applyProtection="1">
      <alignment horizontal="right" vertical="center"/>
    </xf>
    <xf numFmtId="187" fontId="22" fillId="0" borderId="19" xfId="1" applyNumberFormat="1" applyFont="1" applyFill="1" applyBorder="1" applyAlignment="1" applyProtection="1">
      <alignment horizontal="right" vertical="center"/>
    </xf>
    <xf numFmtId="187" fontId="22" fillId="0" borderId="20" xfId="1" applyNumberFormat="1" applyFont="1" applyFill="1" applyBorder="1" applyAlignment="1" applyProtection="1">
      <alignment horizontal="right" vertical="center"/>
    </xf>
    <xf numFmtId="38" fontId="22" fillId="0" borderId="65" xfId="1" applyFont="1" applyFill="1" applyBorder="1" applyAlignment="1" applyProtection="1">
      <alignment horizontal="center" vertical="center"/>
      <protection locked="0"/>
    </xf>
    <xf numFmtId="38" fontId="22" fillId="0" borderId="62" xfId="1" applyFont="1" applyFill="1" applyBorder="1" applyAlignment="1" applyProtection="1">
      <alignment horizontal="center" vertical="center"/>
      <protection locked="0"/>
    </xf>
    <xf numFmtId="38" fontId="22" fillId="0" borderId="2" xfId="1" applyFont="1" applyFill="1" applyBorder="1" applyAlignment="1" applyProtection="1">
      <alignment horizontal="center" vertical="center"/>
      <protection locked="0"/>
    </xf>
    <xf numFmtId="38" fontId="22" fillId="0" borderId="66" xfId="1" applyFont="1" applyFill="1" applyBorder="1" applyAlignment="1" applyProtection="1">
      <alignment horizontal="center" vertical="center"/>
      <protection locked="0"/>
    </xf>
    <xf numFmtId="38" fontId="22" fillId="0" borderId="19" xfId="1" applyFont="1" applyFill="1" applyBorder="1" applyAlignment="1" applyProtection="1">
      <alignment horizontal="center" vertical="center"/>
      <protection locked="0"/>
    </xf>
    <xf numFmtId="38" fontId="22" fillId="0" borderId="20" xfId="1" applyFont="1" applyFill="1" applyBorder="1" applyAlignment="1" applyProtection="1">
      <alignment horizontal="center" vertical="center"/>
      <protection locked="0"/>
    </xf>
    <xf numFmtId="38" fontId="22" fillId="0" borderId="60" xfId="1" applyFont="1" applyFill="1" applyBorder="1" applyAlignment="1" applyProtection="1">
      <alignment horizontal="center" vertical="center"/>
      <protection locked="0"/>
    </xf>
    <xf numFmtId="38" fontId="22" fillId="0" borderId="41" xfId="1" applyFont="1" applyFill="1" applyBorder="1" applyAlignment="1" applyProtection="1">
      <alignment horizontal="center" vertical="center"/>
      <protection locked="0"/>
    </xf>
    <xf numFmtId="0" fontId="17" fillId="0" borderId="28"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86" fontId="19" fillId="0" borderId="27" xfId="1" applyNumberFormat="1" applyFont="1" applyBorder="1" applyAlignment="1" applyProtection="1">
      <alignment horizontal="right" vertical="center"/>
      <protection locked="0"/>
    </xf>
    <xf numFmtId="186" fontId="19" fillId="0" borderId="51" xfId="1" applyNumberFormat="1" applyFont="1" applyBorder="1" applyAlignment="1" applyProtection="1">
      <alignment horizontal="right" vertical="center"/>
      <protection locked="0"/>
    </xf>
    <xf numFmtId="0" fontId="22" fillId="0" borderId="19" xfId="0" applyFont="1" applyBorder="1" applyAlignment="1">
      <alignment horizontal="left" vertical="top" wrapText="1"/>
    </xf>
    <xf numFmtId="0" fontId="7" fillId="2" borderId="81" xfId="2" applyFont="1" applyFill="1" applyBorder="1" applyAlignment="1" applyProtection="1">
      <alignment horizontal="center" vertical="center" shrinkToFit="1"/>
    </xf>
    <xf numFmtId="0" fontId="24" fillId="0" borderId="82" xfId="0" applyFont="1" applyBorder="1" applyAlignment="1" applyProtection="1">
      <alignment horizontal="center" vertical="center" shrinkToFit="1"/>
    </xf>
    <xf numFmtId="0" fontId="5" fillId="2" borderId="36" xfId="0" applyFont="1" applyFill="1" applyBorder="1" applyAlignment="1" applyProtection="1">
      <alignment horizontal="distributed" vertical="center" indent="1"/>
    </xf>
    <xf numFmtId="0" fontId="5" fillId="2" borderId="37" xfId="0" applyFont="1" applyFill="1" applyBorder="1" applyAlignment="1" applyProtection="1">
      <alignment horizontal="distributed" vertical="center" indent="1"/>
    </xf>
    <xf numFmtId="0" fontId="5" fillId="2" borderId="38" xfId="0" applyFont="1" applyFill="1" applyBorder="1" applyAlignment="1" applyProtection="1">
      <alignment horizontal="distributed" vertical="center" indent="1"/>
    </xf>
    <xf numFmtId="0" fontId="7" fillId="2" borderId="93" xfId="2" applyFont="1" applyFill="1" applyBorder="1" applyAlignment="1" applyProtection="1">
      <alignment horizontal="center" vertical="center" shrinkToFit="1"/>
    </xf>
    <xf numFmtId="0" fontId="7" fillId="2" borderId="94" xfId="2" applyFont="1" applyFill="1" applyBorder="1" applyAlignment="1" applyProtection="1">
      <alignment horizontal="center" vertical="center" shrinkToFit="1"/>
    </xf>
    <xf numFmtId="0" fontId="5" fillId="2" borderId="95" xfId="0" applyFont="1" applyFill="1" applyBorder="1" applyAlignment="1" applyProtection="1">
      <alignment horizontal="distributed" vertical="center" indent="1"/>
    </xf>
    <xf numFmtId="0" fontId="5" fillId="2" borderId="96" xfId="0" applyFont="1" applyFill="1" applyBorder="1" applyAlignment="1" applyProtection="1">
      <alignment horizontal="distributed" vertical="center" indent="1"/>
    </xf>
    <xf numFmtId="0" fontId="5" fillId="2" borderId="97" xfId="0" applyFont="1" applyFill="1" applyBorder="1" applyAlignment="1" applyProtection="1">
      <alignment horizontal="distributed" vertical="center" indent="1"/>
    </xf>
    <xf numFmtId="180" fontId="7" fillId="2" borderId="98" xfId="2" applyNumberFormat="1" applyFont="1" applyFill="1" applyBorder="1" applyAlignment="1" applyProtection="1">
      <alignment vertical="center" shrinkToFit="1"/>
    </xf>
    <xf numFmtId="180" fontId="24" fillId="0" borderId="99" xfId="0" applyNumberFormat="1" applyFont="1" applyBorder="1" applyAlignment="1" applyProtection="1">
      <alignment vertical="center" shrinkToFit="1"/>
    </xf>
    <xf numFmtId="180" fontId="5" fillId="2" borderId="100" xfId="0" applyNumberFormat="1" applyFont="1" applyFill="1" applyBorder="1" applyAlignment="1" applyProtection="1">
      <alignment horizontal="center" vertical="center" shrinkToFit="1"/>
    </xf>
    <xf numFmtId="180" fontId="5" fillId="2" borderId="99" xfId="0" applyNumberFormat="1" applyFont="1" applyFill="1" applyBorder="1" applyAlignment="1" applyProtection="1">
      <alignment horizontal="center" vertical="center" shrinkToFit="1"/>
    </xf>
    <xf numFmtId="180" fontId="7" fillId="2" borderId="100" xfId="2" applyNumberFormat="1" applyFont="1" applyFill="1" applyBorder="1" applyAlignment="1" applyProtection="1">
      <alignment horizontal="center" vertical="center" shrinkToFit="1"/>
    </xf>
    <xf numFmtId="180" fontId="7" fillId="2" borderId="99" xfId="2" applyNumberFormat="1" applyFont="1" applyFill="1" applyBorder="1" applyAlignment="1" applyProtection="1">
      <alignment horizontal="center" vertical="center" shrinkToFit="1"/>
    </xf>
    <xf numFmtId="182" fontId="7" fillId="2" borderId="91" xfId="1" applyNumberFormat="1" applyFont="1" applyFill="1" applyBorder="1" applyAlignment="1" applyProtection="1">
      <alignment horizontal="center" vertical="center" shrinkToFit="1"/>
    </xf>
    <xf numFmtId="180" fontId="7" fillId="2" borderId="81" xfId="2" applyNumberFormat="1" applyFont="1" applyFill="1" applyBorder="1" applyAlignment="1" applyProtection="1">
      <alignment horizontal="center" vertical="center" shrinkToFit="1"/>
    </xf>
    <xf numFmtId="180" fontId="24" fillId="0" borderId="82" xfId="0" applyNumberFormat="1" applyFont="1" applyBorder="1" applyAlignment="1" applyProtection="1">
      <alignment horizontal="center" vertical="center" shrinkToFit="1"/>
    </xf>
    <xf numFmtId="0" fontId="5" fillId="2" borderId="101" xfId="0" applyFont="1" applyFill="1" applyBorder="1" applyAlignment="1" applyProtection="1">
      <alignment horizontal="distributed" vertical="center" indent="1"/>
    </xf>
    <xf numFmtId="0" fontId="5" fillId="2" borderId="102" xfId="0" applyFont="1" applyFill="1" applyBorder="1" applyAlignment="1" applyProtection="1">
      <alignment horizontal="distributed" vertical="center" indent="1"/>
    </xf>
    <xf numFmtId="0" fontId="5" fillId="2" borderId="103" xfId="0" applyFont="1" applyFill="1" applyBorder="1" applyAlignment="1" applyProtection="1">
      <alignment horizontal="distributed" vertical="center" indent="1"/>
    </xf>
    <xf numFmtId="180" fontId="7" fillId="2" borderId="104" xfId="2" applyNumberFormat="1" applyFont="1" applyFill="1" applyBorder="1" applyAlignment="1" applyProtection="1">
      <alignment vertical="center" shrinkToFit="1"/>
    </xf>
    <xf numFmtId="180" fontId="24" fillId="0" borderId="92" xfId="0" applyNumberFormat="1" applyFont="1" applyBorder="1" applyAlignment="1" applyProtection="1">
      <alignment vertical="center" shrinkToFit="1"/>
    </xf>
    <xf numFmtId="180" fontId="7" fillId="2" borderId="53" xfId="2" applyNumberFormat="1" applyFont="1" applyFill="1" applyBorder="1" applyAlignment="1" applyProtection="1">
      <alignment horizontal="center" vertical="center" shrinkToFit="1"/>
    </xf>
    <xf numFmtId="180" fontId="7" fillId="2" borderId="92" xfId="2"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distributed" vertical="center" indent="1"/>
    </xf>
    <xf numFmtId="0" fontId="5" fillId="2" borderId="51" xfId="0" applyFont="1" applyFill="1" applyBorder="1" applyAlignment="1" applyProtection="1">
      <alignment horizontal="distributed" vertical="center" indent="1"/>
    </xf>
    <xf numFmtId="0" fontId="5" fillId="2" borderId="25" xfId="0" applyFont="1" applyFill="1" applyBorder="1" applyAlignment="1" applyProtection="1">
      <alignment horizontal="distributed" vertical="center" indent="1"/>
    </xf>
    <xf numFmtId="0" fontId="7" fillId="2" borderId="86" xfId="2" applyFont="1" applyFill="1" applyBorder="1" applyAlignment="1" applyProtection="1">
      <alignment horizontal="center" vertical="center" shrinkToFit="1"/>
    </xf>
    <xf numFmtId="0" fontId="7" fillId="2" borderId="87" xfId="2" applyFont="1" applyFill="1" applyBorder="1" applyAlignment="1" applyProtection="1">
      <alignment horizontal="center" vertical="center" shrinkToFit="1"/>
    </xf>
    <xf numFmtId="0" fontId="5" fillId="2" borderId="88" xfId="0" applyFont="1" applyFill="1" applyBorder="1" applyAlignment="1" applyProtection="1">
      <alignment horizontal="distributed" vertical="center" indent="1"/>
    </xf>
    <xf numFmtId="0" fontId="5" fillId="2" borderId="89" xfId="0" applyFont="1" applyFill="1" applyBorder="1" applyAlignment="1" applyProtection="1">
      <alignment horizontal="distributed" vertical="center" indent="1"/>
    </xf>
    <xf numFmtId="0" fontId="5" fillId="2" borderId="90" xfId="0" applyFont="1" applyFill="1" applyBorder="1" applyAlignment="1" applyProtection="1">
      <alignment horizontal="distributed" vertical="center" indent="1"/>
    </xf>
    <xf numFmtId="0" fontId="24" fillId="0" borderId="85" xfId="0" applyFont="1" applyBorder="1" applyAlignment="1" applyProtection="1">
      <alignment vertical="center" textRotation="255"/>
    </xf>
    <xf numFmtId="0" fontId="24" fillId="0" borderId="26" xfId="0" applyFont="1" applyBorder="1" applyAlignment="1" applyProtection="1">
      <alignment vertical="center" textRotation="255"/>
    </xf>
    <xf numFmtId="0" fontId="24" fillId="0" borderId="34" xfId="0" applyFont="1" applyBorder="1" applyAlignment="1" applyProtection="1">
      <alignment vertical="center" textRotation="255"/>
    </xf>
    <xf numFmtId="0" fontId="7" fillId="2" borderId="85" xfId="2" applyFont="1" applyFill="1" applyBorder="1" applyAlignment="1" applyProtection="1">
      <alignment horizontal="distributed" vertical="center" wrapText="1" indent="1"/>
    </xf>
    <xf numFmtId="0" fontId="5" fillId="2" borderId="24" xfId="0" applyFont="1" applyFill="1" applyBorder="1" applyAlignment="1" applyProtection="1">
      <alignment horizontal="distributed" vertical="center" wrapText="1" indent="1"/>
    </xf>
    <xf numFmtId="0" fontId="7" fillId="2" borderId="36" xfId="2" applyFont="1" applyFill="1" applyBorder="1" applyAlignment="1" applyProtection="1">
      <alignment horizontal="distributed" vertical="center" indent="1"/>
    </xf>
    <xf numFmtId="0" fontId="7" fillId="2" borderId="38" xfId="2" applyFont="1" applyFill="1" applyBorder="1" applyAlignment="1" applyProtection="1">
      <alignment horizontal="distributed" vertical="center" indent="1"/>
    </xf>
    <xf numFmtId="0" fontId="5" fillId="2" borderId="26" xfId="0" applyFont="1" applyFill="1" applyBorder="1" applyAlignment="1" applyProtection="1">
      <alignment vertical="center" textRotation="255"/>
    </xf>
    <xf numFmtId="182" fontId="7" fillId="2" borderId="82" xfId="1" applyNumberFormat="1" applyFont="1" applyFill="1" applyBorder="1" applyAlignment="1" applyProtection="1">
      <alignment horizontal="center" vertical="center" shrinkToFit="1"/>
    </xf>
    <xf numFmtId="0" fontId="7" fillId="2" borderId="31" xfId="2" applyFont="1" applyFill="1" applyBorder="1" applyAlignment="1" applyProtection="1">
      <alignment horizontal="center" vertical="center" shrinkToFit="1"/>
    </xf>
    <xf numFmtId="0" fontId="7" fillId="2" borderId="26" xfId="2" applyFont="1" applyFill="1" applyBorder="1" applyAlignment="1" applyProtection="1">
      <alignment horizontal="center" vertical="center" shrinkToFit="1"/>
    </xf>
    <xf numFmtId="0" fontId="7" fillId="2" borderId="24" xfId="2" applyFont="1" applyFill="1" applyBorder="1" applyAlignment="1" applyProtection="1">
      <alignment horizontal="center" vertical="center" shrinkToFit="1"/>
    </xf>
    <xf numFmtId="0" fontId="7" fillId="2" borderId="27" xfId="2" applyFont="1" applyFill="1" applyBorder="1" applyAlignment="1" applyProtection="1">
      <alignment horizontal="distributed" vertical="center" indent="1"/>
    </xf>
    <xf numFmtId="0" fontId="7" fillId="2" borderId="25" xfId="2" applyFont="1" applyFill="1" applyBorder="1" applyAlignment="1" applyProtection="1">
      <alignment horizontal="distributed" vertical="center" indent="1"/>
    </xf>
    <xf numFmtId="0" fontId="5" fillId="7" borderId="27" xfId="0" applyFont="1" applyFill="1" applyBorder="1" applyAlignment="1" applyProtection="1">
      <alignment horizontal="distributed" vertical="center" indent="1"/>
    </xf>
    <xf numFmtId="0" fontId="5" fillId="7" borderId="51" xfId="0" applyFont="1" applyFill="1" applyBorder="1" applyAlignment="1" applyProtection="1">
      <alignment horizontal="distributed" vertical="center" indent="1"/>
    </xf>
    <xf numFmtId="0" fontId="5" fillId="7" borderId="25" xfId="0" applyFont="1" applyFill="1" applyBorder="1" applyAlignment="1" applyProtection="1">
      <alignment horizontal="distributed" vertical="center" indent="1"/>
    </xf>
    <xf numFmtId="0" fontId="5" fillId="2" borderId="27" xfId="0" applyFont="1" applyFill="1" applyBorder="1" applyAlignment="1" applyProtection="1">
      <alignment horizontal="distributed" vertical="center" wrapText="1" indent="1"/>
    </xf>
    <xf numFmtId="0" fontId="5" fillId="2" borderId="51" xfId="0" applyFont="1" applyFill="1" applyBorder="1" applyAlignment="1" applyProtection="1">
      <alignment horizontal="distributed" vertical="center" wrapText="1" indent="1"/>
    </xf>
    <xf numFmtId="0" fontId="5" fillId="2" borderId="25" xfId="0" applyFont="1" applyFill="1" applyBorder="1" applyAlignment="1" applyProtection="1">
      <alignment horizontal="distributed" vertical="center" wrapText="1" indent="1"/>
    </xf>
    <xf numFmtId="0" fontId="5" fillId="2" borderId="85" xfId="0" applyFont="1" applyFill="1" applyBorder="1" applyAlignment="1" applyProtection="1">
      <alignment horizontal="center" vertical="center" textRotation="255" wrapText="1"/>
    </xf>
    <xf numFmtId="0" fontId="5" fillId="2" borderId="26" xfId="0" applyFont="1" applyFill="1" applyBorder="1" applyAlignment="1" applyProtection="1">
      <alignment horizontal="center" vertical="center" textRotation="255" wrapText="1"/>
    </xf>
    <xf numFmtId="0" fontId="5" fillId="2" borderId="34" xfId="0" applyFont="1" applyFill="1" applyBorder="1" applyAlignment="1" applyProtection="1">
      <alignment horizontal="center" vertical="center" textRotation="255" wrapText="1"/>
    </xf>
    <xf numFmtId="0" fontId="7" fillId="2" borderId="51" xfId="2" applyFont="1" applyFill="1" applyBorder="1" applyAlignment="1" applyProtection="1">
      <alignment horizontal="distributed" vertical="center" indent="1"/>
    </xf>
    <xf numFmtId="0" fontId="7" fillId="2" borderId="27" xfId="2" applyFont="1" applyFill="1" applyBorder="1" applyAlignment="1" applyProtection="1">
      <alignment horizontal="distributed" vertical="center" wrapText="1" indent="1"/>
    </xf>
    <xf numFmtId="0" fontId="7" fillId="2" borderId="51" xfId="2" applyFont="1" applyFill="1" applyBorder="1" applyAlignment="1" applyProtection="1">
      <alignment horizontal="distributed" vertical="center" wrapText="1" indent="1"/>
    </xf>
    <xf numFmtId="0" fontId="7" fillId="2" borderId="25" xfId="2" applyFont="1" applyFill="1" applyBorder="1" applyAlignment="1" applyProtection="1">
      <alignment horizontal="distributed" vertical="center" wrapText="1" indent="1"/>
    </xf>
    <xf numFmtId="0" fontId="7" fillId="2" borderId="88" xfId="2" applyFont="1" applyFill="1" applyBorder="1" applyAlignment="1" applyProtection="1">
      <alignment horizontal="distributed" vertical="center" indent="1"/>
    </xf>
    <xf numFmtId="0" fontId="7" fillId="2" borderId="89" xfId="2" applyFont="1" applyFill="1" applyBorder="1" applyAlignment="1" applyProtection="1">
      <alignment horizontal="distributed" vertical="center" indent="1"/>
    </xf>
    <xf numFmtId="0" fontId="7" fillId="2" borderId="90" xfId="2" applyFont="1" applyFill="1" applyBorder="1" applyAlignment="1" applyProtection="1">
      <alignment horizontal="distributed" vertical="center" indent="1"/>
    </xf>
    <xf numFmtId="0" fontId="7" fillId="2" borderId="82" xfId="2" applyFont="1" applyFill="1" applyBorder="1" applyAlignment="1" applyProtection="1">
      <alignment horizontal="center" vertical="center" shrinkToFit="1"/>
    </xf>
    <xf numFmtId="183" fontId="7" fillId="2" borderId="81" xfId="2" applyNumberFormat="1" applyFont="1" applyFill="1" applyBorder="1" applyAlignment="1" applyProtection="1">
      <alignment horizontal="center" vertical="center" shrinkToFit="1"/>
    </xf>
    <xf numFmtId="183" fontId="7" fillId="2" borderId="82" xfId="2" applyNumberFormat="1" applyFont="1" applyFill="1" applyBorder="1" applyAlignment="1" applyProtection="1">
      <alignment horizontal="center" vertical="center" shrinkToFit="1"/>
    </xf>
    <xf numFmtId="0" fontId="7" fillId="2" borderId="60" xfId="2" applyFont="1" applyFill="1" applyBorder="1" applyAlignment="1" applyProtection="1">
      <alignment horizontal="distributed" vertical="center" indent="1"/>
    </xf>
    <xf numFmtId="0" fontId="7" fillId="2" borderId="62" xfId="2" applyFont="1" applyFill="1" applyBorder="1" applyAlignment="1" applyProtection="1">
      <alignment horizontal="distributed" vertical="center" indent="1"/>
    </xf>
    <xf numFmtId="0" fontId="7" fillId="2" borderId="83" xfId="2" applyFont="1" applyFill="1" applyBorder="1" applyAlignment="1" applyProtection="1">
      <alignment horizontal="distributed" vertical="center" indent="1"/>
    </xf>
    <xf numFmtId="182" fontId="7" fillId="2" borderId="84" xfId="1" applyNumberFormat="1" applyFont="1" applyFill="1" applyBorder="1" applyAlignment="1" applyProtection="1">
      <alignment horizontal="center" vertical="center" shrinkToFit="1"/>
    </xf>
    <xf numFmtId="0" fontId="7" fillId="2" borderId="28" xfId="2" applyFont="1" applyFill="1" applyBorder="1" applyAlignment="1" applyProtection="1">
      <alignment horizontal="distributed" vertical="center" indent="1"/>
    </xf>
    <xf numFmtId="0" fontId="7" fillId="2" borderId="31" xfId="2"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7" fillId="7" borderId="31" xfId="2" applyFont="1" applyFill="1" applyBorder="1" applyAlignment="1" applyProtection="1">
      <alignment horizontal="center" vertical="center"/>
    </xf>
    <xf numFmtId="0" fontId="7" fillId="7" borderId="26" xfId="2" applyFont="1" applyFill="1" applyBorder="1" applyAlignment="1" applyProtection="1">
      <alignment horizontal="center" vertical="center"/>
    </xf>
    <xf numFmtId="0" fontId="7" fillId="7" borderId="24" xfId="2" applyFont="1" applyFill="1" applyBorder="1" applyAlignment="1" applyProtection="1">
      <alignment horizontal="center" vertical="center"/>
    </xf>
    <xf numFmtId="177" fontId="5" fillId="2" borderId="27" xfId="0" applyNumberFormat="1" applyFont="1" applyFill="1" applyBorder="1" applyAlignment="1" applyProtection="1">
      <alignment horizontal="left" vertical="center" shrinkToFit="1"/>
    </xf>
    <xf numFmtId="177" fontId="5" fillId="2" borderId="25" xfId="0" applyNumberFormat="1" applyFont="1" applyFill="1" applyBorder="1" applyAlignment="1" applyProtection="1">
      <alignment horizontal="left" vertical="center" shrinkToFit="1"/>
    </xf>
    <xf numFmtId="0" fontId="7" fillId="2" borderId="31" xfId="2" applyFont="1" applyFill="1" applyBorder="1" applyAlignment="1" applyProtection="1">
      <alignment horizontal="distributed" vertical="center" indent="1"/>
    </xf>
    <xf numFmtId="0" fontId="7" fillId="2" borderId="24" xfId="2" applyFont="1" applyFill="1" applyBorder="1" applyAlignment="1" applyProtection="1">
      <alignment horizontal="distributed" vertical="center" indent="1"/>
    </xf>
    <xf numFmtId="0" fontId="7" fillId="7" borderId="27" xfId="2" applyFont="1" applyFill="1" applyBorder="1" applyAlignment="1" applyProtection="1">
      <alignment horizontal="distributed" vertical="center" indent="1"/>
    </xf>
    <xf numFmtId="0" fontId="7" fillId="7" borderId="51" xfId="2" applyFont="1" applyFill="1" applyBorder="1" applyAlignment="1" applyProtection="1">
      <alignment horizontal="distributed" vertical="center" indent="1"/>
    </xf>
    <xf numFmtId="0" fontId="7" fillId="0" borderId="27" xfId="2" applyFont="1" applyFill="1" applyBorder="1" applyAlignment="1" applyProtection="1">
      <alignment horizontal="distributed" vertical="center" indent="1"/>
    </xf>
    <xf numFmtId="0" fontId="7" fillId="0" borderId="51" xfId="2" applyFont="1" applyFill="1" applyBorder="1" applyAlignment="1" applyProtection="1">
      <alignment horizontal="distributed" vertical="center" indent="1"/>
    </xf>
    <xf numFmtId="0" fontId="7" fillId="2" borderId="31" xfId="2" applyFont="1" applyFill="1" applyBorder="1" applyAlignment="1" applyProtection="1">
      <alignment horizontal="distributed" vertical="center" wrapText="1" indent="1"/>
    </xf>
    <xf numFmtId="0" fontId="7" fillId="2" borderId="73" xfId="2" applyFont="1" applyFill="1" applyBorder="1" applyAlignment="1" applyProtection="1">
      <alignment horizontal="center" vertical="center" wrapText="1"/>
    </xf>
    <xf numFmtId="0" fontId="7" fillId="2" borderId="7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7" fillId="2" borderId="61" xfId="2" applyFont="1" applyFill="1" applyBorder="1" applyAlignment="1" applyProtection="1">
      <alignment horizontal="center" vertical="center" wrapText="1"/>
    </xf>
    <xf numFmtId="0" fontId="7" fillId="2" borderId="0" xfId="2" applyFont="1" applyFill="1" applyBorder="1" applyAlignment="1" applyProtection="1">
      <alignment horizontal="center" vertical="center" wrapText="1"/>
    </xf>
    <xf numFmtId="0" fontId="7" fillId="2" borderId="75" xfId="2" applyFont="1" applyFill="1" applyBorder="1" applyAlignment="1" applyProtection="1">
      <alignment horizontal="center" vertical="center" wrapText="1"/>
    </xf>
    <xf numFmtId="0" fontId="7" fillId="2" borderId="57" xfId="2" applyFont="1" applyFill="1" applyBorder="1" applyAlignment="1" applyProtection="1">
      <alignment horizontal="center" vertical="center" wrapText="1"/>
    </xf>
    <xf numFmtId="0" fontId="7" fillId="2" borderId="3" xfId="2" applyFont="1" applyFill="1" applyBorder="1" applyAlignment="1" applyProtection="1">
      <alignment horizontal="center" vertical="center" wrapText="1"/>
    </xf>
    <xf numFmtId="0" fontId="7" fillId="2" borderId="59" xfId="2" applyFont="1" applyFill="1" applyBorder="1" applyAlignment="1" applyProtection="1">
      <alignment horizontal="center" vertical="center" wrapText="1"/>
    </xf>
    <xf numFmtId="0" fontId="7" fillId="2" borderId="6" xfId="2" applyFont="1" applyFill="1" applyBorder="1" applyAlignment="1" applyProtection="1">
      <alignment horizontal="center" vertical="center"/>
    </xf>
    <xf numFmtId="0" fontId="7" fillId="2"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wrapText="1"/>
    </xf>
    <xf numFmtId="0" fontId="7" fillId="0" borderId="76" xfId="2" applyFont="1" applyFill="1" applyBorder="1" applyAlignment="1" applyProtection="1">
      <alignment horizontal="center" vertical="center" wrapText="1"/>
    </xf>
    <xf numFmtId="0" fontId="7" fillId="2" borderId="78" xfId="2" applyFont="1" applyFill="1" applyBorder="1" applyAlignment="1" applyProtection="1">
      <alignment horizontal="center" vertical="center" wrapText="1"/>
    </xf>
    <xf numFmtId="0" fontId="5" fillId="2" borderId="4" xfId="0" applyFont="1" applyFill="1" applyBorder="1" applyAlignment="1" applyProtection="1">
      <alignment vertical="center" textRotation="255"/>
    </xf>
    <xf numFmtId="0" fontId="5" fillId="2" borderId="8" xfId="0" applyFont="1" applyFill="1" applyBorder="1" applyAlignment="1" applyProtection="1">
      <alignment vertical="center" textRotation="255"/>
    </xf>
    <xf numFmtId="14" fontId="7" fillId="2" borderId="7" xfId="2" applyNumberFormat="1" applyFont="1" applyFill="1" applyBorder="1" applyAlignment="1" applyProtection="1">
      <alignment horizontal="center" vertical="center" textRotation="255" wrapText="1"/>
    </xf>
    <xf numFmtId="14" fontId="7" fillId="2" borderId="26" xfId="2" applyNumberFormat="1" applyFont="1" applyFill="1" applyBorder="1" applyAlignment="1" applyProtection="1">
      <alignment horizontal="center" vertical="center" textRotation="255" wrapText="1"/>
    </xf>
    <xf numFmtId="0" fontId="7" fillId="2" borderId="21" xfId="2" applyFont="1" applyFill="1" applyBorder="1" applyAlignment="1" applyProtection="1">
      <alignment horizontal="distributed" vertical="center" indent="1"/>
    </xf>
    <xf numFmtId="0" fontId="7" fillId="2" borderId="79" xfId="2" applyFont="1" applyFill="1" applyBorder="1" applyAlignment="1" applyProtection="1">
      <alignment horizontal="distributed" vertical="center" indent="1"/>
    </xf>
    <xf numFmtId="0" fontId="7" fillId="2" borderId="80" xfId="2" applyFont="1" applyFill="1" applyBorder="1" applyAlignment="1" applyProtection="1">
      <alignment horizontal="distributed" vertical="center" indent="1"/>
    </xf>
    <xf numFmtId="0" fontId="7" fillId="2" borderId="7" xfId="2" applyFont="1" applyFill="1" applyBorder="1" applyAlignment="1" applyProtection="1">
      <alignment horizontal="center" vertical="center" shrinkToFit="1"/>
    </xf>
    <xf numFmtId="0" fontId="7" fillId="2" borderId="28" xfId="2" applyFont="1" applyFill="1" applyBorder="1" applyAlignment="1" applyProtection="1">
      <alignment horizontal="center" vertical="center" shrinkToFit="1"/>
    </xf>
    <xf numFmtId="0" fontId="7" fillId="7" borderId="25" xfId="2" applyFont="1" applyFill="1" applyBorder="1" applyAlignment="1" applyProtection="1">
      <alignment horizontal="distributed" vertical="center" indent="1"/>
    </xf>
  </cellXfs>
  <cellStyles count="3">
    <cellStyle name="桁区切り" xfId="1" builtinId="6"/>
    <cellStyle name="標準" xfId="0" builtinId="0"/>
    <cellStyle name="標準_負荷チェックシート（水谷修正）"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144780</xdr:colOff>
      <xdr:row>8</xdr:row>
      <xdr:rowOff>137944</xdr:rowOff>
    </xdr:from>
    <xdr:to>
      <xdr:col>43</xdr:col>
      <xdr:colOff>43927</xdr:colOff>
      <xdr:row>14</xdr:row>
      <xdr:rowOff>0</xdr:rowOff>
    </xdr:to>
    <xdr:sp macro="" textlink="">
      <xdr:nvSpPr>
        <xdr:cNvPr id="2" name="正方形/長方形 1">
          <a:extLst>
            <a:ext uri="{FF2B5EF4-FFF2-40B4-BE49-F238E27FC236}">
              <a16:creationId xmlns:a16="http://schemas.microsoft.com/office/drawing/2014/main" id="{8B453B9A-44B7-43FD-AAF0-2E98421A4CF8}"/>
            </a:ext>
          </a:extLst>
        </xdr:cNvPr>
        <xdr:cNvSpPr/>
      </xdr:nvSpPr>
      <xdr:spPr>
        <a:xfrm>
          <a:off x="6156960" y="2004844"/>
          <a:ext cx="4333987" cy="86789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lnSpc>
              <a:spcPts val="1200"/>
            </a:lnSpc>
          </a:pPr>
          <a:r>
            <a:rPr kumimoji="1" lang="ja-JP" altLang="en-US" sz="1000"/>
            <a:t>○　「４　実施した削減対策と年間</a:t>
          </a:r>
          <a:r>
            <a:rPr kumimoji="1" lang="en-US" altLang="ja-JP" sz="1000"/>
            <a:t>CO2</a:t>
          </a:r>
          <a:r>
            <a:rPr kumimoji="1" lang="ja-JP" altLang="en-US" sz="1000"/>
            <a:t>排出削減量」に記載した削減対策すべてについて記載してください。</a:t>
          </a:r>
          <a:endParaRPr kumimoji="1" lang="en-US" altLang="ja-JP" sz="1000"/>
        </a:p>
        <a:p>
          <a:pPr algn="l">
            <a:lnSpc>
              <a:spcPts val="1200"/>
            </a:lnSpc>
          </a:pPr>
          <a:r>
            <a:rPr kumimoji="1" lang="ja-JP" altLang="en-US" sz="1000"/>
            <a:t>○　対策実施数に応じて様式をコピーして使用してください。</a:t>
          </a:r>
          <a:endParaRPr kumimoji="1" lang="en-US" altLang="ja-JP" sz="1000"/>
        </a:p>
        <a:p>
          <a:pPr algn="l">
            <a:lnSpc>
              <a:spcPts val="1100"/>
            </a:lnSpc>
          </a:pPr>
          <a:r>
            <a:rPr kumimoji="1" lang="ja-JP" altLang="en-US" sz="1000"/>
            <a:t>○　本様式によりがたい場合は、別紙に記載し、添付してください。</a:t>
          </a:r>
        </a:p>
      </xdr:txBody>
    </xdr:sp>
    <xdr:clientData/>
  </xdr:twoCellAnchor>
  <xdr:twoCellAnchor>
    <xdr:from>
      <xdr:col>34</xdr:col>
      <xdr:colOff>7620</xdr:colOff>
      <xdr:row>45</xdr:row>
      <xdr:rowOff>198120</xdr:rowOff>
    </xdr:from>
    <xdr:to>
      <xdr:col>45</xdr:col>
      <xdr:colOff>228600</xdr:colOff>
      <xdr:row>53</xdr:row>
      <xdr:rowOff>53340</xdr:rowOff>
    </xdr:to>
    <xdr:sp macro="" textlink="">
      <xdr:nvSpPr>
        <xdr:cNvPr id="3" name="正方形/長方形 2">
          <a:extLst>
            <a:ext uri="{FF2B5EF4-FFF2-40B4-BE49-F238E27FC236}">
              <a16:creationId xmlns:a16="http://schemas.microsoft.com/office/drawing/2014/main" id="{69583D55-6025-4B61-B09F-98084B915BB2}"/>
            </a:ext>
          </a:extLst>
        </xdr:cNvPr>
        <xdr:cNvSpPr/>
      </xdr:nvSpPr>
      <xdr:spPr>
        <a:xfrm>
          <a:off x="6202680" y="8153400"/>
          <a:ext cx="5707380" cy="102108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t"/>
        <a:lstStyle/>
        <a:p>
          <a:r>
            <a:rPr kumimoji="1" lang="ja-JP" altLang="en-US" sz="1000" b="0" i="0" u="none" strike="noStrike" baseline="0">
              <a:solidFill>
                <a:schemeClr val="lt1"/>
              </a:solidFill>
              <a:latin typeface="+mn-lt"/>
              <a:ea typeface="+mn-ea"/>
              <a:cs typeface="+mn-cs"/>
            </a:rPr>
            <a:t>＜記載例＞</a:t>
          </a:r>
          <a:endParaRPr lang="ja-JP" altLang="en-US" sz="1000" b="0" i="0" u="none" strike="noStrike" baseline="0">
            <a:solidFill>
              <a:schemeClr val="lt1"/>
            </a:solidFill>
            <a:latin typeface="+mn-lt"/>
            <a:ea typeface="+mn-ea"/>
            <a:cs typeface="+mn-cs"/>
          </a:endParaRPr>
        </a:p>
        <a:p>
          <a:r>
            <a:rPr lang="ja-JP" altLang="en-US" sz="1000" b="0" i="0" u="none" strike="noStrike" baseline="0">
              <a:solidFill>
                <a:schemeClr val="lt1"/>
              </a:solidFill>
              <a:latin typeface="+mn-lt"/>
              <a:ea typeface="+mn-ea"/>
              <a:cs typeface="+mn-cs"/>
            </a:rPr>
            <a:t>○従来は使用側である配管の先端弁を人の手で開閉し蒸気の使用を止めていたが、設定した条件に応じて供給元である配管根元で蒸気を自動制御により止めた。結果、配管経路で発生していた放熱ロスが抑制できた。</a:t>
          </a:r>
          <a:endParaRPr lang="en-US" altLang="ja-JP" sz="1000" b="0" i="0" u="none" strike="noStrike" baseline="0">
            <a:solidFill>
              <a:schemeClr val="lt1"/>
            </a:solidFill>
            <a:latin typeface="+mn-lt"/>
            <a:ea typeface="+mn-ea"/>
            <a:cs typeface="+mn-cs"/>
          </a:endParaRPr>
        </a:p>
        <a:p>
          <a:r>
            <a:rPr kumimoji="1" lang="ja-JP" altLang="en-US" sz="1000" b="0" i="0" u="none" strike="noStrike" baseline="0">
              <a:solidFill>
                <a:schemeClr val="lt1"/>
              </a:solidFill>
              <a:latin typeface="+mn-lt"/>
              <a:ea typeface="+mn-ea"/>
              <a:cs typeface="+mn-cs"/>
            </a:rPr>
            <a:t>○具体的に設備ごとの電気使用量を把握できるようになったことでＰＤＣＡサイクルの「Ｃ」が明確になり、月１回の推進会議でも具体的な改善策を提案するような体制になった。</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558165</xdr:colOff>
      <xdr:row>50</xdr:row>
      <xdr:rowOff>163830</xdr:rowOff>
    </xdr:from>
    <xdr:to>
      <xdr:col>14</xdr:col>
      <xdr:colOff>68543</xdr:colOff>
      <xdr:row>52</xdr:row>
      <xdr:rowOff>123829</xdr:rowOff>
    </xdr:to>
    <xdr:sp macro="" textlink="">
      <xdr:nvSpPr>
        <xdr:cNvPr id="8" name="円/楕円 7">
          <a:extLst>
            <a:ext uri="{FF2B5EF4-FFF2-40B4-BE49-F238E27FC236}">
              <a16:creationId xmlns:a16="http://schemas.microsoft.com/office/drawing/2014/main" id="{B13EF662-6F8D-402C-9258-A75A4770E74D}"/>
            </a:ext>
          </a:extLst>
        </xdr:cNvPr>
        <xdr:cNvSpPr/>
      </xdr:nvSpPr>
      <xdr:spPr>
        <a:xfrm>
          <a:off x="9067800" y="17221200"/>
          <a:ext cx="1371600" cy="676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196215</xdr:colOff>
      <xdr:row>54</xdr:row>
      <xdr:rowOff>0</xdr:rowOff>
    </xdr:from>
    <xdr:to>
      <xdr:col>12</xdr:col>
      <xdr:colOff>489413</xdr:colOff>
      <xdr:row>58</xdr:row>
      <xdr:rowOff>11411</xdr:rowOff>
    </xdr:to>
    <xdr:sp macro="" textlink="">
      <xdr:nvSpPr>
        <xdr:cNvPr id="9" name="四角形吹き出し 8">
          <a:extLst>
            <a:ext uri="{FF2B5EF4-FFF2-40B4-BE49-F238E27FC236}">
              <a16:creationId xmlns:a16="http://schemas.microsoft.com/office/drawing/2014/main" id="{9C765276-3D7A-4FE2-BAC3-7AA63058B8E2}"/>
            </a:ext>
          </a:extLst>
        </xdr:cNvPr>
        <xdr:cNvSpPr/>
      </xdr:nvSpPr>
      <xdr:spPr>
        <a:xfrm>
          <a:off x="5905500" y="18116550"/>
          <a:ext cx="3093508" cy="704850"/>
        </a:xfrm>
        <a:prstGeom prst="wedgeRectCallout">
          <a:avLst>
            <a:gd name="adj1" fmla="val 62799"/>
            <a:gd name="adj2" fmla="val -9155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chemeClr val="tx1"/>
              </a:solidFill>
            </a:rPr>
            <a:t>（対象事業所全体の場合）この数値を「事業計画書１ページの該当欄に転記してください。</a:t>
          </a:r>
        </a:p>
      </xdr:txBody>
    </xdr:sp>
    <xdr:clientData/>
  </xdr:twoCellAnchor>
  <xdr:twoCellAnchor>
    <xdr:from>
      <xdr:col>3</xdr:col>
      <xdr:colOff>342900</xdr:colOff>
      <xdr:row>1</xdr:row>
      <xdr:rowOff>340995</xdr:rowOff>
    </xdr:from>
    <xdr:to>
      <xdr:col>6</xdr:col>
      <xdr:colOff>872541</xdr:colOff>
      <xdr:row>2</xdr:row>
      <xdr:rowOff>352466</xdr:rowOff>
    </xdr:to>
    <xdr:sp macro="" textlink="">
      <xdr:nvSpPr>
        <xdr:cNvPr id="10" name="四角形吹き出し 9">
          <a:extLst>
            <a:ext uri="{FF2B5EF4-FFF2-40B4-BE49-F238E27FC236}">
              <a16:creationId xmlns:a16="http://schemas.microsoft.com/office/drawing/2014/main" id="{DC9A9572-C94B-4B3C-B14E-247979041347}"/>
            </a:ext>
          </a:extLst>
        </xdr:cNvPr>
        <xdr:cNvSpPr/>
      </xdr:nvSpPr>
      <xdr:spPr>
        <a:xfrm>
          <a:off x="962025" y="628650"/>
          <a:ext cx="2914650" cy="704850"/>
        </a:xfrm>
        <a:prstGeom prst="wedgeRectCallout">
          <a:avLst>
            <a:gd name="adj1" fmla="val 62145"/>
            <a:gd name="adj2" fmla="val 11114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lnSpc>
              <a:spcPts val="1200"/>
            </a:lnSpc>
          </a:pPr>
          <a:r>
            <a:rPr kumimoji="1" lang="ja-JP" altLang="en-US" sz="1100">
              <a:solidFill>
                <a:schemeClr val="tx1"/>
              </a:solidFill>
            </a:rPr>
            <a:t>（注）単位にご注意ください。</a:t>
          </a:r>
        </a:p>
      </xdr:txBody>
    </xdr:sp>
    <xdr:clientData/>
  </xdr:twoCellAnchor>
  <xdr:twoCellAnchor>
    <xdr:from>
      <xdr:col>6</xdr:col>
      <xdr:colOff>893445</xdr:colOff>
      <xdr:row>3</xdr:row>
      <xdr:rowOff>266700</xdr:rowOff>
    </xdr:from>
    <xdr:to>
      <xdr:col>8</xdr:col>
      <xdr:colOff>89930</xdr:colOff>
      <xdr:row>49</xdr:row>
      <xdr:rowOff>268606</xdr:rowOff>
    </xdr:to>
    <xdr:sp macro="" textlink="">
      <xdr:nvSpPr>
        <xdr:cNvPr id="11" name="角丸四角形 10">
          <a:extLst>
            <a:ext uri="{FF2B5EF4-FFF2-40B4-BE49-F238E27FC236}">
              <a16:creationId xmlns:a16="http://schemas.microsoft.com/office/drawing/2014/main" id="{BEF042E8-43EA-43C2-A359-EFAD3C546AD7}"/>
            </a:ext>
          </a:extLst>
        </xdr:cNvPr>
        <xdr:cNvSpPr/>
      </xdr:nvSpPr>
      <xdr:spPr>
        <a:xfrm>
          <a:off x="3905250" y="1628775"/>
          <a:ext cx="1371600" cy="153352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510540</xdr:colOff>
      <xdr:row>50</xdr:row>
      <xdr:rowOff>230505</xdr:rowOff>
    </xdr:from>
    <xdr:to>
      <xdr:col>17</xdr:col>
      <xdr:colOff>106926</xdr:colOff>
      <xdr:row>53</xdr:row>
      <xdr:rowOff>11431</xdr:rowOff>
    </xdr:to>
    <xdr:sp macro="" textlink="">
      <xdr:nvSpPr>
        <xdr:cNvPr id="12" name="円/楕円 11">
          <a:extLst>
            <a:ext uri="{FF2B5EF4-FFF2-40B4-BE49-F238E27FC236}">
              <a16:creationId xmlns:a16="http://schemas.microsoft.com/office/drawing/2014/main" id="{CAEC7F99-831D-48EE-BBF1-8095908199CF}"/>
            </a:ext>
          </a:extLst>
        </xdr:cNvPr>
        <xdr:cNvSpPr/>
      </xdr:nvSpPr>
      <xdr:spPr>
        <a:xfrm>
          <a:off x="11620500" y="17287875"/>
          <a:ext cx="1371600" cy="676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617220</xdr:colOff>
      <xdr:row>52</xdr:row>
      <xdr:rowOff>158750</xdr:rowOff>
    </xdr:from>
    <xdr:to>
      <xdr:col>16</xdr:col>
      <xdr:colOff>789358</xdr:colOff>
      <xdr:row>60</xdr:row>
      <xdr:rowOff>91570</xdr:rowOff>
    </xdr:to>
    <xdr:sp macro="" textlink="">
      <xdr:nvSpPr>
        <xdr:cNvPr id="13" name="四角形吹き出し 12">
          <a:extLst>
            <a:ext uri="{FF2B5EF4-FFF2-40B4-BE49-F238E27FC236}">
              <a16:creationId xmlns:a16="http://schemas.microsoft.com/office/drawing/2014/main" id="{A3AA7BF1-C543-44DE-B0B9-65ABB7C0707C}"/>
            </a:ext>
          </a:extLst>
        </xdr:cNvPr>
        <xdr:cNvSpPr/>
      </xdr:nvSpPr>
      <xdr:spPr>
        <a:xfrm>
          <a:off x="9134475" y="17932400"/>
          <a:ext cx="3482975" cy="1312069"/>
        </a:xfrm>
        <a:prstGeom prst="wedgeRectCallout">
          <a:avLst>
            <a:gd name="adj1" fmla="val 35933"/>
            <a:gd name="adj2" fmla="val -7018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（導入前、導入後の対象設備の場合）この数値が</a:t>
          </a:r>
          <a:r>
            <a:rPr kumimoji="1" lang="en-US" altLang="ja-JP" sz="1100">
              <a:solidFill>
                <a:schemeClr val="tx1"/>
              </a:solidFill>
            </a:rPr>
            <a:t>CO2</a:t>
          </a:r>
          <a:r>
            <a:rPr kumimoji="1" lang="ja-JP" altLang="en-US" sz="1100">
              <a:solidFill>
                <a:schemeClr val="tx1"/>
              </a:solidFill>
            </a:rPr>
            <a:t>排出量となります。</a:t>
          </a:r>
          <a:endParaRPr kumimoji="1" lang="en-US" altLang="ja-JP" sz="1100">
            <a:solidFill>
              <a:schemeClr val="tx1"/>
            </a:solidFill>
          </a:endParaRPr>
        </a:p>
        <a:p>
          <a:pPr algn="l"/>
          <a:r>
            <a:rPr kumimoji="1" lang="ja-JP" altLang="en-US" sz="1100">
              <a:solidFill>
                <a:schemeClr val="tx1"/>
              </a:solidFill>
            </a:rPr>
            <a:t>①導入前の数値で入力したものを一度打ち出し</a:t>
          </a:r>
          <a:endParaRPr kumimoji="1" lang="en-US" altLang="ja-JP" sz="1100">
            <a:solidFill>
              <a:schemeClr val="tx1"/>
            </a:solidFill>
          </a:endParaRPr>
        </a:p>
        <a:p>
          <a:pPr algn="l"/>
          <a:r>
            <a:rPr kumimoji="1" lang="ja-JP" altLang="en-US" sz="1100">
              <a:solidFill>
                <a:schemeClr val="tx1"/>
              </a:solidFill>
            </a:rPr>
            <a:t>②導入後の数値を入力して打ち出し</a:t>
          </a:r>
          <a:endParaRPr kumimoji="1" lang="en-US" altLang="ja-JP" sz="1100">
            <a:solidFill>
              <a:schemeClr val="tx1"/>
            </a:solidFill>
          </a:endParaRPr>
        </a:p>
        <a:p>
          <a:pPr algn="l"/>
          <a:r>
            <a:rPr kumimoji="1" lang="ja-JP" altLang="en-US" sz="1100">
              <a:solidFill>
                <a:schemeClr val="tx1"/>
              </a:solidFill>
            </a:rPr>
            <a:t>③①から②を差し引いた数値が削減量となります。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9"/>
  <sheetViews>
    <sheetView tabSelected="1" view="pageBreakPreview" zoomScale="95" zoomScaleNormal="100" zoomScaleSheetLayoutView="95" workbookViewId="0">
      <selection activeCell="L13" sqref="L13:AH14"/>
    </sheetView>
  </sheetViews>
  <sheetFormatPr defaultRowHeight="13.5"/>
  <cols>
    <col min="1" max="1" width="2.25" customWidth="1"/>
    <col min="2" max="63" width="2.625" customWidth="1"/>
  </cols>
  <sheetData>
    <row r="1" spans="1:34" ht="15" customHeight="1">
      <c r="A1" t="s">
        <v>237</v>
      </c>
    </row>
    <row r="2" spans="1:34" ht="15" customHeight="1">
      <c r="X2" s="141" t="s">
        <v>197</v>
      </c>
      <c r="Y2" s="141"/>
      <c r="Z2" s="153"/>
      <c r="AA2" s="153"/>
      <c r="AB2" t="s">
        <v>18</v>
      </c>
      <c r="AC2" s="153"/>
      <c r="AD2" s="153"/>
      <c r="AE2" t="s">
        <v>17</v>
      </c>
      <c r="AF2" s="153"/>
      <c r="AG2" s="153"/>
      <c r="AH2" t="s">
        <v>16</v>
      </c>
    </row>
    <row r="3" spans="1:34" ht="15" customHeight="1">
      <c r="Z3" s="2"/>
      <c r="AA3" s="2"/>
      <c r="AC3" s="2"/>
      <c r="AD3" s="2"/>
      <c r="AF3" s="2"/>
      <c r="AG3" s="2"/>
    </row>
    <row r="4" spans="1:34" ht="18" customHeight="1">
      <c r="A4" s="172" t="s">
        <v>222</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row>
    <row r="5" spans="1:34" ht="18" customHeight="1">
      <c r="A5" s="172" t="s">
        <v>198</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row>
    <row r="6" spans="1:34" ht="1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 customHeight="1">
      <c r="B7" s="143" t="s">
        <v>197</v>
      </c>
      <c r="C7" s="143"/>
      <c r="D7" s="154"/>
      <c r="E7" s="154"/>
      <c r="F7" s="155" t="s">
        <v>49</v>
      </c>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row>
    <row r="8" spans="1:34" ht="15" customHeight="1">
      <c r="A8" s="142" t="s">
        <v>199</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row>
    <row r="9" spans="1:34"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t="s">
        <v>0</v>
      </c>
    </row>
    <row r="11" spans="1:34" ht="11.45" customHeight="1">
      <c r="A11" s="162" t="s">
        <v>1</v>
      </c>
      <c r="B11" s="163"/>
      <c r="C11" s="163"/>
      <c r="D11" s="164"/>
      <c r="E11" s="162" t="s">
        <v>2</v>
      </c>
      <c r="F11" s="163"/>
      <c r="G11" s="163"/>
      <c r="H11" s="164"/>
      <c r="I11" s="139" t="s">
        <v>3</v>
      </c>
      <c r="J11" s="139"/>
      <c r="K11" s="139"/>
      <c r="L11" s="156"/>
      <c r="M11" s="157"/>
      <c r="N11" s="157"/>
      <c r="O11" s="157"/>
      <c r="P11" s="157"/>
      <c r="Q11" s="157"/>
      <c r="R11" s="157"/>
      <c r="S11" s="157"/>
      <c r="T11" s="157"/>
      <c r="U11" s="157"/>
      <c r="V11" s="157"/>
      <c r="W11" s="157"/>
      <c r="X11" s="157"/>
      <c r="Y11" s="157"/>
      <c r="Z11" s="157"/>
      <c r="AA11" s="157"/>
      <c r="AB11" s="157"/>
      <c r="AC11" s="157"/>
      <c r="AD11" s="157"/>
      <c r="AE11" s="157"/>
      <c r="AF11" s="157"/>
      <c r="AG11" s="157"/>
      <c r="AH11" s="158"/>
    </row>
    <row r="12" spans="1:34" ht="11.45" customHeight="1">
      <c r="A12" s="168"/>
      <c r="B12" s="169"/>
      <c r="C12" s="169"/>
      <c r="D12" s="170"/>
      <c r="E12" s="168"/>
      <c r="F12" s="169"/>
      <c r="G12" s="169"/>
      <c r="H12" s="170"/>
      <c r="I12" s="139"/>
      <c r="J12" s="139"/>
      <c r="K12" s="139"/>
      <c r="L12" s="159"/>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ht="11.45" customHeight="1">
      <c r="A13" s="168"/>
      <c r="B13" s="169"/>
      <c r="C13" s="169"/>
      <c r="D13" s="170"/>
      <c r="E13" s="168"/>
      <c r="F13" s="169"/>
      <c r="G13" s="169"/>
      <c r="H13" s="170"/>
      <c r="I13" s="162" t="s">
        <v>4</v>
      </c>
      <c r="J13" s="163"/>
      <c r="K13" s="164"/>
      <c r="L13" s="156"/>
      <c r="M13" s="157"/>
      <c r="N13" s="157"/>
      <c r="O13" s="157"/>
      <c r="P13" s="157"/>
      <c r="Q13" s="157"/>
      <c r="R13" s="157"/>
      <c r="S13" s="157"/>
      <c r="T13" s="157"/>
      <c r="U13" s="157"/>
      <c r="V13" s="157"/>
      <c r="W13" s="157"/>
      <c r="X13" s="157"/>
      <c r="Y13" s="157"/>
      <c r="Z13" s="157"/>
      <c r="AA13" s="157"/>
      <c r="AB13" s="157"/>
      <c r="AC13" s="157"/>
      <c r="AD13" s="157"/>
      <c r="AE13" s="157"/>
      <c r="AF13" s="157"/>
      <c r="AG13" s="157"/>
      <c r="AH13" s="158"/>
    </row>
    <row r="14" spans="1:34" ht="11.45" customHeight="1">
      <c r="A14" s="165"/>
      <c r="B14" s="166"/>
      <c r="C14" s="166"/>
      <c r="D14" s="167"/>
      <c r="E14" s="165"/>
      <c r="F14" s="166"/>
      <c r="G14" s="166"/>
      <c r="H14" s="167"/>
      <c r="I14" s="165"/>
      <c r="J14" s="166"/>
      <c r="K14" s="167"/>
      <c r="L14" s="159"/>
      <c r="M14" s="160"/>
      <c r="N14" s="160"/>
      <c r="O14" s="160"/>
      <c r="P14" s="160"/>
      <c r="Q14" s="160"/>
      <c r="R14" s="160"/>
      <c r="S14" s="160"/>
      <c r="T14" s="160"/>
      <c r="U14" s="160"/>
      <c r="V14" s="160"/>
      <c r="W14" s="160"/>
      <c r="X14" s="160"/>
      <c r="Y14" s="160"/>
      <c r="Z14" s="160"/>
      <c r="AA14" s="160"/>
      <c r="AB14" s="160"/>
      <c r="AC14" s="160"/>
      <c r="AD14" s="160"/>
      <c r="AE14" s="160"/>
      <c r="AF14" s="160"/>
      <c r="AG14" s="160"/>
      <c r="AH14" s="161"/>
    </row>
    <row r="15" spans="1:34" ht="11.45" customHeight="1">
      <c r="A15" s="139" t="s">
        <v>5</v>
      </c>
      <c r="B15" s="139"/>
      <c r="C15" s="139"/>
      <c r="D15" s="139"/>
      <c r="E15" s="139" t="s">
        <v>6</v>
      </c>
      <c r="F15" s="139"/>
      <c r="G15" s="139"/>
      <c r="H15" s="139"/>
      <c r="I15" s="139"/>
      <c r="J15" s="139"/>
      <c r="K15" s="139"/>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row>
    <row r="16" spans="1:34" ht="11.45" customHeight="1">
      <c r="A16" s="139"/>
      <c r="B16" s="139"/>
      <c r="C16" s="139"/>
      <c r="D16" s="139"/>
      <c r="E16" s="139"/>
      <c r="F16" s="139"/>
      <c r="G16" s="139"/>
      <c r="H16" s="139"/>
      <c r="I16" s="139"/>
      <c r="J16" s="139"/>
      <c r="K16" s="139"/>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row>
    <row r="17" spans="1:34" ht="11.45" customHeight="1">
      <c r="A17" s="139"/>
      <c r="B17" s="139"/>
      <c r="C17" s="139"/>
      <c r="D17" s="139"/>
      <c r="E17" s="139" t="s">
        <v>7</v>
      </c>
      <c r="F17" s="139"/>
      <c r="G17" s="139"/>
      <c r="H17" s="139"/>
      <c r="I17" s="139"/>
      <c r="J17" s="139"/>
      <c r="K17" s="139"/>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row>
    <row r="18" spans="1:34" ht="11.45" customHeight="1">
      <c r="A18" s="139"/>
      <c r="B18" s="139"/>
      <c r="C18" s="139"/>
      <c r="D18" s="139"/>
      <c r="E18" s="139"/>
      <c r="F18" s="139"/>
      <c r="G18" s="139"/>
      <c r="H18" s="139"/>
      <c r="I18" s="139"/>
      <c r="J18" s="139"/>
      <c r="K18" s="139"/>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row>
    <row r="19" spans="1:34" ht="16.5" customHeight="1">
      <c r="A19" s="139" t="s">
        <v>8</v>
      </c>
      <c r="B19" s="139"/>
      <c r="C19" s="139"/>
      <c r="D19" s="139"/>
      <c r="E19" s="173" t="s">
        <v>9</v>
      </c>
      <c r="F19" s="173"/>
      <c r="G19" s="173"/>
      <c r="H19" s="171"/>
      <c r="I19" s="171"/>
      <c r="J19" s="171"/>
      <c r="K19" s="171"/>
      <c r="L19" s="171"/>
      <c r="M19" s="171"/>
      <c r="N19" s="171"/>
      <c r="O19" s="171"/>
      <c r="P19" s="171"/>
      <c r="Q19" s="171"/>
      <c r="R19" s="171"/>
      <c r="S19" s="139" t="s">
        <v>10</v>
      </c>
      <c r="T19" s="139"/>
      <c r="U19" s="139"/>
      <c r="V19" s="171"/>
      <c r="W19" s="171"/>
      <c r="X19" s="171"/>
      <c r="Y19" s="171"/>
      <c r="Z19" s="171"/>
      <c r="AA19" s="171"/>
      <c r="AB19" s="171"/>
      <c r="AC19" s="171"/>
      <c r="AD19" s="171"/>
      <c r="AE19" s="171"/>
      <c r="AF19" s="171"/>
      <c r="AG19" s="171"/>
      <c r="AH19" s="171"/>
    </row>
    <row r="20" spans="1:34" ht="16.5" customHeight="1">
      <c r="A20" s="139"/>
      <c r="B20" s="139"/>
      <c r="C20" s="139"/>
      <c r="D20" s="139"/>
      <c r="E20" s="139" t="s">
        <v>11</v>
      </c>
      <c r="F20" s="139"/>
      <c r="G20" s="139"/>
      <c r="H20" s="171"/>
      <c r="I20" s="171"/>
      <c r="J20" s="171"/>
      <c r="K20" s="171"/>
      <c r="L20" s="171"/>
      <c r="M20" s="171"/>
      <c r="N20" s="171"/>
      <c r="O20" s="171"/>
      <c r="P20" s="171"/>
      <c r="Q20" s="171"/>
      <c r="R20" s="171"/>
      <c r="S20" s="139" t="s">
        <v>12</v>
      </c>
      <c r="T20" s="139"/>
      <c r="U20" s="139"/>
      <c r="V20" s="171"/>
      <c r="W20" s="171"/>
      <c r="X20" s="171"/>
      <c r="Y20" s="171"/>
      <c r="Z20" s="171"/>
      <c r="AA20" s="171"/>
      <c r="AB20" s="171"/>
      <c r="AC20" s="171"/>
      <c r="AD20" s="171"/>
      <c r="AE20" s="171"/>
      <c r="AF20" s="171"/>
      <c r="AG20" s="171"/>
      <c r="AH20" s="171"/>
    </row>
    <row r="21" spans="1:34" ht="16.5" customHeight="1">
      <c r="A21" s="139"/>
      <c r="B21" s="139"/>
      <c r="C21" s="139"/>
      <c r="D21" s="139"/>
      <c r="E21" s="139" t="s">
        <v>13</v>
      </c>
      <c r="F21" s="139"/>
      <c r="G21" s="139"/>
      <c r="H21" s="171"/>
      <c r="I21" s="171"/>
      <c r="J21" s="171"/>
      <c r="K21" s="171"/>
      <c r="L21" s="171"/>
      <c r="M21" s="171"/>
      <c r="N21" s="171"/>
      <c r="O21" s="171"/>
      <c r="P21" s="171"/>
      <c r="Q21" s="171"/>
      <c r="R21" s="171"/>
      <c r="S21" s="173" t="s">
        <v>14</v>
      </c>
      <c r="T21" s="173"/>
      <c r="U21" s="173"/>
      <c r="V21" s="171"/>
      <c r="W21" s="171"/>
      <c r="X21" s="171"/>
      <c r="Y21" s="171"/>
      <c r="Z21" s="171"/>
      <c r="AA21" s="171"/>
      <c r="AB21" s="171"/>
      <c r="AC21" s="171"/>
      <c r="AD21" s="171"/>
      <c r="AE21" s="171"/>
      <c r="AF21" s="171"/>
      <c r="AG21" s="171"/>
      <c r="AH21" s="171"/>
    </row>
    <row r="23" spans="1:34">
      <c r="A23" t="s">
        <v>15</v>
      </c>
    </row>
    <row r="24" spans="1:34">
      <c r="A24" s="139" t="s">
        <v>50</v>
      </c>
      <c r="B24" s="139"/>
      <c r="C24" s="139"/>
      <c r="D24" s="139"/>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row>
    <row r="25" spans="1:34">
      <c r="A25" s="139"/>
      <c r="B25" s="139"/>
      <c r="C25" s="139"/>
      <c r="D25" s="139"/>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row>
    <row r="26" spans="1:34">
      <c r="A26" s="139" t="s">
        <v>19</v>
      </c>
      <c r="B26" s="139"/>
      <c r="C26" s="139"/>
      <c r="D26" s="139"/>
      <c r="E26" s="149"/>
      <c r="F26" s="149"/>
      <c r="G26" s="149"/>
      <c r="H26" s="149"/>
      <c r="I26" s="149"/>
      <c r="J26" s="149"/>
      <c r="K26" s="149"/>
      <c r="L26" s="149"/>
      <c r="M26" s="150"/>
      <c r="N26" s="148" t="s">
        <v>20</v>
      </c>
      <c r="O26" s="136"/>
      <c r="P26" s="138" t="s">
        <v>21</v>
      </c>
      <c r="Q26" s="138"/>
      <c r="R26" s="138"/>
      <c r="S26" s="138"/>
      <c r="T26" s="138"/>
      <c r="U26" s="136" t="s">
        <v>197</v>
      </c>
      <c r="V26" s="137"/>
      <c r="W26" s="151"/>
      <c r="X26" s="150"/>
      <c r="Y26" s="152" t="s">
        <v>18</v>
      </c>
      <c r="Z26" s="152"/>
      <c r="AA26" s="151"/>
      <c r="AB26" s="150"/>
      <c r="AC26" s="152" t="s">
        <v>17</v>
      </c>
      <c r="AD26" s="152"/>
      <c r="AE26" s="151"/>
      <c r="AF26" s="150"/>
      <c r="AG26" s="148" t="s">
        <v>16</v>
      </c>
      <c r="AH26" s="136"/>
    </row>
    <row r="27" spans="1:34">
      <c r="A27" s="139"/>
      <c r="B27" s="139"/>
      <c r="C27" s="139"/>
      <c r="D27" s="139"/>
      <c r="E27" s="149"/>
      <c r="F27" s="149"/>
      <c r="G27" s="149"/>
      <c r="H27" s="149"/>
      <c r="I27" s="149"/>
      <c r="J27" s="149"/>
      <c r="K27" s="149"/>
      <c r="L27" s="149"/>
      <c r="M27" s="150"/>
      <c r="N27" s="148"/>
      <c r="O27" s="136"/>
      <c r="P27" s="138"/>
      <c r="Q27" s="138"/>
      <c r="R27" s="138"/>
      <c r="S27" s="138"/>
      <c r="T27" s="138"/>
      <c r="U27" s="136"/>
      <c r="V27" s="137"/>
      <c r="W27" s="151"/>
      <c r="X27" s="150"/>
      <c r="Y27" s="152"/>
      <c r="Z27" s="152"/>
      <c r="AA27" s="151"/>
      <c r="AB27" s="150"/>
      <c r="AC27" s="152"/>
      <c r="AD27" s="152"/>
      <c r="AE27" s="151"/>
      <c r="AF27" s="150"/>
      <c r="AG27" s="148"/>
      <c r="AH27" s="136"/>
    </row>
    <row r="29" spans="1:34">
      <c r="A29" t="s">
        <v>22</v>
      </c>
    </row>
    <row r="30" spans="1:34">
      <c r="A30" s="139" t="s">
        <v>24</v>
      </c>
      <c r="B30" s="139"/>
      <c r="C30" s="139"/>
      <c r="D30" s="139"/>
      <c r="E30" s="139"/>
      <c r="F30" s="139"/>
      <c r="G30" s="139"/>
      <c r="H30" s="139"/>
      <c r="I30" s="139"/>
      <c r="J30" s="139"/>
      <c r="K30" s="253" t="s">
        <v>46</v>
      </c>
      <c r="L30" s="254"/>
      <c r="M30" s="254"/>
      <c r="N30" s="254"/>
      <c r="O30" s="254"/>
      <c r="P30" s="175"/>
      <c r="Q30" s="255" t="s">
        <v>231</v>
      </c>
      <c r="R30" s="254"/>
      <c r="S30" s="254"/>
      <c r="T30" s="254"/>
      <c r="U30" s="254"/>
      <c r="V30" s="175"/>
      <c r="W30" s="255" t="s">
        <v>232</v>
      </c>
      <c r="X30" s="254"/>
      <c r="Y30" s="254"/>
      <c r="Z30" s="254"/>
      <c r="AA30" s="254"/>
      <c r="AB30" s="175"/>
      <c r="AC30" s="255" t="s">
        <v>233</v>
      </c>
      <c r="AD30" s="254"/>
      <c r="AE30" s="254"/>
      <c r="AF30" s="254"/>
      <c r="AG30" s="254"/>
      <c r="AH30" s="175"/>
    </row>
    <row r="31" spans="1:34" ht="10.5" customHeight="1">
      <c r="A31" s="249" t="s">
        <v>23</v>
      </c>
      <c r="B31" s="214"/>
      <c r="C31" s="237" t="s">
        <v>25</v>
      </c>
      <c r="D31" s="238"/>
      <c r="E31" s="238"/>
      <c r="F31" s="238"/>
      <c r="G31" s="239"/>
      <c r="H31" s="212" t="s">
        <v>225</v>
      </c>
      <c r="I31" s="213"/>
      <c r="J31" s="214"/>
      <c r="K31" s="218"/>
      <c r="L31" s="219"/>
      <c r="M31" s="219"/>
      <c r="N31" s="219"/>
      <c r="O31" s="219"/>
      <c r="P31" s="220"/>
      <c r="Q31" s="218"/>
      <c r="R31" s="219"/>
      <c r="S31" s="219"/>
      <c r="T31" s="219"/>
      <c r="U31" s="219"/>
      <c r="V31" s="220"/>
      <c r="W31" s="218"/>
      <c r="X31" s="219"/>
      <c r="Y31" s="219"/>
      <c r="Z31" s="219"/>
      <c r="AA31" s="219"/>
      <c r="AB31" s="220"/>
      <c r="AC31" s="218"/>
      <c r="AD31" s="219"/>
      <c r="AE31" s="219"/>
      <c r="AF31" s="219"/>
      <c r="AG31" s="219"/>
      <c r="AH31" s="220"/>
    </row>
    <row r="32" spans="1:34" ht="10.5" customHeight="1">
      <c r="A32" s="250"/>
      <c r="B32" s="251"/>
      <c r="C32" s="240"/>
      <c r="D32" s="241"/>
      <c r="E32" s="241"/>
      <c r="F32" s="241"/>
      <c r="G32" s="242"/>
      <c r="H32" s="215"/>
      <c r="I32" s="216"/>
      <c r="J32" s="217"/>
      <c r="K32" s="221"/>
      <c r="L32" s="222"/>
      <c r="M32" s="222"/>
      <c r="N32" s="222"/>
      <c r="O32" s="222"/>
      <c r="P32" s="223"/>
      <c r="Q32" s="221"/>
      <c r="R32" s="222"/>
      <c r="S32" s="222"/>
      <c r="T32" s="222"/>
      <c r="U32" s="222"/>
      <c r="V32" s="223"/>
      <c r="W32" s="221"/>
      <c r="X32" s="222"/>
      <c r="Y32" s="222"/>
      <c r="Z32" s="222"/>
      <c r="AA32" s="222"/>
      <c r="AB32" s="223"/>
      <c r="AC32" s="221"/>
      <c r="AD32" s="222"/>
      <c r="AE32" s="222"/>
      <c r="AF32" s="222"/>
      <c r="AG32" s="222"/>
      <c r="AH32" s="223"/>
    </row>
    <row r="33" spans="1:34" ht="10.5" customHeight="1">
      <c r="A33" s="250"/>
      <c r="B33" s="251"/>
      <c r="C33" s="237" t="s">
        <v>226</v>
      </c>
      <c r="D33" s="238"/>
      <c r="E33" s="238"/>
      <c r="F33" s="238"/>
      <c r="G33" s="239"/>
      <c r="H33" s="243"/>
      <c r="I33" s="244"/>
      <c r="J33" s="245"/>
      <c r="K33" s="231"/>
      <c r="L33" s="232"/>
      <c r="M33" s="232"/>
      <c r="N33" s="232"/>
      <c r="O33" s="232"/>
      <c r="P33" s="233"/>
      <c r="Q33" s="218"/>
      <c r="R33" s="219"/>
      <c r="S33" s="219"/>
      <c r="T33" s="219"/>
      <c r="U33" s="219"/>
      <c r="V33" s="220"/>
      <c r="W33" s="218"/>
      <c r="X33" s="219"/>
      <c r="Y33" s="219"/>
      <c r="Z33" s="219"/>
      <c r="AA33" s="219"/>
      <c r="AB33" s="220"/>
      <c r="AC33" s="218"/>
      <c r="AD33" s="219"/>
      <c r="AE33" s="219"/>
      <c r="AF33" s="219"/>
      <c r="AG33" s="219"/>
      <c r="AH33" s="220"/>
    </row>
    <row r="34" spans="1:34" ht="10.5" customHeight="1">
      <c r="A34" s="250"/>
      <c r="B34" s="251"/>
      <c r="C34" s="240"/>
      <c r="D34" s="241"/>
      <c r="E34" s="241"/>
      <c r="F34" s="241"/>
      <c r="G34" s="242"/>
      <c r="H34" s="246"/>
      <c r="I34" s="247"/>
      <c r="J34" s="248"/>
      <c r="K34" s="234"/>
      <c r="L34" s="235"/>
      <c r="M34" s="235"/>
      <c r="N34" s="235"/>
      <c r="O34" s="235"/>
      <c r="P34" s="236"/>
      <c r="Q34" s="221"/>
      <c r="R34" s="222"/>
      <c r="S34" s="222"/>
      <c r="T34" s="222"/>
      <c r="U34" s="222"/>
      <c r="V34" s="223"/>
      <c r="W34" s="221"/>
      <c r="X34" s="222"/>
      <c r="Y34" s="222"/>
      <c r="Z34" s="222"/>
      <c r="AA34" s="222"/>
      <c r="AB34" s="223"/>
      <c r="AC34" s="221"/>
      <c r="AD34" s="222"/>
      <c r="AE34" s="222"/>
      <c r="AF34" s="222"/>
      <c r="AG34" s="222"/>
      <c r="AH34" s="223"/>
    </row>
    <row r="35" spans="1:34" ht="10.5" customHeight="1">
      <c r="A35" s="250"/>
      <c r="B35" s="251"/>
      <c r="C35" s="225" t="s">
        <v>26</v>
      </c>
      <c r="D35" s="226"/>
      <c r="E35" s="226"/>
      <c r="F35" s="226"/>
      <c r="G35" s="227"/>
      <c r="H35" s="212" t="s">
        <v>27</v>
      </c>
      <c r="I35" s="213"/>
      <c r="J35" s="214"/>
      <c r="K35" s="231"/>
      <c r="L35" s="232"/>
      <c r="M35" s="232"/>
      <c r="N35" s="232"/>
      <c r="O35" s="232"/>
      <c r="P35" s="233"/>
      <c r="Q35" s="231"/>
      <c r="R35" s="232"/>
      <c r="S35" s="232"/>
      <c r="T35" s="232"/>
      <c r="U35" s="232"/>
      <c r="V35" s="233"/>
      <c r="W35" s="231"/>
      <c r="X35" s="232"/>
      <c r="Y35" s="232"/>
      <c r="Z35" s="232"/>
      <c r="AA35" s="232"/>
      <c r="AB35" s="233"/>
      <c r="AC35" s="231"/>
      <c r="AD35" s="232"/>
      <c r="AE35" s="232"/>
      <c r="AF35" s="232"/>
      <c r="AG35" s="232"/>
      <c r="AH35" s="233"/>
    </row>
    <row r="36" spans="1:34" ht="10.5" customHeight="1">
      <c r="A36" s="250"/>
      <c r="B36" s="251"/>
      <c r="C36" s="228"/>
      <c r="D36" s="229"/>
      <c r="E36" s="229"/>
      <c r="F36" s="229"/>
      <c r="G36" s="230"/>
      <c r="H36" s="215"/>
      <c r="I36" s="216"/>
      <c r="J36" s="217"/>
      <c r="K36" s="234"/>
      <c r="L36" s="235"/>
      <c r="M36" s="235"/>
      <c r="N36" s="235"/>
      <c r="O36" s="235"/>
      <c r="P36" s="236"/>
      <c r="Q36" s="234"/>
      <c r="R36" s="235"/>
      <c r="S36" s="235"/>
      <c r="T36" s="235"/>
      <c r="U36" s="235"/>
      <c r="V36" s="236"/>
      <c r="W36" s="234"/>
      <c r="X36" s="235"/>
      <c r="Y36" s="235"/>
      <c r="Z36" s="235"/>
      <c r="AA36" s="235"/>
      <c r="AB36" s="236"/>
      <c r="AC36" s="234"/>
      <c r="AD36" s="235"/>
      <c r="AE36" s="235"/>
      <c r="AF36" s="235"/>
      <c r="AG36" s="235"/>
      <c r="AH36" s="236"/>
    </row>
    <row r="37" spans="1:34" ht="10.5" customHeight="1">
      <c r="A37" s="250"/>
      <c r="B37" s="251"/>
      <c r="C37" s="225" t="s">
        <v>227</v>
      </c>
      <c r="D37" s="226"/>
      <c r="E37" s="226"/>
      <c r="F37" s="226"/>
      <c r="G37" s="227"/>
      <c r="H37" s="212" t="s">
        <v>228</v>
      </c>
      <c r="I37" s="213"/>
      <c r="J37" s="214"/>
      <c r="K37" s="256"/>
      <c r="L37" s="257"/>
      <c r="M37" s="257"/>
      <c r="N37" s="257"/>
      <c r="O37" s="257"/>
      <c r="P37" s="258"/>
      <c r="Q37" s="262" t="str">
        <f>IF(Q33="","",IFERROR((Q33-K33)/K33*100,""))</f>
        <v/>
      </c>
      <c r="R37" s="263"/>
      <c r="S37" s="263"/>
      <c r="T37" s="263"/>
      <c r="U37" s="263"/>
      <c r="V37" s="264"/>
      <c r="W37" s="262" t="str">
        <f>IF(W33="","",IFERROR((W33-Q33)/Q33*100,""))</f>
        <v/>
      </c>
      <c r="X37" s="263"/>
      <c r="Y37" s="263"/>
      <c r="Z37" s="263"/>
      <c r="AA37" s="263"/>
      <c r="AB37" s="264"/>
      <c r="AC37" s="262" t="str">
        <f>IF(AC33="","",IFERROR((AC33-W33)/W33*100,""))</f>
        <v/>
      </c>
      <c r="AD37" s="263"/>
      <c r="AE37" s="263"/>
      <c r="AF37" s="263"/>
      <c r="AG37" s="263"/>
      <c r="AH37" s="264"/>
    </row>
    <row r="38" spans="1:34" ht="10.5" customHeight="1">
      <c r="A38" s="250"/>
      <c r="B38" s="251"/>
      <c r="C38" s="228"/>
      <c r="D38" s="229"/>
      <c r="E38" s="229"/>
      <c r="F38" s="229"/>
      <c r="G38" s="230"/>
      <c r="H38" s="215"/>
      <c r="I38" s="216"/>
      <c r="J38" s="217"/>
      <c r="K38" s="259"/>
      <c r="L38" s="260"/>
      <c r="M38" s="260"/>
      <c r="N38" s="260"/>
      <c r="O38" s="260"/>
      <c r="P38" s="261"/>
      <c r="Q38" s="265"/>
      <c r="R38" s="266"/>
      <c r="S38" s="266"/>
      <c r="T38" s="266"/>
      <c r="U38" s="266"/>
      <c r="V38" s="267"/>
      <c r="W38" s="265"/>
      <c r="X38" s="266"/>
      <c r="Y38" s="266"/>
      <c r="Z38" s="266"/>
      <c r="AA38" s="266"/>
      <c r="AB38" s="267"/>
      <c r="AC38" s="265"/>
      <c r="AD38" s="266"/>
      <c r="AE38" s="266"/>
      <c r="AF38" s="266"/>
      <c r="AG38" s="266"/>
      <c r="AH38" s="267"/>
    </row>
    <row r="39" spans="1:34" ht="10.5" customHeight="1">
      <c r="A39" s="250"/>
      <c r="B39" s="251"/>
      <c r="C39" s="225" t="s">
        <v>229</v>
      </c>
      <c r="D39" s="226"/>
      <c r="E39" s="226"/>
      <c r="F39" s="226"/>
      <c r="G39" s="227"/>
      <c r="H39" s="268" t="s">
        <v>238</v>
      </c>
      <c r="I39" s="269"/>
      <c r="J39" s="270"/>
      <c r="K39" s="274" t="str">
        <f>IFERROR(K35/K33,"")</f>
        <v/>
      </c>
      <c r="L39" s="269"/>
      <c r="M39" s="269"/>
      <c r="N39" s="269"/>
      <c r="O39" s="269"/>
      <c r="P39" s="270"/>
      <c r="Q39" s="274" t="str">
        <f t="shared" ref="Q39" si="0">IFERROR(Q35/Q33,"")</f>
        <v/>
      </c>
      <c r="R39" s="269"/>
      <c r="S39" s="269"/>
      <c r="T39" s="269"/>
      <c r="U39" s="269"/>
      <c r="V39" s="270"/>
      <c r="W39" s="274" t="str">
        <f t="shared" ref="W39" si="1">IFERROR(W35/W33,"")</f>
        <v/>
      </c>
      <c r="X39" s="269"/>
      <c r="Y39" s="269"/>
      <c r="Z39" s="269"/>
      <c r="AA39" s="269"/>
      <c r="AB39" s="270"/>
      <c r="AC39" s="274" t="str">
        <f t="shared" ref="AC39" si="2">IFERROR(AC35/AC33,"")</f>
        <v/>
      </c>
      <c r="AD39" s="269"/>
      <c r="AE39" s="269"/>
      <c r="AF39" s="269"/>
      <c r="AG39" s="269"/>
      <c r="AH39" s="270"/>
    </row>
    <row r="40" spans="1:34" ht="10.5" customHeight="1">
      <c r="A40" s="250"/>
      <c r="B40" s="251"/>
      <c r="C40" s="228"/>
      <c r="D40" s="229"/>
      <c r="E40" s="229"/>
      <c r="F40" s="229"/>
      <c r="G40" s="230"/>
      <c r="H40" s="271"/>
      <c r="I40" s="272"/>
      <c r="J40" s="273"/>
      <c r="K40" s="275"/>
      <c r="L40" s="272"/>
      <c r="M40" s="272"/>
      <c r="N40" s="272"/>
      <c r="O40" s="272"/>
      <c r="P40" s="273"/>
      <c r="Q40" s="275"/>
      <c r="R40" s="272"/>
      <c r="S40" s="272"/>
      <c r="T40" s="272"/>
      <c r="U40" s="272"/>
      <c r="V40" s="273"/>
      <c r="W40" s="275"/>
      <c r="X40" s="272"/>
      <c r="Y40" s="272"/>
      <c r="Z40" s="272"/>
      <c r="AA40" s="272"/>
      <c r="AB40" s="273"/>
      <c r="AC40" s="275"/>
      <c r="AD40" s="272"/>
      <c r="AE40" s="272"/>
      <c r="AF40" s="272"/>
      <c r="AG40" s="272"/>
      <c r="AH40" s="273"/>
    </row>
    <row r="41" spans="1:34" ht="10.5" customHeight="1">
      <c r="A41" s="250"/>
      <c r="B41" s="251"/>
      <c r="C41" s="237" t="s">
        <v>230</v>
      </c>
      <c r="D41" s="238"/>
      <c r="E41" s="238"/>
      <c r="F41" s="238"/>
      <c r="G41" s="239"/>
      <c r="H41" s="212" t="s">
        <v>228</v>
      </c>
      <c r="I41" s="213"/>
      <c r="J41" s="214"/>
      <c r="K41" s="256"/>
      <c r="L41" s="257"/>
      <c r="M41" s="257"/>
      <c r="N41" s="257"/>
      <c r="O41" s="257"/>
      <c r="P41" s="258"/>
      <c r="Q41" s="262" t="str">
        <f>IF(Q39="","",IFERROR((Q39-K39)/K39*100,""))</f>
        <v/>
      </c>
      <c r="R41" s="263"/>
      <c r="S41" s="263"/>
      <c r="T41" s="263"/>
      <c r="U41" s="263"/>
      <c r="V41" s="264"/>
      <c r="W41" s="262" t="str">
        <f>IF(W39="","",IFERROR((W39-Q39)/Q39*100,""))</f>
        <v/>
      </c>
      <c r="X41" s="263"/>
      <c r="Y41" s="263"/>
      <c r="Z41" s="263"/>
      <c r="AA41" s="263"/>
      <c r="AB41" s="264"/>
      <c r="AC41" s="262" t="str">
        <f>IF(AC39="","",IFERROR((AC39-W39)/W39*100,""))</f>
        <v/>
      </c>
      <c r="AD41" s="263"/>
      <c r="AE41" s="263"/>
      <c r="AF41" s="263"/>
      <c r="AG41" s="263"/>
      <c r="AH41" s="264"/>
    </row>
    <row r="42" spans="1:34" ht="10.5" customHeight="1">
      <c r="A42" s="252"/>
      <c r="B42" s="217"/>
      <c r="C42" s="240"/>
      <c r="D42" s="241"/>
      <c r="E42" s="241"/>
      <c r="F42" s="241"/>
      <c r="G42" s="242"/>
      <c r="H42" s="215"/>
      <c r="I42" s="216"/>
      <c r="J42" s="217"/>
      <c r="K42" s="259"/>
      <c r="L42" s="260"/>
      <c r="M42" s="260"/>
      <c r="N42" s="260"/>
      <c r="O42" s="260"/>
      <c r="P42" s="261"/>
      <c r="Q42" s="265"/>
      <c r="R42" s="266"/>
      <c r="S42" s="266"/>
      <c r="T42" s="266"/>
      <c r="U42" s="266"/>
      <c r="V42" s="267"/>
      <c r="W42" s="265"/>
      <c r="X42" s="266"/>
      <c r="Y42" s="266"/>
      <c r="Z42" s="266"/>
      <c r="AA42" s="266"/>
      <c r="AB42" s="267"/>
      <c r="AC42" s="265"/>
      <c r="AD42" s="266"/>
      <c r="AE42" s="266"/>
      <c r="AF42" s="266"/>
      <c r="AG42" s="266"/>
      <c r="AH42" s="267"/>
    </row>
    <row r="43" spans="1:34">
      <c r="A43" s="144" t="s">
        <v>221</v>
      </c>
      <c r="B43" s="144"/>
      <c r="C43" s="144"/>
      <c r="D43" s="144"/>
      <c r="E43" s="144"/>
      <c r="F43" s="144"/>
      <c r="G43" s="144"/>
      <c r="H43" s="144"/>
      <c r="I43" s="144"/>
      <c r="J43" s="144"/>
      <c r="K43" s="193"/>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5"/>
    </row>
    <row r="44" spans="1:34">
      <c r="A44" s="145"/>
      <c r="B44" s="145"/>
      <c r="C44" s="145"/>
      <c r="D44" s="145"/>
      <c r="E44" s="145"/>
      <c r="F44" s="145"/>
      <c r="G44" s="145"/>
      <c r="H44" s="145"/>
      <c r="I44" s="145"/>
      <c r="J44" s="145"/>
      <c r="K44" s="196"/>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8"/>
    </row>
    <row r="45" spans="1:34">
      <c r="A45" s="145"/>
      <c r="B45" s="145"/>
      <c r="C45" s="145"/>
      <c r="D45" s="145"/>
      <c r="E45" s="145"/>
      <c r="F45" s="145"/>
      <c r="G45" s="145"/>
      <c r="H45" s="145"/>
      <c r="I45" s="145"/>
      <c r="J45" s="145"/>
      <c r="K45" s="196"/>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8"/>
    </row>
    <row r="46" spans="1:34">
      <c r="A46" s="146"/>
      <c r="B46" s="146"/>
      <c r="C46" s="146"/>
      <c r="D46" s="146"/>
      <c r="E46" s="146"/>
      <c r="F46" s="146"/>
      <c r="G46" s="146"/>
      <c r="H46" s="146"/>
      <c r="I46" s="146"/>
      <c r="J46" s="146"/>
      <c r="K46" s="199"/>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1"/>
    </row>
    <row r="47" spans="1:34">
      <c r="B47" s="3" t="s">
        <v>47</v>
      </c>
    </row>
    <row r="48" spans="1:34">
      <c r="B48" s="3"/>
    </row>
    <row r="49" spans="1:34">
      <c r="A49" t="s">
        <v>236</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row>
    <row r="50" spans="1:34" ht="26.25" customHeight="1">
      <c r="A50" s="136" t="s">
        <v>203</v>
      </c>
      <c r="B50" s="136"/>
      <c r="C50" s="136" t="s">
        <v>200</v>
      </c>
      <c r="D50" s="136"/>
      <c r="E50" s="136"/>
      <c r="F50" s="136"/>
      <c r="G50" s="136"/>
      <c r="H50" s="136"/>
      <c r="I50" s="136"/>
      <c r="J50" s="136"/>
      <c r="K50" s="136"/>
      <c r="L50" s="136" t="s">
        <v>201</v>
      </c>
      <c r="M50" s="136"/>
      <c r="N50" s="136"/>
      <c r="O50" s="136"/>
      <c r="P50" s="136"/>
      <c r="Q50" s="136"/>
      <c r="R50" s="136"/>
      <c r="S50" s="136"/>
      <c r="T50" s="136"/>
      <c r="U50" s="136"/>
      <c r="V50" s="136"/>
      <c r="W50" s="136"/>
      <c r="X50" s="136"/>
      <c r="Y50" s="136"/>
      <c r="Z50" s="136"/>
      <c r="AA50" s="136"/>
      <c r="AB50" s="136"/>
      <c r="AC50" s="224" t="s">
        <v>204</v>
      </c>
      <c r="AD50" s="224"/>
      <c r="AE50" s="224"/>
      <c r="AF50" s="224"/>
      <c r="AG50" s="224"/>
      <c r="AH50" s="224"/>
    </row>
    <row r="51" spans="1:34" ht="17.45" customHeight="1">
      <c r="A51" s="136">
        <v>1</v>
      </c>
      <c r="B51" s="13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208"/>
      <c r="AD51" s="208"/>
      <c r="AE51" s="208"/>
      <c r="AF51" s="208"/>
      <c r="AG51" s="208"/>
      <c r="AH51" s="208"/>
    </row>
    <row r="52" spans="1:34" ht="17.45" customHeight="1">
      <c r="A52" s="136">
        <v>2</v>
      </c>
      <c r="B52" s="13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208"/>
      <c r="AD52" s="208"/>
      <c r="AE52" s="208"/>
      <c r="AF52" s="208"/>
      <c r="AG52" s="208"/>
      <c r="AH52" s="208"/>
    </row>
    <row r="53" spans="1:34" ht="17.45" customHeight="1">
      <c r="A53" s="136">
        <v>3</v>
      </c>
      <c r="B53" s="136"/>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208"/>
      <c r="AD53" s="208"/>
      <c r="AE53" s="208"/>
      <c r="AF53" s="208"/>
      <c r="AG53" s="208"/>
      <c r="AH53" s="208"/>
    </row>
    <row r="54" spans="1:34" ht="17.45" customHeight="1">
      <c r="A54" s="136">
        <v>4</v>
      </c>
      <c r="B54" s="136"/>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208"/>
      <c r="AD54" s="208"/>
      <c r="AE54" s="208"/>
      <c r="AF54" s="208"/>
      <c r="AG54" s="208"/>
      <c r="AH54" s="208"/>
    </row>
    <row r="55" spans="1:34" ht="17.45" customHeight="1" thickBot="1">
      <c r="A55" s="209">
        <v>5</v>
      </c>
      <c r="B55" s="209"/>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1"/>
      <c r="AD55" s="211"/>
      <c r="AE55" s="211"/>
      <c r="AF55" s="211"/>
      <c r="AG55" s="211"/>
      <c r="AH55" s="211"/>
    </row>
    <row r="56" spans="1:34" ht="18" customHeight="1" thickTop="1">
      <c r="A56" s="199" t="s">
        <v>202</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1"/>
      <c r="AC56" s="205">
        <f>SUM(AC51:AH55)</f>
        <v>0</v>
      </c>
      <c r="AD56" s="206"/>
      <c r="AE56" s="206"/>
      <c r="AF56" s="206"/>
      <c r="AG56" s="206"/>
      <c r="AH56" s="207"/>
    </row>
    <row r="57" spans="1:34">
      <c r="A57" s="125" t="s">
        <v>205</v>
      </c>
      <c r="B57" s="3"/>
    </row>
    <row r="58" spans="1:34">
      <c r="A58" s="125" t="s">
        <v>224</v>
      </c>
      <c r="B58" s="3"/>
    </row>
    <row r="59" spans="1:34">
      <c r="A59" s="125" t="s">
        <v>206</v>
      </c>
      <c r="B59" s="3"/>
    </row>
    <row r="60" spans="1:34" ht="8.25" customHeight="1"/>
    <row r="61" spans="1:34" ht="18" customHeight="1">
      <c r="A61" t="s">
        <v>223</v>
      </c>
    </row>
    <row r="62" spans="1:34" ht="8.25" customHeight="1"/>
    <row r="63" spans="1:34" ht="30" customHeight="1">
      <c r="A63" s="139" t="s">
        <v>31</v>
      </c>
      <c r="B63" s="139"/>
      <c r="C63" s="136" t="s">
        <v>29</v>
      </c>
      <c r="D63" s="136"/>
      <c r="E63" s="136"/>
      <c r="F63" s="136" t="s">
        <v>23</v>
      </c>
      <c r="G63" s="136"/>
      <c r="H63" s="136"/>
      <c r="I63" s="136"/>
      <c r="J63" s="136"/>
      <c r="K63" s="136"/>
      <c r="L63" s="136"/>
      <c r="M63" s="136"/>
      <c r="N63" s="136"/>
      <c r="O63" s="136"/>
      <c r="P63" s="136"/>
      <c r="Q63" s="136"/>
      <c r="R63" s="136"/>
      <c r="S63" s="136"/>
    </row>
    <row r="64" spans="1:34" ht="30" customHeight="1">
      <c r="A64" s="139"/>
      <c r="B64" s="139"/>
      <c r="C64" s="136"/>
      <c r="D64" s="136"/>
      <c r="E64" s="136"/>
      <c r="F64" s="180" t="s">
        <v>46</v>
      </c>
      <c r="G64" s="180"/>
      <c r="H64" s="180"/>
      <c r="I64" s="180"/>
      <c r="J64" s="180"/>
      <c r="K64" s="180"/>
      <c r="L64" s="180"/>
      <c r="M64" s="180" t="s">
        <v>45</v>
      </c>
      <c r="N64" s="180"/>
      <c r="O64" s="180"/>
      <c r="P64" s="180"/>
      <c r="Q64" s="180"/>
      <c r="R64" s="180"/>
      <c r="S64" s="180"/>
    </row>
    <row r="65" spans="1:19" ht="24" customHeight="1">
      <c r="A65" s="139" t="s">
        <v>30</v>
      </c>
      <c r="B65" s="139"/>
      <c r="C65" s="149"/>
      <c r="D65" s="150"/>
      <c r="E65" s="5" t="s">
        <v>17</v>
      </c>
      <c r="F65" s="178"/>
      <c r="G65" s="178"/>
      <c r="H65" s="178"/>
      <c r="I65" s="179"/>
      <c r="J65" s="176"/>
      <c r="K65" s="177"/>
      <c r="L65" s="177"/>
      <c r="M65" s="178"/>
      <c r="N65" s="178"/>
      <c r="O65" s="178"/>
      <c r="P65" s="179"/>
      <c r="Q65" s="176"/>
      <c r="R65" s="177"/>
      <c r="S65" s="177"/>
    </row>
    <row r="66" spans="1:19" ht="24" customHeight="1">
      <c r="A66" s="174" t="s">
        <v>32</v>
      </c>
      <c r="B66" s="174"/>
      <c r="C66" s="149"/>
      <c r="D66" s="150"/>
      <c r="E66" s="5" t="s">
        <v>17</v>
      </c>
      <c r="F66" s="184"/>
      <c r="G66" s="184"/>
      <c r="H66" s="184"/>
      <c r="I66" s="185"/>
      <c r="J66" s="175" t="s">
        <v>44</v>
      </c>
      <c r="K66" s="139"/>
      <c r="L66" s="139"/>
      <c r="M66" s="184"/>
      <c r="N66" s="184"/>
      <c r="O66" s="184"/>
      <c r="P66" s="185"/>
      <c r="Q66" s="175" t="s">
        <v>44</v>
      </c>
      <c r="R66" s="139"/>
      <c r="S66" s="139"/>
    </row>
    <row r="67" spans="1:19" ht="24" customHeight="1">
      <c r="A67" s="174" t="s">
        <v>33</v>
      </c>
      <c r="B67" s="174"/>
      <c r="C67" s="149"/>
      <c r="D67" s="150"/>
      <c r="E67" s="5" t="s">
        <v>17</v>
      </c>
      <c r="F67" s="184"/>
      <c r="G67" s="184"/>
      <c r="H67" s="184"/>
      <c r="I67" s="185"/>
      <c r="J67" s="175" t="s">
        <v>44</v>
      </c>
      <c r="K67" s="139"/>
      <c r="L67" s="139"/>
      <c r="M67" s="184"/>
      <c r="N67" s="184"/>
      <c r="O67" s="184"/>
      <c r="P67" s="185"/>
      <c r="Q67" s="175" t="s">
        <v>44</v>
      </c>
      <c r="R67" s="139"/>
      <c r="S67" s="139"/>
    </row>
    <row r="68" spans="1:19" ht="24" customHeight="1">
      <c r="A68" s="174" t="s">
        <v>34</v>
      </c>
      <c r="B68" s="174"/>
      <c r="C68" s="149"/>
      <c r="D68" s="150"/>
      <c r="E68" s="5" t="s">
        <v>17</v>
      </c>
      <c r="F68" s="184"/>
      <c r="G68" s="184"/>
      <c r="H68" s="184"/>
      <c r="I68" s="185"/>
      <c r="J68" s="175" t="s">
        <v>44</v>
      </c>
      <c r="K68" s="139"/>
      <c r="L68" s="139"/>
      <c r="M68" s="184"/>
      <c r="N68" s="184"/>
      <c r="O68" s="184"/>
      <c r="P68" s="185"/>
      <c r="Q68" s="175" t="s">
        <v>44</v>
      </c>
      <c r="R68" s="139"/>
      <c r="S68" s="139"/>
    </row>
    <row r="69" spans="1:19" ht="24" customHeight="1">
      <c r="A69" s="174" t="s">
        <v>35</v>
      </c>
      <c r="B69" s="174"/>
      <c r="C69" s="149"/>
      <c r="D69" s="150"/>
      <c r="E69" s="5" t="s">
        <v>17</v>
      </c>
      <c r="F69" s="184"/>
      <c r="G69" s="184"/>
      <c r="H69" s="184"/>
      <c r="I69" s="185"/>
      <c r="J69" s="175" t="s">
        <v>44</v>
      </c>
      <c r="K69" s="139"/>
      <c r="L69" s="139"/>
      <c r="M69" s="184"/>
      <c r="N69" s="184"/>
      <c r="O69" s="184"/>
      <c r="P69" s="185"/>
      <c r="Q69" s="175" t="s">
        <v>44</v>
      </c>
      <c r="R69" s="139"/>
      <c r="S69" s="139"/>
    </row>
    <row r="70" spans="1:19" ht="24" customHeight="1">
      <c r="A70" s="174" t="s">
        <v>36</v>
      </c>
      <c r="B70" s="174"/>
      <c r="C70" s="149"/>
      <c r="D70" s="150"/>
      <c r="E70" s="5" t="s">
        <v>17</v>
      </c>
      <c r="F70" s="184"/>
      <c r="G70" s="184"/>
      <c r="H70" s="184"/>
      <c r="I70" s="185"/>
      <c r="J70" s="175" t="s">
        <v>44</v>
      </c>
      <c r="K70" s="139"/>
      <c r="L70" s="139"/>
      <c r="M70" s="184"/>
      <c r="N70" s="184"/>
      <c r="O70" s="184"/>
      <c r="P70" s="185"/>
      <c r="Q70" s="175" t="s">
        <v>44</v>
      </c>
      <c r="R70" s="139"/>
      <c r="S70" s="139"/>
    </row>
    <row r="71" spans="1:19" ht="24" customHeight="1">
      <c r="A71" s="174" t="s">
        <v>37</v>
      </c>
      <c r="B71" s="174"/>
      <c r="C71" s="149"/>
      <c r="D71" s="150"/>
      <c r="E71" s="5" t="s">
        <v>17</v>
      </c>
      <c r="F71" s="184"/>
      <c r="G71" s="184"/>
      <c r="H71" s="184"/>
      <c r="I71" s="185"/>
      <c r="J71" s="175" t="s">
        <v>44</v>
      </c>
      <c r="K71" s="139"/>
      <c r="L71" s="139"/>
      <c r="M71" s="184"/>
      <c r="N71" s="184"/>
      <c r="O71" s="184"/>
      <c r="P71" s="185"/>
      <c r="Q71" s="175" t="s">
        <v>44</v>
      </c>
      <c r="R71" s="139"/>
      <c r="S71" s="139"/>
    </row>
    <row r="72" spans="1:19" ht="24" customHeight="1">
      <c r="A72" s="174" t="s">
        <v>38</v>
      </c>
      <c r="B72" s="174"/>
      <c r="C72" s="149"/>
      <c r="D72" s="150"/>
      <c r="E72" s="5" t="s">
        <v>17</v>
      </c>
      <c r="F72" s="184"/>
      <c r="G72" s="184"/>
      <c r="H72" s="184"/>
      <c r="I72" s="185"/>
      <c r="J72" s="175" t="s">
        <v>44</v>
      </c>
      <c r="K72" s="139"/>
      <c r="L72" s="139"/>
      <c r="M72" s="184"/>
      <c r="N72" s="184"/>
      <c r="O72" s="184"/>
      <c r="P72" s="185"/>
      <c r="Q72" s="175" t="s">
        <v>44</v>
      </c>
      <c r="R72" s="139"/>
      <c r="S72" s="139"/>
    </row>
    <row r="73" spans="1:19" ht="24" customHeight="1">
      <c r="A73" s="174" t="s">
        <v>39</v>
      </c>
      <c r="B73" s="174"/>
      <c r="C73" s="149"/>
      <c r="D73" s="150"/>
      <c r="E73" s="5" t="s">
        <v>17</v>
      </c>
      <c r="F73" s="184"/>
      <c r="G73" s="184"/>
      <c r="H73" s="184"/>
      <c r="I73" s="185"/>
      <c r="J73" s="175" t="s">
        <v>44</v>
      </c>
      <c r="K73" s="139"/>
      <c r="L73" s="139"/>
      <c r="M73" s="184"/>
      <c r="N73" s="184"/>
      <c r="O73" s="184"/>
      <c r="P73" s="185"/>
      <c r="Q73" s="175" t="s">
        <v>44</v>
      </c>
      <c r="R73" s="139"/>
      <c r="S73" s="139"/>
    </row>
    <row r="74" spans="1:19" ht="24" customHeight="1">
      <c r="A74" s="174" t="s">
        <v>40</v>
      </c>
      <c r="B74" s="174"/>
      <c r="C74" s="149"/>
      <c r="D74" s="150"/>
      <c r="E74" s="5" t="s">
        <v>17</v>
      </c>
      <c r="F74" s="184"/>
      <c r="G74" s="184"/>
      <c r="H74" s="184"/>
      <c r="I74" s="185"/>
      <c r="J74" s="175" t="s">
        <v>44</v>
      </c>
      <c r="K74" s="139"/>
      <c r="L74" s="139"/>
      <c r="M74" s="184"/>
      <c r="N74" s="184"/>
      <c r="O74" s="184"/>
      <c r="P74" s="185"/>
      <c r="Q74" s="175" t="s">
        <v>44</v>
      </c>
      <c r="R74" s="139"/>
      <c r="S74" s="139"/>
    </row>
    <row r="75" spans="1:19" ht="24" customHeight="1">
      <c r="A75" s="174" t="s">
        <v>41</v>
      </c>
      <c r="B75" s="174"/>
      <c r="C75" s="149"/>
      <c r="D75" s="150"/>
      <c r="E75" s="5" t="s">
        <v>17</v>
      </c>
      <c r="F75" s="184"/>
      <c r="G75" s="184"/>
      <c r="H75" s="184"/>
      <c r="I75" s="185"/>
      <c r="J75" s="175" t="s">
        <v>44</v>
      </c>
      <c r="K75" s="139"/>
      <c r="L75" s="139"/>
      <c r="M75" s="184"/>
      <c r="N75" s="184"/>
      <c r="O75" s="184"/>
      <c r="P75" s="185"/>
      <c r="Q75" s="175" t="s">
        <v>44</v>
      </c>
      <c r="R75" s="139"/>
      <c r="S75" s="139"/>
    </row>
    <row r="76" spans="1:19" ht="24" customHeight="1">
      <c r="A76" s="174" t="s">
        <v>42</v>
      </c>
      <c r="B76" s="174"/>
      <c r="C76" s="149"/>
      <c r="D76" s="150"/>
      <c r="E76" s="5" t="s">
        <v>17</v>
      </c>
      <c r="F76" s="184"/>
      <c r="G76" s="184"/>
      <c r="H76" s="184"/>
      <c r="I76" s="185"/>
      <c r="J76" s="175" t="s">
        <v>44</v>
      </c>
      <c r="K76" s="139"/>
      <c r="L76" s="139"/>
      <c r="M76" s="184"/>
      <c r="N76" s="184"/>
      <c r="O76" s="184"/>
      <c r="P76" s="185"/>
      <c r="Q76" s="175" t="s">
        <v>44</v>
      </c>
      <c r="R76" s="139"/>
      <c r="S76" s="139"/>
    </row>
    <row r="77" spans="1:19" ht="24" customHeight="1" thickBot="1">
      <c r="A77" s="181" t="s">
        <v>43</v>
      </c>
      <c r="B77" s="181"/>
      <c r="C77" s="182"/>
      <c r="D77" s="183"/>
      <c r="E77" s="6" t="s">
        <v>17</v>
      </c>
      <c r="F77" s="202"/>
      <c r="G77" s="202"/>
      <c r="H77" s="202"/>
      <c r="I77" s="203"/>
      <c r="J77" s="164" t="s">
        <v>44</v>
      </c>
      <c r="K77" s="204"/>
      <c r="L77" s="204"/>
      <c r="M77" s="202"/>
      <c r="N77" s="202"/>
      <c r="O77" s="202"/>
      <c r="P77" s="203"/>
      <c r="Q77" s="164" t="s">
        <v>44</v>
      </c>
      <c r="R77" s="204"/>
      <c r="S77" s="204"/>
    </row>
    <row r="78" spans="1:19" ht="24" customHeight="1" thickTop="1">
      <c r="A78" s="186" t="s">
        <v>48</v>
      </c>
      <c r="B78" s="187"/>
      <c r="C78" s="187"/>
      <c r="D78" s="187"/>
      <c r="E78" s="188"/>
      <c r="F78" s="189">
        <f>SUM(F66:I77)</f>
        <v>0</v>
      </c>
      <c r="G78" s="190"/>
      <c r="H78" s="190"/>
      <c r="I78" s="190"/>
      <c r="J78" s="191" t="s">
        <v>28</v>
      </c>
      <c r="K78" s="192"/>
      <c r="L78" s="192"/>
      <c r="M78" s="189">
        <f>SUM(M66:P77)</f>
        <v>0</v>
      </c>
      <c r="N78" s="190"/>
      <c r="O78" s="190"/>
      <c r="P78" s="190"/>
      <c r="Q78" s="191" t="s">
        <v>28</v>
      </c>
      <c r="R78" s="192"/>
      <c r="S78" s="192"/>
    </row>
    <row r="79" spans="1:19" ht="15" customHeight="1">
      <c r="A79" s="131" t="s">
        <v>214</v>
      </c>
      <c r="B79" s="7"/>
    </row>
  </sheetData>
  <sheetProtection selectLockedCells="1"/>
  <mergeCells count="205">
    <mergeCell ref="A30:J30"/>
    <mergeCell ref="K30:P30"/>
    <mergeCell ref="Q30:V30"/>
    <mergeCell ref="W30:AB30"/>
    <mergeCell ref="AC30:AH30"/>
    <mergeCell ref="C41:G42"/>
    <mergeCell ref="H41:J42"/>
    <mergeCell ref="K41:P42"/>
    <mergeCell ref="Q41:V42"/>
    <mergeCell ref="W41:AB42"/>
    <mergeCell ref="AC41:AH42"/>
    <mergeCell ref="C39:G40"/>
    <mergeCell ref="H39:J40"/>
    <mergeCell ref="K39:P40"/>
    <mergeCell ref="Q39:V40"/>
    <mergeCell ref="W39:AB40"/>
    <mergeCell ref="AC39:AH40"/>
    <mergeCell ref="C37:G38"/>
    <mergeCell ref="H37:J38"/>
    <mergeCell ref="K37:P38"/>
    <mergeCell ref="Q37:V38"/>
    <mergeCell ref="W37:AB38"/>
    <mergeCell ref="AC37:AH38"/>
    <mergeCell ref="C31:G32"/>
    <mergeCell ref="H31:J32"/>
    <mergeCell ref="K31:P32"/>
    <mergeCell ref="Q31:V32"/>
    <mergeCell ref="W31:AB32"/>
    <mergeCell ref="AC31:AH32"/>
    <mergeCell ref="A50:B50"/>
    <mergeCell ref="C50:K50"/>
    <mergeCell ref="L50:AB50"/>
    <mergeCell ref="AC50:AH50"/>
    <mergeCell ref="C35:G36"/>
    <mergeCell ref="H35:J36"/>
    <mergeCell ref="K35:P36"/>
    <mergeCell ref="Q35:V36"/>
    <mergeCell ref="W35:AB36"/>
    <mergeCell ref="AC35:AH36"/>
    <mergeCell ref="C33:G34"/>
    <mergeCell ref="H33:J34"/>
    <mergeCell ref="K33:P34"/>
    <mergeCell ref="Q33:V34"/>
    <mergeCell ref="W33:AB34"/>
    <mergeCell ref="AC33:AH34"/>
    <mergeCell ref="A31:B42"/>
    <mergeCell ref="A51:B51"/>
    <mergeCell ref="C51:K51"/>
    <mergeCell ref="L51:AB51"/>
    <mergeCell ref="AC51:AH51"/>
    <mergeCell ref="C55:K55"/>
    <mergeCell ref="L55:AB55"/>
    <mergeCell ref="AC55:AH55"/>
    <mergeCell ref="A52:B52"/>
    <mergeCell ref="C52:K52"/>
    <mergeCell ref="L52:AB52"/>
    <mergeCell ref="AC52:AH52"/>
    <mergeCell ref="AC56:AH56"/>
    <mergeCell ref="A53:B53"/>
    <mergeCell ref="C53:K53"/>
    <mergeCell ref="L53:AB53"/>
    <mergeCell ref="AC53:AH53"/>
    <mergeCell ref="A54:B54"/>
    <mergeCell ref="C54:K54"/>
    <mergeCell ref="L54:AB54"/>
    <mergeCell ref="AC54:AH54"/>
    <mergeCell ref="A55:B55"/>
    <mergeCell ref="A78:E78"/>
    <mergeCell ref="F78:I78"/>
    <mergeCell ref="J78:L78"/>
    <mergeCell ref="M78:P78"/>
    <mergeCell ref="Q78:S78"/>
    <mergeCell ref="K43:AH46"/>
    <mergeCell ref="A63:B64"/>
    <mergeCell ref="C63:E64"/>
    <mergeCell ref="F77:I77"/>
    <mergeCell ref="A56:AB56"/>
    <mergeCell ref="F63:S63"/>
    <mergeCell ref="F75:I75"/>
    <mergeCell ref="J75:L75"/>
    <mergeCell ref="M75:P75"/>
    <mergeCell ref="Q75:S75"/>
    <mergeCell ref="F76:I76"/>
    <mergeCell ref="J76:L76"/>
    <mergeCell ref="F74:I74"/>
    <mergeCell ref="J74:L74"/>
    <mergeCell ref="M74:P74"/>
    <mergeCell ref="Q74:S74"/>
    <mergeCell ref="J77:L77"/>
    <mergeCell ref="M77:P77"/>
    <mergeCell ref="Q77:S77"/>
    <mergeCell ref="M76:P76"/>
    <mergeCell ref="Q76:S76"/>
    <mergeCell ref="M73:P73"/>
    <mergeCell ref="Q73:S73"/>
    <mergeCell ref="Q69:S69"/>
    <mergeCell ref="F70:I70"/>
    <mergeCell ref="J70:L70"/>
    <mergeCell ref="M70:P70"/>
    <mergeCell ref="Q70:S70"/>
    <mergeCell ref="F71:I71"/>
    <mergeCell ref="Q71:S71"/>
    <mergeCell ref="J71:L71"/>
    <mergeCell ref="M71:P71"/>
    <mergeCell ref="F73:I73"/>
    <mergeCell ref="J73:L73"/>
    <mergeCell ref="F72:I72"/>
    <mergeCell ref="J72:L72"/>
    <mergeCell ref="M72:P72"/>
    <mergeCell ref="Q72:S72"/>
    <mergeCell ref="J67:L67"/>
    <mergeCell ref="M67:P67"/>
    <mergeCell ref="Q67:S67"/>
    <mergeCell ref="F68:I68"/>
    <mergeCell ref="Q68:S68"/>
    <mergeCell ref="F69:I69"/>
    <mergeCell ref="J69:L69"/>
    <mergeCell ref="M69:P69"/>
    <mergeCell ref="M66:P66"/>
    <mergeCell ref="F67:I67"/>
    <mergeCell ref="J68:L68"/>
    <mergeCell ref="M68:P68"/>
    <mergeCell ref="F66:I66"/>
    <mergeCell ref="C75:D75"/>
    <mergeCell ref="C76:D76"/>
    <mergeCell ref="A77:B77"/>
    <mergeCell ref="A74:B74"/>
    <mergeCell ref="A75:B75"/>
    <mergeCell ref="A76:B76"/>
    <mergeCell ref="C77:D77"/>
    <mergeCell ref="A67:B67"/>
    <mergeCell ref="A68:B68"/>
    <mergeCell ref="A69:B69"/>
    <mergeCell ref="A71:B71"/>
    <mergeCell ref="A72:B72"/>
    <mergeCell ref="A73:B73"/>
    <mergeCell ref="A70:B70"/>
    <mergeCell ref="C67:D67"/>
    <mergeCell ref="C68:D68"/>
    <mergeCell ref="C72:D72"/>
    <mergeCell ref="C73:D73"/>
    <mergeCell ref="C74:D74"/>
    <mergeCell ref="C70:D70"/>
    <mergeCell ref="C69:D69"/>
    <mergeCell ref="C71:D71"/>
    <mergeCell ref="A66:B66"/>
    <mergeCell ref="Q66:S66"/>
    <mergeCell ref="J65:L65"/>
    <mergeCell ref="F65:I65"/>
    <mergeCell ref="F64:L64"/>
    <mergeCell ref="A65:B65"/>
    <mergeCell ref="C65:D65"/>
    <mergeCell ref="M64:S64"/>
    <mergeCell ref="M65:P65"/>
    <mergeCell ref="Q65:S65"/>
    <mergeCell ref="J66:L66"/>
    <mergeCell ref="C66:D66"/>
    <mergeCell ref="A24:D25"/>
    <mergeCell ref="I13:K14"/>
    <mergeCell ref="E11:H14"/>
    <mergeCell ref="A11:D14"/>
    <mergeCell ref="W26:X27"/>
    <mergeCell ref="AF2:AG2"/>
    <mergeCell ref="S20:U20"/>
    <mergeCell ref="V20:AH20"/>
    <mergeCell ref="A5:AH5"/>
    <mergeCell ref="A4:AH4"/>
    <mergeCell ref="I11:K12"/>
    <mergeCell ref="L11:AH12"/>
    <mergeCell ref="A15:D18"/>
    <mergeCell ref="E15:K16"/>
    <mergeCell ref="H20:R20"/>
    <mergeCell ref="E19:G19"/>
    <mergeCell ref="H19:R19"/>
    <mergeCell ref="S19:U19"/>
    <mergeCell ref="V19:AH19"/>
    <mergeCell ref="E20:G20"/>
    <mergeCell ref="H21:R21"/>
    <mergeCell ref="S21:U21"/>
    <mergeCell ref="V21:AH21"/>
    <mergeCell ref="Y26:Z27"/>
    <mergeCell ref="U26:V27"/>
    <mergeCell ref="P26:T27"/>
    <mergeCell ref="E17:K18"/>
    <mergeCell ref="L17:AH18"/>
    <mergeCell ref="X2:Y2"/>
    <mergeCell ref="A8:AH8"/>
    <mergeCell ref="B7:C7"/>
    <mergeCell ref="A43:J46"/>
    <mergeCell ref="A26:D27"/>
    <mergeCell ref="E24:AH25"/>
    <mergeCell ref="N26:O27"/>
    <mergeCell ref="E26:M27"/>
    <mergeCell ref="AG26:AH27"/>
    <mergeCell ref="AE26:AF27"/>
    <mergeCell ref="AC26:AD27"/>
    <mergeCell ref="AA26:AB27"/>
    <mergeCell ref="E21:G21"/>
    <mergeCell ref="Z2:AA2"/>
    <mergeCell ref="AC2:AD2"/>
    <mergeCell ref="L15:AH16"/>
    <mergeCell ref="D7:E7"/>
    <mergeCell ref="F7:AH7"/>
    <mergeCell ref="L13:AH14"/>
    <mergeCell ref="A19:D21"/>
  </mergeCells>
  <phoneticPr fontId="2"/>
  <pageMargins left="0.9055118110236221" right="0.59055118110236227" top="0.74803149606299213" bottom="0.74803149606299213" header="0.31496062992125984" footer="0.31496062992125984"/>
  <pageSetup paperSize="9" scale="94" orientation="portrait" r:id="rId1"/>
  <rowBreaks count="1" manualBreakCount="1">
    <brk id="6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8"/>
  <sheetViews>
    <sheetView view="pageBreakPreview" topLeftCell="A40" zoomScaleNormal="100" zoomScaleSheetLayoutView="100" workbookViewId="0">
      <selection activeCell="E61" sqref="E61"/>
    </sheetView>
  </sheetViews>
  <sheetFormatPr defaultColWidth="9" defaultRowHeight="13.5"/>
  <cols>
    <col min="1" max="1" width="2.375" style="126" customWidth="1"/>
    <col min="2" max="37" width="2.625" style="126" customWidth="1"/>
    <col min="38" max="16384" width="9" style="126"/>
  </cols>
  <sheetData>
    <row r="1" spans="1:33" ht="14.25">
      <c r="A1" s="132" t="s">
        <v>215</v>
      </c>
    </row>
    <row r="2" spans="1:33" ht="9" customHeight="1"/>
    <row r="3" spans="1:33" ht="32.25" customHeight="1">
      <c r="A3" s="289" t="s">
        <v>220</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row>
    <row r="4" spans="1:33" ht="22.5" customHeight="1">
      <c r="A4" s="136" t="s">
        <v>207</v>
      </c>
      <c r="B4" s="136"/>
      <c r="C4" s="136"/>
      <c r="D4" s="136"/>
      <c r="E4" s="277"/>
      <c r="F4" s="277"/>
      <c r="G4" s="277"/>
      <c r="H4" s="277"/>
      <c r="I4" s="136" t="s">
        <v>200</v>
      </c>
      <c r="J4" s="136"/>
      <c r="K4" s="136"/>
      <c r="L4" s="136"/>
      <c r="M4" s="277"/>
      <c r="N4" s="277"/>
      <c r="O4" s="277"/>
      <c r="P4" s="277"/>
      <c r="Q4" s="277"/>
      <c r="R4" s="277"/>
      <c r="S4" s="277"/>
      <c r="T4" s="277"/>
      <c r="U4" s="277"/>
      <c r="V4" s="277"/>
      <c r="W4" s="277"/>
      <c r="X4" s="277"/>
      <c r="Y4" s="277"/>
      <c r="Z4" s="277"/>
      <c r="AA4" s="277"/>
      <c r="AB4" s="277"/>
      <c r="AC4" s="277"/>
      <c r="AD4" s="277"/>
      <c r="AE4" s="277"/>
      <c r="AF4" s="277"/>
      <c r="AG4" s="277"/>
    </row>
    <row r="5" spans="1:33" ht="22.5" customHeight="1">
      <c r="A5" s="277" t="s">
        <v>219</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row>
    <row r="6" spans="1:33" ht="18" customHeight="1">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6.5" customHeight="1">
      <c r="A7" s="135" t="s">
        <v>216</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row>
    <row r="8" spans="1:33">
      <c r="A8" s="19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row>
    <row r="9" spans="1:33">
      <c r="A9" s="196"/>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8"/>
    </row>
    <row r="10" spans="1:33">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8"/>
    </row>
    <row r="11" spans="1:33">
      <c r="A11" s="196"/>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8"/>
    </row>
    <row r="12" spans="1:33">
      <c r="A12" s="196"/>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8"/>
    </row>
    <row r="13" spans="1:33">
      <c r="A13" s="19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8"/>
    </row>
    <row r="14" spans="1:33">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8"/>
    </row>
    <row r="15" spans="1:33">
      <c r="A15" s="196"/>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8"/>
    </row>
    <row r="16" spans="1:33">
      <c r="A16" s="19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1"/>
    </row>
    <row r="17" spans="1:33">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row>
    <row r="18" spans="1:33" ht="16.5" customHeight="1">
      <c r="A18" s="134" t="s">
        <v>218</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1:33">
      <c r="A19" s="278"/>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80"/>
    </row>
    <row r="20" spans="1:33">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3"/>
    </row>
    <row r="21" spans="1:33">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3"/>
    </row>
    <row r="22" spans="1:33">
      <c r="A22" s="28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3"/>
    </row>
    <row r="23" spans="1:33">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3"/>
    </row>
    <row r="24" spans="1:33">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3"/>
    </row>
    <row r="25" spans="1:33">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3"/>
    </row>
    <row r="26" spans="1:33">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3"/>
    </row>
    <row r="27" spans="1:33">
      <c r="A27" s="28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3"/>
    </row>
    <row r="28" spans="1:33">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3"/>
    </row>
    <row r="29" spans="1:33">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3"/>
    </row>
    <row r="30" spans="1:33">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3"/>
    </row>
    <row r="31" spans="1:33">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3"/>
    </row>
    <row r="32" spans="1:33">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3"/>
    </row>
    <row r="33" spans="1:33">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3"/>
    </row>
    <row r="34" spans="1:33">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3"/>
    </row>
    <row r="35" spans="1:33">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3"/>
    </row>
    <row r="36" spans="1:33">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3"/>
    </row>
    <row r="37" spans="1:33">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6"/>
    </row>
    <row r="38" spans="1:33" ht="20.25" customHeight="1">
      <c r="A38" s="127"/>
      <c r="B38" s="127"/>
      <c r="C38" s="127"/>
      <c r="D38" s="127"/>
      <c r="E38" s="127"/>
      <c r="F38" s="127"/>
      <c r="G38" s="127"/>
      <c r="H38" s="127"/>
      <c r="I38" s="127"/>
      <c r="J38" s="127"/>
      <c r="K38" s="127"/>
      <c r="L38" s="127"/>
      <c r="M38" s="127"/>
      <c r="N38" s="127"/>
      <c r="O38" s="136" t="s">
        <v>217</v>
      </c>
      <c r="P38" s="136"/>
      <c r="Q38" s="136"/>
      <c r="R38" s="136"/>
      <c r="S38" s="136"/>
      <c r="T38" s="136"/>
      <c r="U38" s="136"/>
      <c r="V38" s="136"/>
      <c r="W38" s="136"/>
      <c r="X38" s="136"/>
      <c r="Y38" s="287"/>
      <c r="Z38" s="288"/>
      <c r="AA38" s="288"/>
      <c r="AB38" s="288"/>
      <c r="AC38" s="288"/>
      <c r="AD38" s="288"/>
      <c r="AE38" s="152" t="s">
        <v>208</v>
      </c>
      <c r="AF38" s="152"/>
      <c r="AG38" s="148"/>
    </row>
    <row r="39" spans="1:33" ht="9" customHeight="1"/>
    <row r="40" spans="1:33" ht="11.25" customHeight="1">
      <c r="A40" s="128" t="s">
        <v>209</v>
      </c>
    </row>
    <row r="41" spans="1:33" ht="11.25" customHeight="1">
      <c r="A41" s="129" t="s">
        <v>210</v>
      </c>
      <c r="B41" s="129"/>
      <c r="C41" s="129"/>
      <c r="D41" s="129"/>
      <c r="E41" s="129"/>
      <c r="F41" s="129"/>
      <c r="G41" s="129"/>
      <c r="H41" s="129"/>
      <c r="I41" s="129"/>
    </row>
    <row r="42" spans="1:33" ht="11.25" customHeight="1">
      <c r="A42" s="129" t="s">
        <v>211</v>
      </c>
      <c r="B42" s="129"/>
      <c r="C42" s="129"/>
      <c r="D42" s="129"/>
      <c r="E42" s="129"/>
      <c r="F42" s="129"/>
      <c r="G42" s="129"/>
      <c r="H42" s="129"/>
      <c r="I42" s="129"/>
    </row>
    <row r="43" spans="1:33" ht="11.25" customHeight="1">
      <c r="A43" s="129" t="s">
        <v>212</v>
      </c>
      <c r="B43" s="129"/>
      <c r="C43" s="129"/>
      <c r="D43" s="129"/>
      <c r="E43" s="129"/>
      <c r="F43" s="129"/>
      <c r="G43" s="129"/>
      <c r="H43" s="129"/>
      <c r="I43" s="129"/>
    </row>
    <row r="44" spans="1:33" ht="11.25" customHeight="1">
      <c r="A44" s="128" t="s">
        <v>213</v>
      </c>
      <c r="B44" s="130"/>
    </row>
    <row r="45" spans="1:33" ht="11.25" customHeight="1">
      <c r="A45" s="129"/>
      <c r="B45" s="129"/>
      <c r="C45" s="129"/>
      <c r="D45" s="129"/>
      <c r="E45" s="129"/>
      <c r="F45" s="129"/>
      <c r="G45" s="129"/>
      <c r="H45" s="129"/>
      <c r="I45" s="129"/>
    </row>
    <row r="46" spans="1:33" ht="16.5" customHeight="1">
      <c r="A46" s="134" t="s">
        <v>234</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row>
    <row r="47" spans="1:33" ht="11.25" customHeight="1">
      <c r="A47" s="276"/>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row>
    <row r="48" spans="1:33" ht="11.25" customHeight="1">
      <c r="A48" s="276"/>
      <c r="B48" s="276"/>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row>
    <row r="49" spans="1:33" ht="11.25" customHeight="1">
      <c r="A49" s="276"/>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row>
    <row r="50" spans="1:33" ht="11.25" customHeight="1">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row>
    <row r="51" spans="1:33" ht="11.25" customHeight="1">
      <c r="A51" s="276"/>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row>
    <row r="52" spans="1:33" ht="11.25" customHeight="1">
      <c r="A52" s="27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row>
    <row r="53" spans="1:33" ht="11.25" customHeight="1">
      <c r="A53" s="27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row>
    <row r="54" spans="1:33" ht="11.25" customHeight="1">
      <c r="A54" s="27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row>
    <row r="55" spans="1:33" ht="11.25" customHeight="1">
      <c r="A55" s="128" t="s">
        <v>235</v>
      </c>
      <c r="B55" s="129"/>
      <c r="C55" s="129"/>
      <c r="D55" s="129"/>
      <c r="E55" s="129"/>
      <c r="F55" s="129"/>
      <c r="G55" s="129"/>
      <c r="H55" s="129"/>
      <c r="I55" s="129"/>
    </row>
    <row r="56" spans="1:33" ht="11.25" customHeight="1">
      <c r="A56" s="129"/>
      <c r="B56" s="129"/>
      <c r="C56" s="129"/>
      <c r="D56" s="129"/>
      <c r="E56" s="129"/>
      <c r="F56" s="129"/>
      <c r="G56" s="129"/>
      <c r="H56" s="129"/>
      <c r="I56" s="129"/>
    </row>
    <row r="58" spans="1:33">
      <c r="B58" s="130"/>
    </row>
  </sheetData>
  <mergeCells count="13">
    <mergeCell ref="A3:AG3"/>
    <mergeCell ref="A4:D4"/>
    <mergeCell ref="E4:H4"/>
    <mergeCell ref="I4:L4"/>
    <mergeCell ref="M4:AG4"/>
    <mergeCell ref="A47:AG54"/>
    <mergeCell ref="A5:D5"/>
    <mergeCell ref="E5:AG5"/>
    <mergeCell ref="A8:AG16"/>
    <mergeCell ref="A19:AG37"/>
    <mergeCell ref="O38:X38"/>
    <mergeCell ref="Y38:AD38"/>
    <mergeCell ref="AE38:AG38"/>
  </mergeCells>
  <phoneticPr fontId="16"/>
  <pageMargins left="0.9055118110236221" right="0.59055118110236227"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3"/>
  <sheetViews>
    <sheetView view="pageBreakPreview" zoomScale="60" zoomScaleNormal="70" workbookViewId="0">
      <selection activeCell="Q20" sqref="Q20"/>
    </sheetView>
  </sheetViews>
  <sheetFormatPr defaultColWidth="9" defaultRowHeight="13.5"/>
  <cols>
    <col min="1" max="1" width="1.625" style="8" customWidth="1"/>
    <col min="2" max="2" width="1.875" style="8" customWidth="1"/>
    <col min="3" max="3" width="4.125" style="8" customWidth="1"/>
    <col min="4" max="4" width="5.25" style="8" customWidth="1"/>
    <col min="5" max="5" width="12.25" style="8" customWidth="1"/>
    <col min="6" max="6" width="13" style="8" customWidth="1"/>
    <col min="7" max="7" width="15.125" style="8" customWidth="1"/>
    <col min="8" max="8" width="14.625" style="8" customWidth="1"/>
    <col min="9" max="9" width="6.75" style="8" customWidth="1"/>
    <col min="10" max="10" width="12.625" style="8" customWidth="1"/>
    <col min="11" max="11" width="8.25" style="8" customWidth="1"/>
    <col min="12" max="12" width="15.375" style="8" customWidth="1"/>
    <col min="13" max="13" width="9.5" style="17" customWidth="1"/>
    <col min="14" max="14" width="15.625" style="8" customWidth="1"/>
    <col min="15" max="15" width="9" style="14"/>
    <col min="16" max="16" width="9.125" style="8" customWidth="1"/>
    <col min="17" max="17" width="14.875" style="8" customWidth="1"/>
    <col min="18" max="16384" width="9" style="8"/>
  </cols>
  <sheetData>
    <row r="1" spans="2:17" ht="23.25" customHeight="1" thickBot="1">
      <c r="B1" s="9"/>
      <c r="C1" s="10" t="s">
        <v>51</v>
      </c>
      <c r="D1" s="11"/>
      <c r="E1" s="11"/>
      <c r="F1" s="11"/>
      <c r="G1" s="11"/>
      <c r="H1" s="12"/>
      <c r="I1" s="11"/>
      <c r="J1" s="13"/>
      <c r="K1" s="13"/>
      <c r="L1" s="13"/>
      <c r="M1" s="13"/>
      <c r="P1" s="15"/>
      <c r="Q1" s="16"/>
    </row>
    <row r="2" spans="2:17" s="17" customFormat="1" ht="54" customHeight="1">
      <c r="B2" s="18"/>
      <c r="C2" s="19"/>
      <c r="D2" s="376" t="s">
        <v>52</v>
      </c>
      <c r="E2" s="377"/>
      <c r="F2" s="377"/>
      <c r="G2" s="378"/>
      <c r="H2" s="385" t="s">
        <v>53</v>
      </c>
      <c r="I2" s="386"/>
      <c r="J2" s="387" t="s">
        <v>54</v>
      </c>
      <c r="K2" s="388"/>
      <c r="L2" s="21" t="s">
        <v>55</v>
      </c>
      <c r="M2" s="22" t="s">
        <v>56</v>
      </c>
      <c r="N2" s="23" t="s">
        <v>57</v>
      </c>
      <c r="O2" s="377" t="s">
        <v>136</v>
      </c>
      <c r="P2" s="389"/>
      <c r="Q2" s="20" t="s">
        <v>58</v>
      </c>
    </row>
    <row r="3" spans="2:17" s="17" customFormat="1" ht="30" customHeight="1">
      <c r="B3" s="18"/>
      <c r="C3" s="24"/>
      <c r="D3" s="379"/>
      <c r="E3" s="380"/>
      <c r="F3" s="380"/>
      <c r="G3" s="381"/>
      <c r="H3" s="25" t="s">
        <v>137</v>
      </c>
      <c r="I3" s="26"/>
      <c r="J3" s="27" t="s">
        <v>59</v>
      </c>
      <c r="K3" s="28"/>
      <c r="L3" s="25" t="s">
        <v>60</v>
      </c>
      <c r="M3" s="29" t="s">
        <v>61</v>
      </c>
      <c r="N3" s="29" t="s">
        <v>62</v>
      </c>
      <c r="O3" s="30" t="s">
        <v>138</v>
      </c>
      <c r="P3" s="28"/>
      <c r="Q3" s="31" t="s">
        <v>139</v>
      </c>
    </row>
    <row r="4" spans="2:17" ht="21.75" customHeight="1" thickBot="1">
      <c r="B4" s="9"/>
      <c r="C4" s="32"/>
      <c r="D4" s="382"/>
      <c r="E4" s="383"/>
      <c r="F4" s="383"/>
      <c r="G4" s="384"/>
      <c r="H4" s="33" t="s">
        <v>63</v>
      </c>
      <c r="I4" s="34" t="s">
        <v>140</v>
      </c>
      <c r="J4" s="35"/>
      <c r="K4" s="36" t="s">
        <v>64</v>
      </c>
      <c r="L4" s="37" t="s">
        <v>65</v>
      </c>
      <c r="M4" s="38" t="s">
        <v>141</v>
      </c>
      <c r="N4" s="38" t="s">
        <v>142</v>
      </c>
      <c r="O4" s="39"/>
      <c r="P4" s="36" t="s">
        <v>64</v>
      </c>
      <c r="Q4" s="40" t="s">
        <v>67</v>
      </c>
    </row>
    <row r="5" spans="2:17" ht="28.5" customHeight="1">
      <c r="B5" s="9"/>
      <c r="C5" s="390" t="s">
        <v>68</v>
      </c>
      <c r="D5" s="392" t="s">
        <v>69</v>
      </c>
      <c r="E5" s="394" t="s">
        <v>70</v>
      </c>
      <c r="F5" s="395"/>
      <c r="G5" s="396"/>
      <c r="H5" s="41"/>
      <c r="I5" s="42" t="s">
        <v>143</v>
      </c>
      <c r="J5" s="43">
        <v>38.200000000000003</v>
      </c>
      <c r="K5" s="44" t="s">
        <v>72</v>
      </c>
      <c r="L5" s="45">
        <f>H5*J5</f>
        <v>0</v>
      </c>
      <c r="M5" s="397">
        <v>2.58E-2</v>
      </c>
      <c r="N5" s="46">
        <f>H5*J5*M$5</f>
        <v>0</v>
      </c>
      <c r="O5" s="47">
        <v>1.8700000000000001E-2</v>
      </c>
      <c r="P5" s="48" t="s">
        <v>73</v>
      </c>
      <c r="Q5" s="49">
        <f t="shared" ref="Q5:Q31" si="0">H5*J5*O5*44/12</f>
        <v>0</v>
      </c>
    </row>
    <row r="6" spans="2:17" ht="28.5" customHeight="1">
      <c r="B6" s="9"/>
      <c r="C6" s="391"/>
      <c r="D6" s="393"/>
      <c r="E6" s="336" t="s">
        <v>74</v>
      </c>
      <c r="F6" s="347"/>
      <c r="G6" s="337"/>
      <c r="H6" s="41"/>
      <c r="I6" s="52" t="s">
        <v>143</v>
      </c>
      <c r="J6" s="53">
        <v>35.299999999999997</v>
      </c>
      <c r="K6" s="52" t="s">
        <v>144</v>
      </c>
      <c r="L6" s="54">
        <f t="shared" ref="L6:L39" si="1">H6*J6</f>
        <v>0</v>
      </c>
      <c r="M6" s="334"/>
      <c r="N6" s="46">
        <f t="shared" ref="N6:N39" si="2">H6*J6*M$5</f>
        <v>0</v>
      </c>
      <c r="O6" s="55">
        <v>1.84E-2</v>
      </c>
      <c r="P6" s="56" t="s">
        <v>73</v>
      </c>
      <c r="Q6" s="49">
        <f t="shared" si="0"/>
        <v>0</v>
      </c>
    </row>
    <row r="7" spans="2:17" ht="28.5" customHeight="1">
      <c r="B7" s="9"/>
      <c r="C7" s="391"/>
      <c r="D7" s="393"/>
      <c r="E7" s="336" t="s">
        <v>75</v>
      </c>
      <c r="F7" s="347"/>
      <c r="G7" s="337"/>
      <c r="H7" s="41"/>
      <c r="I7" s="52" t="s">
        <v>145</v>
      </c>
      <c r="J7" s="53">
        <v>34.6</v>
      </c>
      <c r="K7" s="52" t="s">
        <v>146</v>
      </c>
      <c r="L7" s="54">
        <f t="shared" si="1"/>
        <v>0</v>
      </c>
      <c r="M7" s="334"/>
      <c r="N7" s="46">
        <f t="shared" si="2"/>
        <v>0</v>
      </c>
      <c r="O7" s="55">
        <v>1.83E-2</v>
      </c>
      <c r="P7" s="57" t="s">
        <v>147</v>
      </c>
      <c r="Q7" s="49">
        <f t="shared" si="0"/>
        <v>0</v>
      </c>
    </row>
    <row r="8" spans="2:17" ht="28.5" customHeight="1">
      <c r="B8" s="9"/>
      <c r="C8" s="391"/>
      <c r="D8" s="393"/>
      <c r="E8" s="336" t="s">
        <v>148</v>
      </c>
      <c r="F8" s="347"/>
      <c r="G8" s="337"/>
      <c r="H8" s="41"/>
      <c r="I8" s="52" t="s">
        <v>149</v>
      </c>
      <c r="J8" s="53">
        <v>33.6</v>
      </c>
      <c r="K8" s="52" t="s">
        <v>150</v>
      </c>
      <c r="L8" s="54">
        <f t="shared" si="1"/>
        <v>0</v>
      </c>
      <c r="M8" s="334"/>
      <c r="N8" s="46">
        <f t="shared" si="2"/>
        <v>0</v>
      </c>
      <c r="O8" s="55">
        <v>1.8200000000000001E-2</v>
      </c>
      <c r="P8" s="57" t="s">
        <v>151</v>
      </c>
      <c r="Q8" s="49">
        <f t="shared" si="0"/>
        <v>0</v>
      </c>
    </row>
    <row r="9" spans="2:17" ht="28.5" customHeight="1">
      <c r="B9" s="9"/>
      <c r="C9" s="391"/>
      <c r="D9" s="393"/>
      <c r="E9" s="371" t="s">
        <v>78</v>
      </c>
      <c r="F9" s="372"/>
      <c r="G9" s="399"/>
      <c r="H9" s="41"/>
      <c r="I9" s="52" t="s">
        <v>142</v>
      </c>
      <c r="J9" s="53">
        <v>36.700000000000003</v>
      </c>
      <c r="K9" s="52" t="s">
        <v>152</v>
      </c>
      <c r="L9" s="54">
        <f t="shared" si="1"/>
        <v>0</v>
      </c>
      <c r="M9" s="334"/>
      <c r="N9" s="46">
        <f t="shared" si="2"/>
        <v>0</v>
      </c>
      <c r="O9" s="55">
        <v>1.8499999999999999E-2</v>
      </c>
      <c r="P9" s="57" t="s">
        <v>76</v>
      </c>
      <c r="Q9" s="49">
        <f t="shared" si="0"/>
        <v>0</v>
      </c>
    </row>
    <row r="10" spans="2:17" ht="28.5" customHeight="1">
      <c r="B10" s="9"/>
      <c r="C10" s="391"/>
      <c r="D10" s="393"/>
      <c r="E10" s="336" t="s">
        <v>79</v>
      </c>
      <c r="F10" s="347"/>
      <c r="G10" s="337"/>
      <c r="H10" s="41"/>
      <c r="I10" s="52" t="s">
        <v>149</v>
      </c>
      <c r="J10" s="53">
        <v>37.700000000000003</v>
      </c>
      <c r="K10" s="52" t="s">
        <v>153</v>
      </c>
      <c r="L10" s="54">
        <f t="shared" si="1"/>
        <v>0</v>
      </c>
      <c r="M10" s="334"/>
      <c r="N10" s="46">
        <f t="shared" si="2"/>
        <v>0</v>
      </c>
      <c r="O10" s="55">
        <v>1.8700000000000001E-2</v>
      </c>
      <c r="P10" s="57" t="s">
        <v>154</v>
      </c>
      <c r="Q10" s="49">
        <f t="shared" si="0"/>
        <v>0</v>
      </c>
    </row>
    <row r="11" spans="2:17" ht="28.5" customHeight="1">
      <c r="B11" s="9"/>
      <c r="C11" s="391"/>
      <c r="D11" s="393"/>
      <c r="E11" s="371" t="s">
        <v>80</v>
      </c>
      <c r="F11" s="372"/>
      <c r="G11" s="399"/>
      <c r="H11" s="41"/>
      <c r="I11" s="52" t="s">
        <v>66</v>
      </c>
      <c r="J11" s="53">
        <v>39.1</v>
      </c>
      <c r="K11" s="52" t="s">
        <v>81</v>
      </c>
      <c r="L11" s="54">
        <f t="shared" si="1"/>
        <v>0</v>
      </c>
      <c r="M11" s="334"/>
      <c r="N11" s="46">
        <f t="shared" si="2"/>
        <v>0</v>
      </c>
      <c r="O11" s="55">
        <v>1.89E-2</v>
      </c>
      <c r="P11" s="57" t="s">
        <v>155</v>
      </c>
      <c r="Q11" s="49">
        <f t="shared" si="0"/>
        <v>0</v>
      </c>
    </row>
    <row r="12" spans="2:17" ht="28.5" customHeight="1">
      <c r="B12" s="9"/>
      <c r="C12" s="391"/>
      <c r="D12" s="393"/>
      <c r="E12" s="371" t="s">
        <v>83</v>
      </c>
      <c r="F12" s="372"/>
      <c r="G12" s="399"/>
      <c r="H12" s="41"/>
      <c r="I12" s="52" t="s">
        <v>71</v>
      </c>
      <c r="J12" s="53">
        <v>41.9</v>
      </c>
      <c r="K12" s="52" t="s">
        <v>72</v>
      </c>
      <c r="L12" s="54">
        <f t="shared" si="1"/>
        <v>0</v>
      </c>
      <c r="M12" s="334"/>
      <c r="N12" s="46">
        <f t="shared" si="2"/>
        <v>0</v>
      </c>
      <c r="O12" s="55">
        <v>1.95E-2</v>
      </c>
      <c r="P12" s="57" t="s">
        <v>156</v>
      </c>
      <c r="Q12" s="49">
        <f t="shared" si="0"/>
        <v>0</v>
      </c>
    </row>
    <row r="13" spans="2:17" ht="28.5" customHeight="1">
      <c r="B13" s="9"/>
      <c r="C13" s="391"/>
      <c r="D13" s="393"/>
      <c r="E13" s="336" t="s">
        <v>85</v>
      </c>
      <c r="F13" s="347"/>
      <c r="G13" s="337"/>
      <c r="H13" s="41"/>
      <c r="I13" s="52" t="s">
        <v>157</v>
      </c>
      <c r="J13" s="53">
        <v>40.9</v>
      </c>
      <c r="K13" s="52" t="s">
        <v>158</v>
      </c>
      <c r="L13" s="54">
        <f t="shared" si="1"/>
        <v>0</v>
      </c>
      <c r="M13" s="334"/>
      <c r="N13" s="46">
        <f t="shared" si="2"/>
        <v>0</v>
      </c>
      <c r="O13" s="55">
        <v>2.0799999999999999E-2</v>
      </c>
      <c r="P13" s="57" t="s">
        <v>155</v>
      </c>
      <c r="Q13" s="49">
        <f t="shared" si="0"/>
        <v>0</v>
      </c>
    </row>
    <row r="14" spans="2:17" ht="28.5" customHeight="1">
      <c r="B14" s="9"/>
      <c r="C14" s="391"/>
      <c r="D14" s="393"/>
      <c r="E14" s="336" t="s">
        <v>89</v>
      </c>
      <c r="F14" s="347"/>
      <c r="G14" s="337"/>
      <c r="H14" s="41"/>
      <c r="I14" s="52" t="s">
        <v>159</v>
      </c>
      <c r="J14" s="53">
        <v>29.9</v>
      </c>
      <c r="K14" s="52" t="s">
        <v>160</v>
      </c>
      <c r="L14" s="54">
        <f t="shared" si="1"/>
        <v>0</v>
      </c>
      <c r="M14" s="334"/>
      <c r="N14" s="46">
        <f t="shared" si="2"/>
        <v>0</v>
      </c>
      <c r="O14" s="55">
        <v>2.5399999999999999E-2</v>
      </c>
      <c r="P14" s="57" t="s">
        <v>155</v>
      </c>
      <c r="Q14" s="49">
        <f t="shared" si="0"/>
        <v>0</v>
      </c>
    </row>
    <row r="15" spans="2:17" ht="28.5" customHeight="1">
      <c r="B15" s="9"/>
      <c r="C15" s="391"/>
      <c r="D15" s="393"/>
      <c r="E15" s="369" t="s">
        <v>92</v>
      </c>
      <c r="F15" s="371" t="s">
        <v>161</v>
      </c>
      <c r="G15" s="372"/>
      <c r="H15" s="58"/>
      <c r="I15" s="52" t="s">
        <v>87</v>
      </c>
      <c r="J15" s="53">
        <v>50.8</v>
      </c>
      <c r="K15" s="52" t="s">
        <v>162</v>
      </c>
      <c r="L15" s="54">
        <f t="shared" si="1"/>
        <v>0</v>
      </c>
      <c r="M15" s="334"/>
      <c r="N15" s="46">
        <f t="shared" si="2"/>
        <v>0</v>
      </c>
      <c r="O15" s="55">
        <v>1.61E-2</v>
      </c>
      <c r="P15" s="57" t="s">
        <v>77</v>
      </c>
      <c r="Q15" s="49">
        <f t="shared" si="0"/>
        <v>0</v>
      </c>
    </row>
    <row r="16" spans="2:17" ht="28.5" customHeight="1">
      <c r="B16" s="9"/>
      <c r="C16" s="391"/>
      <c r="D16" s="393"/>
      <c r="E16" s="370"/>
      <c r="F16" s="373" t="s">
        <v>93</v>
      </c>
      <c r="G16" s="374"/>
      <c r="H16" s="59"/>
      <c r="I16" s="57" t="s">
        <v>94</v>
      </c>
      <c r="J16" s="53">
        <v>44.9</v>
      </c>
      <c r="K16" s="57" t="s">
        <v>163</v>
      </c>
      <c r="L16" s="54">
        <f t="shared" si="1"/>
        <v>0</v>
      </c>
      <c r="M16" s="334"/>
      <c r="N16" s="46">
        <f t="shared" si="2"/>
        <v>0</v>
      </c>
      <c r="O16" s="55">
        <v>1.4200000000000001E-2</v>
      </c>
      <c r="P16" s="57" t="s">
        <v>84</v>
      </c>
      <c r="Q16" s="49">
        <f t="shared" si="0"/>
        <v>0</v>
      </c>
    </row>
    <row r="17" spans="2:17" ht="28.5" customHeight="1">
      <c r="B17" s="9"/>
      <c r="C17" s="391"/>
      <c r="D17" s="393"/>
      <c r="E17" s="375" t="s">
        <v>96</v>
      </c>
      <c r="F17" s="371" t="s">
        <v>97</v>
      </c>
      <c r="G17" s="372"/>
      <c r="H17" s="59"/>
      <c r="I17" s="52" t="s">
        <v>164</v>
      </c>
      <c r="J17" s="53">
        <v>54.6</v>
      </c>
      <c r="K17" s="52" t="s">
        <v>90</v>
      </c>
      <c r="L17" s="54">
        <f t="shared" si="1"/>
        <v>0</v>
      </c>
      <c r="M17" s="334"/>
      <c r="N17" s="46">
        <f t="shared" si="2"/>
        <v>0</v>
      </c>
      <c r="O17" s="55">
        <v>1.35E-2</v>
      </c>
      <c r="P17" s="57" t="s">
        <v>76</v>
      </c>
      <c r="Q17" s="49">
        <f t="shared" si="0"/>
        <v>0</v>
      </c>
    </row>
    <row r="18" spans="2:17" ht="28.5" customHeight="1">
      <c r="B18" s="9"/>
      <c r="C18" s="391"/>
      <c r="D18" s="393"/>
      <c r="E18" s="370"/>
      <c r="F18" s="373" t="s">
        <v>98</v>
      </c>
      <c r="G18" s="374"/>
      <c r="H18" s="59"/>
      <c r="I18" s="57" t="s">
        <v>94</v>
      </c>
      <c r="J18" s="53">
        <v>43.5</v>
      </c>
      <c r="K18" s="57" t="s">
        <v>95</v>
      </c>
      <c r="L18" s="54">
        <f t="shared" si="1"/>
        <v>0</v>
      </c>
      <c r="M18" s="334"/>
      <c r="N18" s="46">
        <f t="shared" si="2"/>
        <v>0</v>
      </c>
      <c r="O18" s="55">
        <v>1.3899999999999999E-2</v>
      </c>
      <c r="P18" s="57" t="s">
        <v>77</v>
      </c>
      <c r="Q18" s="49">
        <f t="shared" si="0"/>
        <v>0</v>
      </c>
    </row>
    <row r="19" spans="2:17" ht="28.5" customHeight="1">
      <c r="B19" s="9"/>
      <c r="C19" s="391"/>
      <c r="D19" s="393"/>
      <c r="E19" s="361" t="s">
        <v>99</v>
      </c>
      <c r="F19" s="361" t="s">
        <v>100</v>
      </c>
      <c r="G19" s="336"/>
      <c r="H19" s="58"/>
      <c r="I19" s="52" t="s">
        <v>86</v>
      </c>
      <c r="J19" s="53">
        <v>29</v>
      </c>
      <c r="K19" s="52" t="s">
        <v>90</v>
      </c>
      <c r="L19" s="54">
        <f t="shared" si="1"/>
        <v>0</v>
      </c>
      <c r="M19" s="334"/>
      <c r="N19" s="46">
        <f t="shared" si="2"/>
        <v>0</v>
      </c>
      <c r="O19" s="55">
        <v>2.4500000000000001E-2</v>
      </c>
      <c r="P19" s="57" t="s">
        <v>91</v>
      </c>
      <c r="Q19" s="49">
        <f t="shared" si="0"/>
        <v>0</v>
      </c>
    </row>
    <row r="20" spans="2:17" ht="28.5" customHeight="1">
      <c r="B20" s="9"/>
      <c r="C20" s="391"/>
      <c r="D20" s="393"/>
      <c r="E20" s="361"/>
      <c r="F20" s="361" t="s">
        <v>101</v>
      </c>
      <c r="G20" s="336"/>
      <c r="H20" s="58"/>
      <c r="I20" s="52" t="s">
        <v>157</v>
      </c>
      <c r="J20" s="53">
        <v>25.7</v>
      </c>
      <c r="K20" s="52" t="s">
        <v>165</v>
      </c>
      <c r="L20" s="60">
        <f t="shared" si="1"/>
        <v>0</v>
      </c>
      <c r="M20" s="334"/>
      <c r="N20" s="46">
        <f t="shared" si="2"/>
        <v>0</v>
      </c>
      <c r="O20" s="55">
        <v>2.47E-2</v>
      </c>
      <c r="P20" s="57" t="s">
        <v>91</v>
      </c>
      <c r="Q20" s="49">
        <f t="shared" si="0"/>
        <v>0</v>
      </c>
    </row>
    <row r="21" spans="2:17" ht="28.5" customHeight="1">
      <c r="B21" s="9"/>
      <c r="C21" s="391"/>
      <c r="D21" s="393"/>
      <c r="E21" s="361"/>
      <c r="F21" s="361" t="s">
        <v>102</v>
      </c>
      <c r="G21" s="336"/>
      <c r="H21" s="58"/>
      <c r="I21" s="52" t="s">
        <v>166</v>
      </c>
      <c r="J21" s="53">
        <v>26.9</v>
      </c>
      <c r="K21" s="52" t="s">
        <v>162</v>
      </c>
      <c r="L21" s="54">
        <f t="shared" si="1"/>
        <v>0</v>
      </c>
      <c r="M21" s="398"/>
      <c r="N21" s="46">
        <f t="shared" si="2"/>
        <v>0</v>
      </c>
      <c r="O21" s="55">
        <v>2.5499999999999998E-2</v>
      </c>
      <c r="P21" s="57" t="s">
        <v>84</v>
      </c>
      <c r="Q21" s="49">
        <f t="shared" si="0"/>
        <v>0</v>
      </c>
    </row>
    <row r="22" spans="2:17" ht="28.5" customHeight="1">
      <c r="B22" s="9"/>
      <c r="C22" s="391"/>
      <c r="D22" s="393"/>
      <c r="E22" s="361" t="s">
        <v>103</v>
      </c>
      <c r="F22" s="361"/>
      <c r="G22" s="336"/>
      <c r="H22" s="58"/>
      <c r="I22" s="52" t="s">
        <v>87</v>
      </c>
      <c r="J22" s="53">
        <v>29.4</v>
      </c>
      <c r="K22" s="52" t="s">
        <v>167</v>
      </c>
      <c r="L22" s="54">
        <f t="shared" si="1"/>
        <v>0</v>
      </c>
      <c r="M22" s="398"/>
      <c r="N22" s="46">
        <f t="shared" si="2"/>
        <v>0</v>
      </c>
      <c r="O22" s="55">
        <v>2.9399999999999999E-2</v>
      </c>
      <c r="P22" s="57" t="s">
        <v>91</v>
      </c>
      <c r="Q22" s="49">
        <f t="shared" si="0"/>
        <v>0</v>
      </c>
    </row>
    <row r="23" spans="2:17" ht="28.5" customHeight="1">
      <c r="B23" s="9"/>
      <c r="C23" s="391"/>
      <c r="D23" s="393"/>
      <c r="E23" s="361" t="s">
        <v>168</v>
      </c>
      <c r="F23" s="361"/>
      <c r="G23" s="336"/>
      <c r="H23" s="58"/>
      <c r="I23" s="52" t="s">
        <v>87</v>
      </c>
      <c r="J23" s="53">
        <v>37.299999999999997</v>
      </c>
      <c r="K23" s="52" t="s">
        <v>165</v>
      </c>
      <c r="L23" s="54">
        <f t="shared" si="1"/>
        <v>0</v>
      </c>
      <c r="M23" s="398"/>
      <c r="N23" s="46">
        <f t="shared" si="2"/>
        <v>0</v>
      </c>
      <c r="O23" s="55">
        <v>2.0899999999999998E-2</v>
      </c>
      <c r="P23" s="57" t="s">
        <v>91</v>
      </c>
      <c r="Q23" s="49">
        <f t="shared" si="0"/>
        <v>0</v>
      </c>
    </row>
    <row r="24" spans="2:17" ht="28.5" customHeight="1">
      <c r="B24" s="9"/>
      <c r="C24" s="391"/>
      <c r="D24" s="393"/>
      <c r="E24" s="336" t="s">
        <v>104</v>
      </c>
      <c r="F24" s="347"/>
      <c r="G24" s="347"/>
      <c r="H24" s="59"/>
      <c r="I24" s="61" t="s">
        <v>94</v>
      </c>
      <c r="J24" s="53">
        <v>21.1</v>
      </c>
      <c r="K24" s="57" t="s">
        <v>169</v>
      </c>
      <c r="L24" s="54">
        <f t="shared" si="1"/>
        <v>0</v>
      </c>
      <c r="M24" s="334"/>
      <c r="N24" s="46">
        <f t="shared" si="2"/>
        <v>0</v>
      </c>
      <c r="O24" s="55">
        <v>1.0999999999999999E-2</v>
      </c>
      <c r="P24" s="57" t="s">
        <v>77</v>
      </c>
      <c r="Q24" s="49">
        <f t="shared" si="0"/>
        <v>0</v>
      </c>
    </row>
    <row r="25" spans="2:17" ht="28.5" customHeight="1">
      <c r="B25" s="9"/>
      <c r="C25" s="391"/>
      <c r="D25" s="393"/>
      <c r="E25" s="336" t="s">
        <v>105</v>
      </c>
      <c r="F25" s="347"/>
      <c r="G25" s="347"/>
      <c r="H25" s="59"/>
      <c r="I25" s="57" t="s">
        <v>94</v>
      </c>
      <c r="J25" s="53">
        <v>3.41</v>
      </c>
      <c r="K25" s="57" t="s">
        <v>170</v>
      </c>
      <c r="L25" s="54">
        <f t="shared" si="1"/>
        <v>0</v>
      </c>
      <c r="M25" s="334"/>
      <c r="N25" s="46">
        <f t="shared" si="2"/>
        <v>0</v>
      </c>
      <c r="O25" s="55">
        <v>2.6599999999999999E-2</v>
      </c>
      <c r="P25" s="57" t="s">
        <v>84</v>
      </c>
      <c r="Q25" s="49">
        <f t="shared" si="0"/>
        <v>0</v>
      </c>
    </row>
    <row r="26" spans="2:17" ht="28.5" customHeight="1">
      <c r="B26" s="9"/>
      <c r="C26" s="391"/>
      <c r="D26" s="393"/>
      <c r="E26" s="336" t="s">
        <v>106</v>
      </c>
      <c r="F26" s="347"/>
      <c r="G26" s="337"/>
      <c r="H26" s="41"/>
      <c r="I26" s="61" t="s">
        <v>94</v>
      </c>
      <c r="J26" s="53">
        <v>8.41</v>
      </c>
      <c r="K26" s="57" t="s">
        <v>171</v>
      </c>
      <c r="L26" s="54">
        <f t="shared" si="1"/>
        <v>0</v>
      </c>
      <c r="M26" s="334"/>
      <c r="N26" s="46">
        <f t="shared" si="2"/>
        <v>0</v>
      </c>
      <c r="O26" s="55">
        <v>3.8399999999999997E-2</v>
      </c>
      <c r="P26" s="57" t="s">
        <v>88</v>
      </c>
      <c r="Q26" s="49">
        <f t="shared" si="0"/>
        <v>0</v>
      </c>
    </row>
    <row r="27" spans="2:17" ht="28.5" customHeight="1">
      <c r="B27" s="9"/>
      <c r="C27" s="391"/>
      <c r="D27" s="393"/>
      <c r="E27" s="362" t="s">
        <v>107</v>
      </c>
      <c r="F27" s="364" t="s">
        <v>108</v>
      </c>
      <c r="G27" s="62" t="s">
        <v>172</v>
      </c>
      <c r="H27" s="41"/>
      <c r="I27" s="61" t="s">
        <v>94</v>
      </c>
      <c r="J27" s="53">
        <v>45</v>
      </c>
      <c r="K27" s="57" t="s">
        <v>95</v>
      </c>
      <c r="L27" s="54">
        <f t="shared" si="1"/>
        <v>0</v>
      </c>
      <c r="M27" s="334"/>
      <c r="N27" s="46">
        <f t="shared" si="2"/>
        <v>0</v>
      </c>
      <c r="O27" s="55">
        <v>1.3599999999999999E-2</v>
      </c>
      <c r="P27" s="57" t="s">
        <v>173</v>
      </c>
      <c r="Q27" s="49">
        <f t="shared" si="0"/>
        <v>0</v>
      </c>
    </row>
    <row r="28" spans="2:17" ht="28.5" customHeight="1">
      <c r="B28" s="9"/>
      <c r="C28" s="391"/>
      <c r="D28" s="393"/>
      <c r="E28" s="363"/>
      <c r="F28" s="365"/>
      <c r="G28" s="62" t="s">
        <v>109</v>
      </c>
      <c r="H28" s="41"/>
      <c r="I28" s="61" t="s">
        <v>94</v>
      </c>
      <c r="J28" s="53">
        <v>43.12</v>
      </c>
      <c r="K28" s="57" t="s">
        <v>171</v>
      </c>
      <c r="L28" s="54">
        <f t="shared" si="1"/>
        <v>0</v>
      </c>
      <c r="M28" s="334"/>
      <c r="N28" s="46">
        <f t="shared" si="2"/>
        <v>0</v>
      </c>
      <c r="O28" s="55">
        <v>1.3599999999999999E-2</v>
      </c>
      <c r="P28" s="57" t="s">
        <v>91</v>
      </c>
      <c r="Q28" s="49">
        <f t="shared" si="0"/>
        <v>0</v>
      </c>
    </row>
    <row r="29" spans="2:17" ht="28.5" customHeight="1">
      <c r="B29" s="9"/>
      <c r="C29" s="391"/>
      <c r="D29" s="393"/>
      <c r="E29" s="363"/>
      <c r="F29" s="365"/>
      <c r="G29" s="62" t="s">
        <v>174</v>
      </c>
      <c r="H29" s="41"/>
      <c r="I29" s="61" t="s">
        <v>94</v>
      </c>
      <c r="J29" s="53">
        <v>46.04</v>
      </c>
      <c r="K29" s="57" t="s">
        <v>175</v>
      </c>
      <c r="L29" s="54">
        <f t="shared" si="1"/>
        <v>0</v>
      </c>
      <c r="M29" s="334"/>
      <c r="N29" s="46">
        <f t="shared" si="2"/>
        <v>0</v>
      </c>
      <c r="O29" s="55">
        <v>1.3599999999999999E-2</v>
      </c>
      <c r="P29" s="57" t="s">
        <v>82</v>
      </c>
      <c r="Q29" s="49">
        <f t="shared" si="0"/>
        <v>0</v>
      </c>
    </row>
    <row r="30" spans="2:17" ht="28.5" customHeight="1">
      <c r="B30" s="9"/>
      <c r="C30" s="391"/>
      <c r="D30" s="393"/>
      <c r="E30" s="363"/>
      <c r="F30" s="365"/>
      <c r="G30" s="62" t="s">
        <v>110</v>
      </c>
      <c r="H30" s="41"/>
      <c r="I30" s="61" t="s">
        <v>94</v>
      </c>
      <c r="J30" s="53">
        <v>41.86</v>
      </c>
      <c r="K30" s="57" t="s">
        <v>176</v>
      </c>
      <c r="L30" s="54">
        <f t="shared" si="1"/>
        <v>0</v>
      </c>
      <c r="M30" s="334"/>
      <c r="N30" s="46">
        <f t="shared" si="2"/>
        <v>0</v>
      </c>
      <c r="O30" s="55">
        <v>1.3599999999999999E-2</v>
      </c>
      <c r="P30" s="57" t="s">
        <v>91</v>
      </c>
      <c r="Q30" s="49">
        <f t="shared" si="0"/>
        <v>0</v>
      </c>
    </row>
    <row r="31" spans="2:17" ht="28.5" customHeight="1">
      <c r="B31" s="9"/>
      <c r="C31" s="391"/>
      <c r="D31" s="393"/>
      <c r="E31" s="363"/>
      <c r="F31" s="366"/>
      <c r="G31" s="62" t="s">
        <v>177</v>
      </c>
      <c r="H31" s="41"/>
      <c r="I31" s="61" t="s">
        <v>94</v>
      </c>
      <c r="J31" s="53">
        <v>29.3</v>
      </c>
      <c r="K31" s="57" t="s">
        <v>169</v>
      </c>
      <c r="L31" s="54">
        <f t="shared" si="1"/>
        <v>0</v>
      </c>
      <c r="M31" s="334"/>
      <c r="N31" s="46">
        <f t="shared" si="2"/>
        <v>0</v>
      </c>
      <c r="O31" s="55">
        <v>1.3599999999999999E-2</v>
      </c>
      <c r="P31" s="57" t="s">
        <v>91</v>
      </c>
      <c r="Q31" s="49">
        <f t="shared" si="0"/>
        <v>0</v>
      </c>
    </row>
    <row r="32" spans="2:17" ht="28.5" customHeight="1">
      <c r="B32" s="9"/>
      <c r="C32" s="391"/>
      <c r="D32" s="393"/>
      <c r="E32" s="363"/>
      <c r="F32" s="367"/>
      <c r="G32" s="368"/>
      <c r="H32" s="63"/>
      <c r="I32" s="64"/>
      <c r="J32" s="65"/>
      <c r="K32" s="64"/>
      <c r="L32" s="54">
        <f>IF(ISERROR(H32*J32),"",H32*J32)</f>
        <v>0</v>
      </c>
      <c r="M32" s="334"/>
      <c r="N32" s="46">
        <f>IF(ISERROR(H32*J32*M$5),"",H32*J32*M$5)</f>
        <v>0</v>
      </c>
      <c r="O32" s="66"/>
      <c r="P32" s="67"/>
      <c r="Q32" s="68">
        <f>IF(ISERROR(H32*J32*O32*44/12),"",H32*J32*O32*44/12)</f>
        <v>0</v>
      </c>
    </row>
    <row r="33" spans="2:17" ht="28.5" customHeight="1">
      <c r="B33" s="9"/>
      <c r="C33" s="391"/>
      <c r="D33" s="393"/>
      <c r="E33" s="363"/>
      <c r="F33" s="367"/>
      <c r="G33" s="368"/>
      <c r="H33" s="63"/>
      <c r="I33" s="64"/>
      <c r="J33" s="65"/>
      <c r="K33" s="64"/>
      <c r="L33" s="54">
        <f>IF(ISERROR(H33*J33),"",H33*J33)</f>
        <v>0</v>
      </c>
      <c r="M33" s="334"/>
      <c r="N33" s="46">
        <f>IF(ISERROR(H33*J33*M$5),"",H33*J33*M$5)</f>
        <v>0</v>
      </c>
      <c r="O33" s="66"/>
      <c r="P33" s="67"/>
      <c r="Q33" s="68">
        <f>IF(ISERROR(H33*J33*O33*44/12),"",H33*J33*O33*44/12)</f>
        <v>0</v>
      </c>
    </row>
    <row r="34" spans="2:17" ht="28.5" customHeight="1" thickBot="1">
      <c r="B34" s="9"/>
      <c r="C34" s="391"/>
      <c r="D34" s="51"/>
      <c r="E34" s="357" t="s">
        <v>178</v>
      </c>
      <c r="F34" s="358"/>
      <c r="G34" s="359"/>
      <c r="H34" s="360"/>
      <c r="I34" s="332"/>
      <c r="J34" s="290"/>
      <c r="K34" s="354"/>
      <c r="L34" s="69">
        <f>SUM(L5:L33)</f>
        <v>0</v>
      </c>
      <c r="M34" s="334"/>
      <c r="N34" s="70">
        <f>L34*M5</f>
        <v>0</v>
      </c>
      <c r="O34" s="355"/>
      <c r="P34" s="356"/>
      <c r="Q34" s="71">
        <f>SUM(Q5:Q33)</f>
        <v>0</v>
      </c>
    </row>
    <row r="35" spans="2:17" ht="16.5" customHeight="1" thickTop="1">
      <c r="B35" s="9"/>
      <c r="C35" s="391"/>
      <c r="D35" s="344" t="s">
        <v>112</v>
      </c>
      <c r="E35" s="72"/>
      <c r="F35" s="73"/>
      <c r="G35" s="74"/>
      <c r="H35" s="75" t="s">
        <v>113</v>
      </c>
      <c r="I35" s="76"/>
      <c r="J35" s="77" t="s">
        <v>179</v>
      </c>
      <c r="K35" s="76"/>
      <c r="L35" s="78" t="s">
        <v>180</v>
      </c>
      <c r="M35" s="79" t="s">
        <v>181</v>
      </c>
      <c r="N35" s="80" t="s">
        <v>182</v>
      </c>
      <c r="O35" s="81" t="s">
        <v>114</v>
      </c>
      <c r="P35" s="76"/>
      <c r="Q35" s="82" t="s">
        <v>183</v>
      </c>
    </row>
    <row r="36" spans="2:17" ht="28.5" customHeight="1">
      <c r="B36" s="9"/>
      <c r="C36" s="391"/>
      <c r="D36" s="345"/>
      <c r="E36" s="336" t="s">
        <v>115</v>
      </c>
      <c r="F36" s="347"/>
      <c r="G36" s="337"/>
      <c r="H36" s="41"/>
      <c r="I36" s="52" t="s">
        <v>184</v>
      </c>
      <c r="J36" s="53">
        <v>1.02</v>
      </c>
      <c r="K36" s="52" t="s">
        <v>185</v>
      </c>
      <c r="L36" s="54">
        <f t="shared" si="1"/>
        <v>0</v>
      </c>
      <c r="M36" s="334">
        <v>2.58E-2</v>
      </c>
      <c r="N36" s="46">
        <f t="shared" si="2"/>
        <v>0</v>
      </c>
      <c r="O36" s="83">
        <v>0.06</v>
      </c>
      <c r="P36" s="57" t="s">
        <v>186</v>
      </c>
      <c r="Q36" s="49">
        <f>H36*O36</f>
        <v>0</v>
      </c>
    </row>
    <row r="37" spans="2:17" ht="28.5" customHeight="1">
      <c r="B37" s="9"/>
      <c r="C37" s="391"/>
      <c r="D37" s="345"/>
      <c r="E37" s="348" t="s">
        <v>116</v>
      </c>
      <c r="F37" s="349"/>
      <c r="G37" s="350"/>
      <c r="H37" s="41"/>
      <c r="I37" s="52" t="s">
        <v>132</v>
      </c>
      <c r="J37" s="53">
        <v>1.36</v>
      </c>
      <c r="K37" s="52" t="s">
        <v>187</v>
      </c>
      <c r="L37" s="54">
        <f t="shared" si="1"/>
        <v>0</v>
      </c>
      <c r="M37" s="334"/>
      <c r="N37" s="46">
        <f t="shared" si="2"/>
        <v>0</v>
      </c>
      <c r="O37" s="83">
        <v>5.7000000000000002E-2</v>
      </c>
      <c r="P37" s="57" t="s">
        <v>188</v>
      </c>
      <c r="Q37" s="49">
        <f>H37*O37</f>
        <v>0</v>
      </c>
    </row>
    <row r="38" spans="2:17" ht="28.5" customHeight="1">
      <c r="B38" s="9"/>
      <c r="C38" s="391"/>
      <c r="D38" s="345"/>
      <c r="E38" s="336" t="s">
        <v>117</v>
      </c>
      <c r="F38" s="347"/>
      <c r="G38" s="337"/>
      <c r="H38" s="41"/>
      <c r="I38" s="52" t="s">
        <v>189</v>
      </c>
      <c r="J38" s="53">
        <v>1.36</v>
      </c>
      <c r="K38" s="52" t="s">
        <v>190</v>
      </c>
      <c r="L38" s="54">
        <f t="shared" si="1"/>
        <v>0</v>
      </c>
      <c r="M38" s="334"/>
      <c r="N38" s="46">
        <f t="shared" si="2"/>
        <v>0</v>
      </c>
      <c r="O38" s="83">
        <v>5.7000000000000002E-2</v>
      </c>
      <c r="P38" s="57" t="s">
        <v>191</v>
      </c>
      <c r="Q38" s="49">
        <f>H38*O38</f>
        <v>0</v>
      </c>
    </row>
    <row r="39" spans="2:17" ht="28.5" customHeight="1">
      <c r="B39" s="9"/>
      <c r="C39" s="391"/>
      <c r="D39" s="345"/>
      <c r="E39" s="336" t="s">
        <v>118</v>
      </c>
      <c r="F39" s="347"/>
      <c r="G39" s="337"/>
      <c r="H39" s="41"/>
      <c r="I39" s="52" t="s">
        <v>132</v>
      </c>
      <c r="J39" s="84">
        <v>1.36</v>
      </c>
      <c r="K39" s="52" t="s">
        <v>192</v>
      </c>
      <c r="L39" s="54">
        <f t="shared" si="1"/>
        <v>0</v>
      </c>
      <c r="M39" s="334"/>
      <c r="N39" s="46">
        <f t="shared" si="2"/>
        <v>0</v>
      </c>
      <c r="O39" s="83">
        <v>5.7000000000000002E-2</v>
      </c>
      <c r="P39" s="57" t="s">
        <v>191</v>
      </c>
      <c r="Q39" s="49">
        <f>H39*O39</f>
        <v>0</v>
      </c>
    </row>
    <row r="40" spans="2:17" ht="28.5" customHeight="1">
      <c r="B40" s="9"/>
      <c r="C40" s="391"/>
      <c r="D40" s="345"/>
      <c r="E40" s="341" t="s">
        <v>119</v>
      </c>
      <c r="F40" s="342"/>
      <c r="G40" s="343"/>
      <c r="H40" s="41"/>
      <c r="I40" s="85" t="s">
        <v>193</v>
      </c>
      <c r="J40" s="319"/>
      <c r="K40" s="320"/>
      <c r="L40" s="86"/>
      <c r="M40" s="335"/>
      <c r="N40" s="86"/>
      <c r="O40" s="83">
        <v>5.7000000000000002E-2</v>
      </c>
      <c r="P40" s="57" t="s">
        <v>194</v>
      </c>
      <c r="Q40" s="49">
        <f>H40*O40</f>
        <v>0</v>
      </c>
    </row>
    <row r="41" spans="2:17" ht="28.5" customHeight="1" thickBot="1">
      <c r="B41" s="9"/>
      <c r="C41" s="391"/>
      <c r="D41" s="346"/>
      <c r="E41" s="351" t="s">
        <v>195</v>
      </c>
      <c r="F41" s="352"/>
      <c r="G41" s="353"/>
      <c r="H41" s="306"/>
      <c r="I41" s="332"/>
      <c r="J41" s="290"/>
      <c r="K41" s="354"/>
      <c r="L41" s="87">
        <f>SUM(L36:L40)</f>
        <v>0</v>
      </c>
      <c r="M41" s="88"/>
      <c r="N41" s="89">
        <f>L41*M36</f>
        <v>0</v>
      </c>
      <c r="O41" s="355"/>
      <c r="P41" s="356"/>
      <c r="Q41" s="71">
        <f>SUM(Q36:Q40)</f>
        <v>0</v>
      </c>
    </row>
    <row r="42" spans="2:17" ht="28.5" hidden="1" customHeight="1">
      <c r="B42" s="9"/>
      <c r="C42" s="391"/>
      <c r="D42" s="324" t="s">
        <v>120</v>
      </c>
      <c r="E42" s="327" t="s">
        <v>121</v>
      </c>
      <c r="F42" s="329" t="s">
        <v>122</v>
      </c>
      <c r="G42" s="330"/>
      <c r="H42" s="41"/>
      <c r="I42" s="90" t="s">
        <v>123</v>
      </c>
      <c r="J42" s="84">
        <v>9.9700000000000006</v>
      </c>
      <c r="K42" s="56" t="s">
        <v>124</v>
      </c>
      <c r="L42" s="91">
        <f>H42*J42</f>
        <v>0</v>
      </c>
      <c r="M42" s="333">
        <v>2.58E-2</v>
      </c>
      <c r="N42" s="92">
        <f>H42*J42*M$42</f>
        <v>0</v>
      </c>
      <c r="O42" s="83">
        <v>0.495</v>
      </c>
      <c r="P42" s="57" t="s">
        <v>125</v>
      </c>
      <c r="Q42" s="93">
        <f>H42*O42</f>
        <v>0</v>
      </c>
    </row>
    <row r="43" spans="2:17" ht="28.5" hidden="1" customHeight="1">
      <c r="B43" s="9"/>
      <c r="C43" s="391"/>
      <c r="D43" s="325"/>
      <c r="E43" s="328"/>
      <c r="F43" s="336" t="s">
        <v>126</v>
      </c>
      <c r="G43" s="337"/>
      <c r="H43" s="41"/>
      <c r="I43" s="61" t="s">
        <v>123</v>
      </c>
      <c r="J43" s="84">
        <v>9.2799999999999994</v>
      </c>
      <c r="K43" s="57" t="s">
        <v>124</v>
      </c>
      <c r="L43" s="91">
        <f>H43*J43</f>
        <v>0</v>
      </c>
      <c r="M43" s="334"/>
      <c r="N43" s="92">
        <f>H43*J43*M$42</f>
        <v>0</v>
      </c>
      <c r="O43" s="83">
        <v>0.495</v>
      </c>
      <c r="P43" s="56" t="s">
        <v>125</v>
      </c>
      <c r="Q43" s="93">
        <f>H43*O43</f>
        <v>0</v>
      </c>
    </row>
    <row r="44" spans="2:17" ht="28.5" customHeight="1" thickTop="1">
      <c r="B44" s="9"/>
      <c r="C44" s="391"/>
      <c r="D44" s="325"/>
      <c r="E44" s="338" t="s">
        <v>127</v>
      </c>
      <c r="F44" s="339"/>
      <c r="G44" s="340"/>
      <c r="H44" s="41"/>
      <c r="I44" s="57" t="s">
        <v>123</v>
      </c>
      <c r="J44" s="84">
        <v>9.76</v>
      </c>
      <c r="K44" s="57" t="s">
        <v>124</v>
      </c>
      <c r="L44" s="94">
        <f>H44*J44</f>
        <v>0</v>
      </c>
      <c r="M44" s="334"/>
      <c r="N44" s="46">
        <f>H44*J44*M$5</f>
        <v>0</v>
      </c>
      <c r="O44" s="83">
        <v>0.495</v>
      </c>
      <c r="P44" s="56" t="s">
        <v>125</v>
      </c>
      <c r="Q44" s="95">
        <f>H44*O44</f>
        <v>0</v>
      </c>
    </row>
    <row r="45" spans="2:17" ht="28.5" hidden="1" customHeight="1">
      <c r="B45" s="9"/>
      <c r="C45" s="50"/>
      <c r="D45" s="325"/>
      <c r="E45" s="341" t="s">
        <v>128</v>
      </c>
      <c r="F45" s="342"/>
      <c r="G45" s="343"/>
      <c r="H45" s="41"/>
      <c r="I45" s="61" t="s">
        <v>123</v>
      </c>
      <c r="J45" s="319"/>
      <c r="K45" s="320"/>
      <c r="L45" s="86"/>
      <c r="M45" s="334"/>
      <c r="N45" s="86"/>
      <c r="O45" s="83">
        <v>0.495</v>
      </c>
      <c r="P45" s="56" t="s">
        <v>125</v>
      </c>
      <c r="Q45" s="95">
        <f>H45*O45</f>
        <v>0</v>
      </c>
    </row>
    <row r="46" spans="2:17" ht="28.5" customHeight="1">
      <c r="B46" s="9"/>
      <c r="C46" s="50"/>
      <c r="D46" s="325"/>
      <c r="E46" s="341" t="s">
        <v>129</v>
      </c>
      <c r="F46" s="342"/>
      <c r="G46" s="343"/>
      <c r="H46" s="41"/>
      <c r="I46" s="57" t="s">
        <v>123</v>
      </c>
      <c r="J46" s="319"/>
      <c r="K46" s="320"/>
      <c r="L46" s="86"/>
      <c r="M46" s="335"/>
      <c r="N46" s="96"/>
      <c r="O46" s="97">
        <v>-0.495</v>
      </c>
      <c r="P46" s="56" t="s">
        <v>125</v>
      </c>
      <c r="Q46" s="95">
        <f>-ABS(H46*O46*0.5)</f>
        <v>0</v>
      </c>
    </row>
    <row r="47" spans="2:17" ht="28.5" customHeight="1" thickBot="1">
      <c r="B47" s="9"/>
      <c r="C47" s="50"/>
      <c r="D47" s="326"/>
      <c r="E47" s="321" t="s">
        <v>111</v>
      </c>
      <c r="F47" s="322"/>
      <c r="G47" s="323"/>
      <c r="H47" s="306"/>
      <c r="I47" s="332"/>
      <c r="J47" s="290"/>
      <c r="K47" s="291"/>
      <c r="L47" s="87">
        <f>SUM(L42:L44)</f>
        <v>0</v>
      </c>
      <c r="M47" s="98"/>
      <c r="N47" s="99">
        <f>L47*M42</f>
        <v>0</v>
      </c>
      <c r="O47" s="290"/>
      <c r="P47" s="291"/>
      <c r="Q47" s="100">
        <f>SUM(Q42:Q46)</f>
        <v>0</v>
      </c>
    </row>
    <row r="48" spans="2:17" ht="28.5" customHeight="1" thickTop="1">
      <c r="B48" s="9"/>
      <c r="C48" s="50"/>
      <c r="D48" s="331" t="s">
        <v>130</v>
      </c>
      <c r="E48" s="292" t="s">
        <v>131</v>
      </c>
      <c r="F48" s="293"/>
      <c r="G48" s="294"/>
      <c r="H48" s="41"/>
      <c r="I48" s="101" t="s">
        <v>132</v>
      </c>
      <c r="J48" s="295"/>
      <c r="K48" s="296"/>
      <c r="L48" s="102"/>
      <c r="M48" s="103"/>
      <c r="N48" s="104"/>
      <c r="O48" s="81"/>
      <c r="P48" s="105"/>
      <c r="Q48" s="106">
        <f>IF(ISERROR(-ABS(H48*O48)),"",-ABS(H48*O48))</f>
        <v>0</v>
      </c>
    </row>
    <row r="49" spans="2:17" ht="28.5" customHeight="1">
      <c r="B49" s="9"/>
      <c r="C49" s="50"/>
      <c r="D49" s="331"/>
      <c r="E49" s="316" t="s">
        <v>133</v>
      </c>
      <c r="F49" s="317"/>
      <c r="G49" s="318"/>
      <c r="H49" s="41"/>
      <c r="I49" s="57" t="s">
        <v>123</v>
      </c>
      <c r="J49" s="319"/>
      <c r="K49" s="320"/>
      <c r="L49" s="86"/>
      <c r="M49" s="107"/>
      <c r="N49" s="108"/>
      <c r="O49" s="109"/>
      <c r="P49" s="67"/>
      <c r="Q49" s="49">
        <f>IF(ISERROR(-ABS(H49*O49)),"",-ABS(H49*O49))</f>
        <v>0</v>
      </c>
    </row>
    <row r="50" spans="2:17" ht="28.5" customHeight="1" thickBot="1">
      <c r="B50" s="9"/>
      <c r="C50" s="50"/>
      <c r="D50" s="331"/>
      <c r="E50" s="321" t="s">
        <v>111</v>
      </c>
      <c r="F50" s="322"/>
      <c r="G50" s="323"/>
      <c r="H50" s="306"/>
      <c r="I50" s="291"/>
      <c r="J50" s="290"/>
      <c r="K50" s="291"/>
      <c r="L50" s="110"/>
      <c r="M50" s="111"/>
      <c r="N50" s="112"/>
      <c r="O50" s="307"/>
      <c r="P50" s="308"/>
      <c r="Q50" s="100">
        <f>SUM(Q48:Q49)</f>
        <v>0</v>
      </c>
    </row>
    <row r="51" spans="2:17" ht="28.5" customHeight="1" thickTop="1" thickBot="1">
      <c r="B51" s="9"/>
      <c r="C51" s="113"/>
      <c r="D51" s="309" t="s">
        <v>134</v>
      </c>
      <c r="E51" s="310"/>
      <c r="F51" s="310"/>
      <c r="G51" s="311"/>
      <c r="H51" s="312"/>
      <c r="I51" s="313"/>
      <c r="J51" s="314"/>
      <c r="K51" s="315"/>
      <c r="L51" s="114"/>
      <c r="M51" s="115"/>
      <c r="N51" s="116"/>
      <c r="O51" s="314"/>
      <c r="P51" s="315"/>
      <c r="Q51" s="117"/>
    </row>
    <row r="52" spans="2:17" ht="28.5" customHeight="1" thickTop="1" thickBot="1">
      <c r="C52" s="118"/>
      <c r="D52" s="297" t="s">
        <v>135</v>
      </c>
      <c r="E52" s="298"/>
      <c r="F52" s="298"/>
      <c r="G52" s="299"/>
      <c r="H52" s="300"/>
      <c r="I52" s="301"/>
      <c r="J52" s="302"/>
      <c r="K52" s="303"/>
      <c r="L52" s="119">
        <f>SUM(L34,L41,L47)</f>
        <v>0</v>
      </c>
      <c r="M52" s="120">
        <v>2.58E-2</v>
      </c>
      <c r="N52" s="121">
        <f>+N34+N41+N47+N50+N51</f>
        <v>0</v>
      </c>
      <c r="O52" s="304"/>
      <c r="P52" s="305"/>
      <c r="Q52" s="122">
        <f>+Q34+Q41+Q47+Q50+Q51</f>
        <v>0</v>
      </c>
    </row>
    <row r="53" spans="2:17">
      <c r="Q53" s="123" t="s">
        <v>196</v>
      </c>
    </row>
  </sheetData>
  <mergeCells count="83">
    <mergeCell ref="D2:G4"/>
    <mergeCell ref="H2:I2"/>
    <mergeCell ref="J2:K2"/>
    <mergeCell ref="O2:P2"/>
    <mergeCell ref="C5:C44"/>
    <mergeCell ref="D5:D33"/>
    <mergeCell ref="E5:G5"/>
    <mergeCell ref="M5:M34"/>
    <mergeCell ref="E6:G6"/>
    <mergeCell ref="E7:G7"/>
    <mergeCell ref="E8:G8"/>
    <mergeCell ref="E9:G9"/>
    <mergeCell ref="E10:G10"/>
    <mergeCell ref="E11:G11"/>
    <mergeCell ref="E12:G12"/>
    <mergeCell ref="E13:G13"/>
    <mergeCell ref="E14:G14"/>
    <mergeCell ref="E15:E16"/>
    <mergeCell ref="F15:G15"/>
    <mergeCell ref="F16:G16"/>
    <mergeCell ref="E17:E18"/>
    <mergeCell ref="F17:G17"/>
    <mergeCell ref="F18:G18"/>
    <mergeCell ref="E19:E21"/>
    <mergeCell ref="F19:G19"/>
    <mergeCell ref="F20:G20"/>
    <mergeCell ref="F21:G21"/>
    <mergeCell ref="E22:G22"/>
    <mergeCell ref="E23:G23"/>
    <mergeCell ref="E39:G39"/>
    <mergeCell ref="E24:G24"/>
    <mergeCell ref="E25:G25"/>
    <mergeCell ref="E26:G26"/>
    <mergeCell ref="E27:E33"/>
    <mergeCell ref="F27:F31"/>
    <mergeCell ref="F32:G32"/>
    <mergeCell ref="F33:G33"/>
    <mergeCell ref="O41:P41"/>
    <mergeCell ref="E34:G34"/>
    <mergeCell ref="H34:I34"/>
    <mergeCell ref="J34:K34"/>
    <mergeCell ref="O34:P34"/>
    <mergeCell ref="D35:D41"/>
    <mergeCell ref="E36:G36"/>
    <mergeCell ref="M36:M40"/>
    <mergeCell ref="E37:G37"/>
    <mergeCell ref="E38:G38"/>
    <mergeCell ref="E40:G40"/>
    <mergeCell ref="J40:K40"/>
    <mergeCell ref="E41:G41"/>
    <mergeCell ref="H41:I41"/>
    <mergeCell ref="J41:K41"/>
    <mergeCell ref="H47:I47"/>
    <mergeCell ref="J47:K47"/>
    <mergeCell ref="M42:M46"/>
    <mergeCell ref="F43:G43"/>
    <mergeCell ref="E44:G44"/>
    <mergeCell ref="E45:G45"/>
    <mergeCell ref="J45:K45"/>
    <mergeCell ref="E46:G46"/>
    <mergeCell ref="J46:K46"/>
    <mergeCell ref="E50:G50"/>
    <mergeCell ref="D42:D47"/>
    <mergeCell ref="E42:E43"/>
    <mergeCell ref="F42:G42"/>
    <mergeCell ref="D48:D50"/>
    <mergeCell ref="E47:G47"/>
    <mergeCell ref="O47:P47"/>
    <mergeCell ref="E48:G48"/>
    <mergeCell ref="J48:K48"/>
    <mergeCell ref="D52:G52"/>
    <mergeCell ref="H52:I52"/>
    <mergeCell ref="J52:K52"/>
    <mergeCell ref="O52:P52"/>
    <mergeCell ref="H50:I50"/>
    <mergeCell ref="J50:K50"/>
    <mergeCell ref="O50:P50"/>
    <mergeCell ref="D51:G51"/>
    <mergeCell ref="H51:I51"/>
    <mergeCell ref="J51:K51"/>
    <mergeCell ref="O51:P51"/>
    <mergeCell ref="E49:G49"/>
    <mergeCell ref="J49:K49"/>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排出量算定</vt:lpstr>
      <vt:lpstr>換算シート</vt:lpstr>
      <vt:lpstr>排出量算定!Print_Area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2024-02-05T05:56:53Z</dcterms:created>
  <dcterms:modified xsi:type="dcterms:W3CDTF">2024-02-05T05:57:21Z</dcterms:modified>
</cp:coreProperties>
</file>