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C:\Users\113201\Box\【02_課所共有】07_02_感染症対策課\R05年度\02 補助金担当\03 医療提供体制支援事業\02 ホームページ\R6.01.xx\"/>
    </mc:Choice>
  </mc:AlternateContent>
  <xr:revisionPtr revIDLastSave="0" documentId="13_ncr:1_{AA9C1378-D09B-42FB-B648-D867A719CCF2}" xr6:coauthVersionLast="36" xr6:coauthVersionMax="36" xr10:uidLastSave="{00000000-0000-0000-0000-000000000000}"/>
  <bookViews>
    <workbookView xWindow="0" yWindow="0" windowWidth="20490" windowHeight="7170" tabRatio="686" xr2:uid="{00000000-000D-0000-FFFF-FFFF00000000}"/>
  </bookViews>
  <sheets>
    <sheet name="説明資料" sheetId="25" r:id="rId1"/>
    <sheet name="入力例）令和4年12月期分" sheetId="24" r:id="rId2"/>
    <sheet name="入力例）令和5年12月期分" sheetId="23" r:id="rId3"/>
    <sheet name="Sheet1" sheetId="15" state="hidden" r:id="rId4"/>
    <sheet name="Sheet6" sheetId="13" state="hidden" r:id="rId5"/>
  </sheets>
  <definedNames>
    <definedName name="_xlnm.Print_Area" localSheetId="0">説明資料!$A$1:$J$49</definedName>
    <definedName name="_xlnm.Print_Area" localSheetId="1">'入力例）令和4年12月期分'!$A$1:$H$48</definedName>
    <definedName name="_xlnm.Print_Area" localSheetId="2">'入力例）令和5年12月期分'!$A$1:$H$48</definedName>
  </definedNames>
  <calcPr calcId="191029"/>
</workbook>
</file>

<file path=xl/calcChain.xml><?xml version="1.0" encoding="utf-8"?>
<calcChain xmlns="http://schemas.openxmlformats.org/spreadsheetml/2006/main">
  <c r="C52" i="24" l="1"/>
  <c r="C51" i="24"/>
  <c r="C50" i="24"/>
  <c r="F44" i="24"/>
  <c r="J42" i="24"/>
  <c r="I41" i="24"/>
  <c r="G41" i="24"/>
  <c r="L42" i="24" s="1"/>
  <c r="F41" i="24"/>
  <c r="K42" i="24" s="1"/>
  <c r="E41" i="24"/>
  <c r="D41" i="24"/>
  <c r="I42" i="24" s="1"/>
  <c r="H40" i="24"/>
  <c r="H39" i="24"/>
  <c r="H38" i="24"/>
  <c r="H37" i="24"/>
  <c r="H36" i="24"/>
  <c r="H35" i="24"/>
  <c r="H34" i="24"/>
  <c r="H41" i="24" s="1"/>
  <c r="B31" i="24"/>
  <c r="I15" i="24"/>
  <c r="C52" i="23"/>
  <c r="C51" i="23"/>
  <c r="C50" i="23"/>
  <c r="F44" i="23"/>
  <c r="L42" i="23"/>
  <c r="K42" i="23"/>
  <c r="I41" i="23"/>
  <c r="G41" i="23"/>
  <c r="F41" i="23"/>
  <c r="E41" i="23"/>
  <c r="J42" i="23" s="1"/>
  <c r="D41" i="23"/>
  <c r="I42" i="23" s="1"/>
  <c r="H40" i="23"/>
  <c r="H39" i="23"/>
  <c r="H38" i="23"/>
  <c r="H37" i="23"/>
  <c r="H36" i="23"/>
  <c r="H35" i="23"/>
  <c r="H34" i="23"/>
  <c r="H41" i="23" s="1"/>
  <c r="B31" i="23"/>
  <c r="I15" i="23"/>
  <c r="I24" i="24" l="1"/>
  <c r="I22" i="24"/>
  <c r="L22" i="24" s="1"/>
  <c r="I23" i="24"/>
  <c r="M42" i="24"/>
  <c r="J23" i="24"/>
  <c r="M23" i="24" s="1"/>
  <c r="I24" i="23"/>
  <c r="I22" i="23"/>
  <c r="L22" i="23" s="1"/>
  <c r="J23" i="23"/>
  <c r="M23" i="23" s="1"/>
  <c r="I23" i="23"/>
  <c r="M42" i="23"/>
  <c r="L23" i="24" l="1"/>
  <c r="K23" i="24"/>
  <c r="N23" i="24" s="1"/>
  <c r="F47" i="24"/>
  <c r="L24" i="24"/>
  <c r="C49" i="24" s="1"/>
  <c r="L24" i="23"/>
  <c r="C49" i="23" s="1"/>
  <c r="F47" i="23"/>
  <c r="L23" i="23"/>
  <c r="K23" i="23"/>
  <c r="N23" i="23" s="1"/>
  <c r="C49" i="13" l="1"/>
  <c r="C48" i="13"/>
  <c r="C47" i="13"/>
  <c r="C46" i="13"/>
  <c r="F44" i="13"/>
  <c r="F41" i="13"/>
  <c r="I38" i="13"/>
  <c r="G38" i="13"/>
  <c r="L39" i="13" s="1"/>
  <c r="F38" i="13"/>
  <c r="K39" i="13" s="1"/>
  <c r="E38" i="13"/>
  <c r="J39" i="13"/>
  <c r="D38" i="13"/>
  <c r="I39" i="13" s="1"/>
  <c r="H37" i="13"/>
  <c r="H36" i="13"/>
  <c r="H35" i="13"/>
  <c r="H34" i="13"/>
  <c r="H33" i="13"/>
  <c r="H32" i="13"/>
  <c r="H31" i="13"/>
  <c r="B28" i="13"/>
  <c r="I12" i="13"/>
  <c r="H38" i="13" l="1"/>
  <c r="M39" i="13" s="1"/>
  <c r="I20" i="13"/>
  <c r="J20" i="13"/>
  <c r="M20" i="13" s="1"/>
  <c r="I19" i="13"/>
  <c r="L19" i="13" s="1"/>
  <c r="I21" i="13" l="1"/>
  <c r="L21" i="13" s="1"/>
  <c r="L20" i="13"/>
  <c r="K20" i="13"/>
  <c r="N20"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G4" authorId="0" shapeId="0" xr:uid="{1DD73D01-0F1A-4596-9221-6C4B1F9FF9D4}">
      <text>
        <r>
          <rPr>
            <b/>
            <sz val="9"/>
            <color indexed="81"/>
            <rFont val="MS P ゴシック"/>
            <family val="3"/>
            <charset val="128"/>
          </rPr>
          <t>対象期間（消費税課税期間）</t>
        </r>
      </text>
    </comment>
    <comment ref="C15" authorId="0" shapeId="0" xr:uid="{C16F2671-A283-4EA8-8AF6-8D1863EF866E}">
      <text>
        <r>
          <rPr>
            <b/>
            <sz val="9"/>
            <color indexed="81"/>
            <rFont val="MS P ゴシック"/>
            <family val="3"/>
            <charset val="128"/>
          </rPr>
          <t>令和4年度に交付を受けた補助金額の全額を入力</t>
        </r>
      </text>
    </comment>
    <comment ref="F34" authorId="0" shapeId="0" xr:uid="{07B88E0D-B87A-4BA0-A99E-A0AFDF5A82EA}">
      <text>
        <r>
          <rPr>
            <b/>
            <sz val="9"/>
            <color indexed="81"/>
            <rFont val="MS P ゴシック"/>
            <family val="3"/>
            <charset val="128"/>
          </rPr>
          <t>令和4年12月期分の金額を「課税仕入れ」のどれかに入力</t>
        </r>
        <r>
          <rPr>
            <sz val="9"/>
            <color indexed="81"/>
            <rFont val="MS P ゴシック"/>
            <family val="3"/>
            <charset val="128"/>
          </rPr>
          <t xml:space="preserve">
</t>
        </r>
      </text>
    </comment>
    <comment ref="G34" authorId="0" shapeId="0" xr:uid="{8A45DD58-F060-4CA6-813F-06F4F013E8E8}">
      <text>
        <r>
          <rPr>
            <b/>
            <sz val="9"/>
            <color indexed="81"/>
            <rFont val="MS P ゴシック"/>
            <family val="3"/>
            <charset val="128"/>
          </rPr>
          <t>令和5年12月期分の金額を入力</t>
        </r>
      </text>
    </comment>
    <comment ref="C44" authorId="0" shapeId="0" xr:uid="{ABE6E5B9-EF98-41CE-883D-9944FE7625DC}">
      <text>
        <r>
          <rPr>
            <b/>
            <sz val="9"/>
            <color indexed="81"/>
            <rFont val="MS P ゴシック"/>
            <family val="3"/>
            <charset val="128"/>
          </rPr>
          <t>令和4年12月期確定申告書から転記して入力</t>
        </r>
      </text>
    </comment>
    <comment ref="F47" authorId="0" shapeId="0" xr:uid="{F6125464-935B-4EBE-BCE7-D33DC8834874}">
      <text>
        <r>
          <rPr>
            <b/>
            <sz val="9"/>
            <color indexed="81"/>
            <rFont val="MS P ゴシック"/>
            <family val="3"/>
            <charset val="128"/>
          </rPr>
          <t>4年12月期分と5年12月期分の合計額が要返還額になります。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埼玉県</author>
  </authors>
  <commentList>
    <comment ref="G4" authorId="0" shapeId="0" xr:uid="{1A6FD0D7-79BF-494D-BA04-454A20B1C92A}">
      <text>
        <r>
          <rPr>
            <b/>
            <sz val="9"/>
            <color indexed="81"/>
            <rFont val="MS P ゴシック"/>
            <family val="3"/>
            <charset val="128"/>
          </rPr>
          <t>対象期間（消費税課税期間）</t>
        </r>
      </text>
    </comment>
    <comment ref="C15" authorId="0" shapeId="0" xr:uid="{8A69EBB7-1A40-4851-B211-E29B2561D36E}">
      <text>
        <r>
          <rPr>
            <b/>
            <sz val="9"/>
            <color indexed="81"/>
            <rFont val="MS P ゴシック"/>
            <family val="3"/>
            <charset val="128"/>
          </rPr>
          <t>令和4年度に交付を受けた補助金額の全額を入力</t>
        </r>
      </text>
    </comment>
    <comment ref="F34" authorId="0" shapeId="0" xr:uid="{AD2745F9-249F-48EB-B04C-23951016E7FA}">
      <text>
        <r>
          <rPr>
            <b/>
            <sz val="9"/>
            <color indexed="81"/>
            <rFont val="MS P ゴシック"/>
            <family val="3"/>
            <charset val="128"/>
          </rPr>
          <t>令和5年12月期分の金額を「課税仕入れ」のどれかに入力</t>
        </r>
      </text>
    </comment>
    <comment ref="G34" authorId="0" shapeId="0" xr:uid="{960F7FC0-2731-42D0-B728-45DEF482FBFA}">
      <text>
        <r>
          <rPr>
            <b/>
            <sz val="9"/>
            <color indexed="81"/>
            <rFont val="MS P ゴシック"/>
            <family val="3"/>
            <charset val="128"/>
          </rPr>
          <t>令和4年12月期分の金額を入力</t>
        </r>
      </text>
    </comment>
    <comment ref="C44" authorId="0" shapeId="0" xr:uid="{B29F0604-1AC1-4AC9-851B-4C02362860D6}">
      <text>
        <r>
          <rPr>
            <b/>
            <sz val="9"/>
            <color indexed="81"/>
            <rFont val="MS P ゴシック"/>
            <family val="3"/>
            <charset val="128"/>
          </rPr>
          <t>令和5年12月期確定申告書から転記して入力</t>
        </r>
      </text>
    </comment>
    <comment ref="F47" authorId="0" shapeId="0" xr:uid="{90F46BF5-BDE3-44FB-8C7E-8B1966E3C397}">
      <text>
        <r>
          <rPr>
            <b/>
            <sz val="9"/>
            <color indexed="81"/>
            <rFont val="MS P ゴシック"/>
            <family val="3"/>
            <charset val="128"/>
          </rPr>
          <t>4年12月期分と5年12月期分の合計額が要返還額になります。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1" authorId="0" shapeId="0" xr:uid="{00000000-0006-0000-01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<sst xmlns="http://schemas.openxmlformats.org/spreadsheetml/2006/main" count="150" uniqueCount="59">
  <si>
    <t>１　施設名</t>
  </si>
  <si>
    <t>２　開設者氏名</t>
  </si>
  <si>
    <t>３　施設の所在地</t>
  </si>
  <si>
    <t>４  補助事業名</t>
  </si>
  <si>
    <t>（別紙概要）</t>
    <phoneticPr fontId="2"/>
  </si>
  <si>
    <t>共通対応分</t>
    <rPh sb="0" eb="2">
      <t>キョウツウ</t>
    </rPh>
    <rPh sb="2" eb="4">
      <t>タイオウ</t>
    </rPh>
    <rPh sb="4" eb="5">
      <t>ブン</t>
    </rPh>
    <phoneticPr fontId="2"/>
  </si>
  <si>
    <t>課税仕入</t>
    <rPh sb="0" eb="2">
      <t>カゼイ</t>
    </rPh>
    <rPh sb="2" eb="4">
      <t>シイ</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</si>
  <si>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</si>
  <si>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</si>
  <si>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</si>
  <si>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</si>
  <si>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</si>
  <si>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</si>
  <si>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</si>
  <si>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</si>
  <si>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</si>
  <si>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</si>
  <si>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</si>
  <si>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Ｃ　簡易課税方式</t>
    <rPh sb="2" eb="4">
      <t>カンイ</t>
    </rPh>
    <rPh sb="4" eb="6">
      <t>カゼイ</t>
    </rPh>
    <rPh sb="6" eb="8">
      <t>ホウシキ</t>
    </rPh>
    <phoneticPr fontId="2"/>
  </si>
  <si>
    <t>Ｂ　申告義務なし（一般会計）</t>
    <rPh sb="2" eb="4">
      <t>シンコク</t>
    </rPh>
    <rPh sb="4" eb="6">
      <t>ギム</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</si>
  <si>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</si>
  <si>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</si>
  <si>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t>
    <phoneticPr fontId="2"/>
  </si>
  <si>
    <t>③仕入控除税額</t>
    <rPh sb="1" eb="3">
      <t>シイ</t>
    </rPh>
    <rPh sb="3" eb="5">
      <t>コウジョ</t>
    </rPh>
    <rPh sb="5" eb="7">
      <t>ゼイガク</t>
    </rPh>
    <phoneticPr fontId="2"/>
  </si>
  <si>
    <t>非課税仕入
不課税仕入</t>
    <rPh sb="0" eb="3">
      <t>ヒカゼイ</t>
    </rPh>
    <rPh sb="3" eb="5">
      <t>シイ</t>
    </rPh>
    <rPh sb="6" eb="7">
      <t>フ</t>
    </rPh>
    <rPh sb="7" eb="9">
      <t>カゼイ</t>
    </rPh>
    <rPh sb="9" eb="11">
      <t>シイ</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</si>
  <si>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</si>
  <si>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</si>
  <si>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</si>
  <si>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</si>
  <si>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</si>
  <si>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</si>
  <si>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６　仕入控除税額の概要（仕入控除税額がない場合はその理由）</t>
    <phoneticPr fontId="2"/>
  </si>
  <si>
    <t>※ＡＢＣＤに該当する場合には以下は記入不要。</t>
    <rPh sb="6" eb="8">
      <t>ガイトウ</t>
    </rPh>
    <rPh sb="10" eb="12">
      <t>バアイ</t>
    </rPh>
    <rPh sb="14" eb="16">
      <t>イカ</t>
    </rPh>
    <rPh sb="17" eb="19">
      <t>キニュウ</t>
    </rPh>
    <rPh sb="19" eb="21">
      <t>フヨウ</t>
    </rPh>
    <phoneticPr fontId="2"/>
  </si>
  <si>
    <t>※ＥＦＧに該当する場合には、以下のいずれかに”○”を記入してください。</t>
    <phoneticPr fontId="2"/>
  </si>
  <si>
    <t>Ａ　申告義務なし（基準期間における税抜課税売上高　　　　　　　　　円）</t>
    <rPh sb="2" eb="4">
      <t>シンコク</t>
    </rPh>
    <rPh sb="4" eb="6">
      <t>ギム</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</si>
  <si>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</si>
  <si>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</si>
  <si>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 xml:space="preserve"> </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</si>
  <si>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</si>
  <si>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</si>
  <si>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</si>
  <si>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</si>
  <si>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</si>
  <si>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</si>
  <si>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</si>
  <si>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５　補助金確定額</t>
    <phoneticPr fontId="2"/>
  </si>
  <si>
    <t>１　施設名</t>
    <phoneticPr fontId="2"/>
  </si>
  <si>
    <t>（医療機関コード10桁）</t>
    <rPh sb="1" eb="3">
      <t>イリョウ</t>
    </rPh>
    <rPh sb="3" eb="5">
      <t>キカン</t>
    </rPh>
    <rPh sb="10" eb="11">
      <t>ケタ</t>
    </rPh>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</si>
  <si>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</si>
  <si>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rPh sb="1" eb="5">
      <t>ホウコクヨウシキ</t>
    </rPh>
    <phoneticPr fontId="2"/>
  </si>
  <si>
    <t>○</t>
  </si>
  <si>
    <t>R4.1.1～12.31</t>
    <phoneticPr fontId="2"/>
  </si>
  <si>
    <t>消耗品費</t>
    <rPh sb="0" eb="2">
      <t>ショウモウ</t>
    </rPh>
    <rPh sb="2" eb="3">
      <t>ヒン</t>
    </rPh>
    <rPh sb="3" eb="4">
      <t>ヒ</t>
    </rPh>
    <phoneticPr fontId="2"/>
  </si>
  <si>
    <t>令和４年度埼玉県医療従事者特殊勤務手当支援事業</t>
    <rPh sb="8" eb="10">
      <t>イリョウ</t>
    </rPh>
    <rPh sb="10" eb="13">
      <t>ジュウジシャ</t>
    </rPh>
    <rPh sb="13" eb="15">
      <t>トクシュ</t>
    </rPh>
    <rPh sb="15" eb="17">
      <t>キンム</t>
    </rPh>
    <rPh sb="17" eb="19">
      <t>テアテ</t>
    </rPh>
    <rPh sb="19" eb="21">
      <t>シエン</t>
    </rPh>
    <rPh sb="21" eb="23">
      <t>ジギョウ</t>
    </rPh>
    <phoneticPr fontId="2"/>
  </si>
  <si>
    <t>令和４年度埼玉県病床確保支援事業（うち病床確保料）</t>
    <rPh sb="8" eb="10">
      <t>ビョウショウ</t>
    </rPh>
    <rPh sb="10" eb="12">
      <t>カクホ</t>
    </rPh>
    <rPh sb="12" eb="14">
      <t>シエン</t>
    </rPh>
    <rPh sb="14" eb="16">
      <t>ジギョウ</t>
    </rPh>
    <rPh sb="19" eb="21">
      <t>ビョウショウ</t>
    </rPh>
    <rPh sb="21" eb="23">
      <t>カクホ</t>
    </rPh>
    <rPh sb="23" eb="24">
      <t>リョウ</t>
    </rPh>
    <phoneticPr fontId="2"/>
  </si>
  <si>
    <t>令和４年度埼玉県病床確保支援事業（うち消毒経費）</t>
    <rPh sb="8" eb="10">
      <t>ビョウショウ</t>
    </rPh>
    <rPh sb="10" eb="12">
      <t>カクホ</t>
    </rPh>
    <rPh sb="12" eb="14">
      <t>シエン</t>
    </rPh>
    <rPh sb="14" eb="16">
      <t>ジギョウ</t>
    </rPh>
    <rPh sb="19" eb="21">
      <t>ショウドク</t>
    </rPh>
    <rPh sb="21" eb="23">
      <t>ケイヒ</t>
    </rPh>
    <phoneticPr fontId="2"/>
  </si>
  <si>
    <t>令和４年度埼玉県医療従事者宿泊支援事業</t>
    <rPh sb="8" eb="10">
      <t>イリョウ</t>
    </rPh>
    <rPh sb="10" eb="13">
      <t>ジュウジシャ</t>
    </rPh>
    <rPh sb="13" eb="15">
      <t>シュクハク</t>
    </rPh>
    <rPh sb="15" eb="17">
      <t>シエン</t>
    </rPh>
    <rPh sb="17" eb="19">
      <t>ジギョウ</t>
    </rPh>
    <phoneticPr fontId="2"/>
  </si>
  <si>
    <t>令和４年度埼玉県感染症患者入院受入協力支援事業</t>
    <rPh sb="8" eb="11">
      <t>カンセンショウ</t>
    </rPh>
    <rPh sb="11" eb="13">
      <t>カンジャ</t>
    </rPh>
    <rPh sb="13" eb="15">
      <t>ニュウイン</t>
    </rPh>
    <rPh sb="15" eb="17">
      <t>ウケイレ</t>
    </rPh>
    <rPh sb="17" eb="19">
      <t>キョウリョク</t>
    </rPh>
    <rPh sb="19" eb="21">
      <t>シエン</t>
    </rPh>
    <rPh sb="21" eb="23">
      <t>ジギョウ</t>
    </rPh>
    <phoneticPr fontId="2"/>
  </si>
  <si>
    <t>R5.1.1～12.31</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</si>
</sst>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5">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color indexed="81"/>
      <name val="ＭＳ Ｐゴシック"/>
      <family val="3"/>
      <charset val="128"/>
    </font>
    <font>
      <b/>
      <sz val="12"/>
      <color indexed="10"/>
      <name val="ＭＳ Ｐゴシック"/>
      <family val="3"/>
      <charset val="128"/>
    </font>
    <font>
      <b/>
      <sz val="12"/>
      <color indexed="10"/>
      <name val="ＭＳ 明朝"/>
      <family val="1"/>
      <charset val="128"/>
    </font>
    <font>
      <sz val="12"/>
      <color indexed="8"/>
      <name val="ＭＳ ゴシック"/>
      <family val="3"/>
      <charset val="128"/>
    </font>
    <font>
      <sz val="11"/>
      <name val="ＭＳ 明朝"/>
      <family val="1"/>
      <charset val="128"/>
    </font>
    <font>
      <sz val="9"/>
      <color indexed="81"/>
      <name val="MS P ゴシック"/>
      <family val="3"/>
      <charset val="128"/>
    </font>
    <font>
      <b/>
      <sz val="9"/>
      <color indexed="81"/>
      <name val="MS P ゴシック"/>
      <family val="3"/>
      <charset val="128"/>
    </font>
  </fonts>
  <fills count="5">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38" fontId="1" fillId="0" borderId="0" applyFont="0" applyFill="0" applyBorder="0" applyAlignment="0" applyProtection="0"/>
  </cellStyleXfs>
  <cellXfs count="67">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38" fontId="4" fillId="0" borderId="6" xfId="1" applyFont="1" applyBorder="1"/>
    <xf numFmtId="0" fontId="4" fillId="2" borderId="1" xfId="0" applyFont="1" applyFill="1" applyBorder="1"/>
    <xf numFmtId="38" fontId="4" fillId="2" borderId="0" xfId="1" applyFont="1" applyFill="1"/>
    <xf numFmtId="0" fontId="4" fillId="2" borderId="0" xfId="0" applyFont="1" applyFill="1"/>
    <xf numFmtId="0" fontId="7" fillId="3" borderId="0" xfId="0" applyFont="1" applyFill="1" applyBorder="1" applyAlignment="1">
      <alignment horizontal="center" vertical="center"/>
    </xf>
    <xf numFmtId="38" fontId="0" fillId="2" borderId="1" xfId="1" applyFont="1" applyFill="1" applyBorder="1"/>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7"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10" fillId="3" borderId="0" xfId="0" applyFont="1" applyFill="1" applyAlignment="1">
      <alignment horizontal="left" vertical="top"/>
    </xf>
    <xf numFmtId="0" fontId="10" fillId="3" borderId="0" xfId="0" applyFont="1" applyFill="1"/>
    <xf numFmtId="0" fontId="4" fillId="0" borderId="0" xfId="0" applyFont="1" applyFill="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2" borderId="0" xfId="0" applyFont="1" applyFill="1" applyProtection="1">
      <protection locked="0"/>
    </xf>
    <xf numFmtId="0" fontId="4" fillId="4" borderId="0" xfId="0" applyFont="1" applyFill="1" applyProtection="1">
      <protection locked="0"/>
    </xf>
    <xf numFmtId="38" fontId="4" fillId="2" borderId="0" xfId="1" applyFont="1" applyFill="1" applyProtection="1">
      <protection locked="0"/>
    </xf>
    <xf numFmtId="0" fontId="4" fillId="2" borderId="1" xfId="0" applyFont="1" applyFill="1" applyBorder="1" applyProtection="1">
      <protection locked="0"/>
    </xf>
    <xf numFmtId="38" fontId="4" fillId="2" borderId="1" xfId="1" applyFont="1" applyFill="1" applyBorder="1" applyProtection="1">
      <protection locked="0"/>
    </xf>
    <xf numFmtId="0" fontId="4" fillId="0" borderId="0" xfId="0" applyFont="1" applyAlignment="1">
      <alignment horizontal="left" vertical="top" wrapText="1"/>
    </xf>
    <xf numFmtId="0" fontId="4" fillId="0" borderId="1" xfId="0" applyFont="1" applyBorder="1" applyAlignment="1">
      <alignment horizontal="center" vertical="center" textRotation="255"/>
    </xf>
    <xf numFmtId="38" fontId="4" fillId="2" borderId="8" xfId="1" applyFont="1" applyFill="1" applyBorder="1" applyAlignment="1" applyProtection="1">
      <alignment horizontal="center"/>
      <protection locked="0"/>
    </xf>
    <xf numFmtId="0" fontId="4" fillId="0" borderId="0" xfId="0" applyFont="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38" fontId="4" fillId="2" borderId="0" xfId="1" applyFont="1" applyFill="1" applyAlignment="1" applyProtection="1">
      <alignment horizontal="center"/>
      <protection locked="0"/>
    </xf>
    <xf numFmtId="38" fontId="4" fillId="0" borderId="0" xfId="1" applyFont="1" applyAlignment="1">
      <alignment horizontal="left" vertical="top" wrapText="1"/>
    </xf>
    <xf numFmtId="0" fontId="11" fillId="0" borderId="0" xfId="0" applyFont="1" applyAlignment="1">
      <alignment horizontal="left" vertical="top" wrapText="1"/>
    </xf>
    <xf numFmtId="0" fontId="4" fillId="2" borderId="0" xfId="0" applyFont="1" applyFill="1" applyAlignment="1" applyProtection="1">
      <alignment horizontal="left" vertical="center" wrapText="1" shrinkToFit="1"/>
      <protection locked="0"/>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center"/>
    </xf>
    <xf numFmtId="0" fontId="3" fillId="0" borderId="0" xfId="0" applyFont="1" applyAlignment="1">
      <alignment horizontal="left" vertical="top" wrapText="1"/>
    </xf>
    <xf numFmtId="0" fontId="4" fillId="0" borderId="1" xfId="0" applyFont="1" applyBorder="1" applyAlignment="1">
      <alignment horizontal="center" vertical="center" wrapText="1"/>
    </xf>
    <xf numFmtId="38" fontId="4" fillId="2" borderId="8" xfId="1" applyFont="1" applyFill="1" applyBorder="1" applyAlignment="1">
      <alignment horizontal="center"/>
    </xf>
    <xf numFmtId="38" fontId="4" fillId="2" borderId="0" xfId="1" applyFont="1" applyFill="1" applyAlignment="1">
      <alignment horizontal="center"/>
    </xf>
  </cellXfs>
  <cellStyles count="2">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82550</xdr:colOff>
      <xdr:row>2</xdr:row>
      <xdr:rowOff>71686</xdr:rowOff>
    </xdr:from>
    <xdr:to>
      <xdr:col>9</xdr:col>
      <xdr:colOff>298450</xdr:colOff>
      <xdr:row>10</xdr:row>
      <xdr:rowOff>126374</xdr:rowOff>
    </xdr:to>
    <xdr:sp macro="" textlink="">
      <xdr:nvSpPr>
        <xdr:cNvPr id="3" name="タイトル 1">
          <a:extLst>
            <a:ext uri="{FF2B5EF4-FFF2-40B4-BE49-F238E27FC236}">
              <a16:creationId xmlns:a16="http://schemas.microsoft.com/office/drawing/2014/main" id="{04DA85EB-6798-4AE2-A2FE-7621E7925263}"/>
            </a:ext>
          </a:extLst>
        </xdr:cNvPr>
        <xdr:cNvSpPr>
          <a:spLocks noGrp="1"/>
        </xdr:cNvSpPr>
      </xdr:nvSpPr>
      <xdr:spPr>
        <a:xfrm>
          <a:off x="82550" y="414586"/>
          <a:ext cx="6388100" cy="1426288"/>
        </a:xfrm>
        <a:prstGeom prst="rect">
          <a:avLst/>
        </a:prstGeom>
      </xdr:spPr>
      <xdr:style>
        <a:lnRef idx="2">
          <a:schemeClr val="accent6"/>
        </a:lnRef>
        <a:fillRef idx="1">
          <a:schemeClr val="lt1"/>
        </a:fillRef>
        <a:effectRef idx="0">
          <a:schemeClr val="accent6"/>
        </a:effectRef>
        <a:fontRef idx="minor">
          <a:schemeClr val="dk1"/>
        </a:fontRef>
      </xdr:style>
      <xdr:txBody>
        <a:bodyPr vert="horz" wrap="square" lIns="91440" tIns="45720" rIns="91440" bIns="45720" rtlCol="0" anchor="ctr">
          <a:spAutoFit/>
        </a:bodyPr>
        <a:lstStyle>
          <a:lvl1pPr algn="l" defTabSz="1320759" rtl="0" eaLnBrk="1" latinLnBrk="0" hangingPunct="1">
            <a:lnSpc>
              <a:spcPct val="90000"/>
            </a:lnSpc>
            <a:spcBef>
              <a:spcPct val="0"/>
            </a:spcBef>
            <a:buNone/>
            <a:defRPr kumimoji="1" sz="6355" kern="1200">
              <a:solidFill>
                <a:schemeClr val="dk1"/>
              </a:solidFill>
              <a:latin typeface="+mn-lt"/>
              <a:ea typeface="+mn-ea"/>
              <a:cs typeface="+mn-cs"/>
            </a:defRPr>
          </a:lvl1pPr>
          <a:lvl2pPr>
            <a:defRPr>
              <a:solidFill>
                <a:schemeClr val="dk1"/>
              </a:solidFill>
              <a:latin typeface="+mn-lt"/>
              <a:ea typeface="+mn-ea"/>
              <a:cs typeface="+mn-cs"/>
            </a:defRPr>
          </a:lvl2pPr>
          <a:lvl3pPr>
            <a:defRPr>
              <a:solidFill>
                <a:schemeClr val="dk1"/>
              </a:solidFill>
              <a:latin typeface="+mn-lt"/>
              <a:ea typeface="+mn-ea"/>
              <a:cs typeface="+mn-cs"/>
            </a:defRPr>
          </a:lvl3pPr>
          <a:lvl4pPr>
            <a:defRPr>
              <a:solidFill>
                <a:schemeClr val="dk1"/>
              </a:solidFill>
              <a:latin typeface="+mn-lt"/>
              <a:ea typeface="+mn-ea"/>
              <a:cs typeface="+mn-cs"/>
            </a:defRPr>
          </a:lvl4pPr>
          <a:lvl5pPr>
            <a:defRPr>
              <a:solidFill>
                <a:schemeClr val="dk1"/>
              </a:solidFill>
              <a:latin typeface="+mn-lt"/>
              <a:ea typeface="+mn-ea"/>
              <a:cs typeface="+mn-cs"/>
            </a:defRPr>
          </a:lvl5pPr>
          <a:lvl6pPr>
            <a:defRPr>
              <a:solidFill>
                <a:schemeClr val="dk1"/>
              </a:solidFill>
              <a:latin typeface="+mn-lt"/>
              <a:ea typeface="+mn-ea"/>
              <a:cs typeface="+mn-cs"/>
            </a:defRPr>
          </a:lvl6pPr>
          <a:lvl7pPr>
            <a:defRPr>
              <a:solidFill>
                <a:schemeClr val="dk1"/>
              </a:solidFill>
              <a:latin typeface="+mn-lt"/>
              <a:ea typeface="+mn-ea"/>
              <a:cs typeface="+mn-cs"/>
            </a:defRPr>
          </a:lvl7pPr>
          <a:lvl8pPr>
            <a:defRPr>
              <a:solidFill>
                <a:schemeClr val="dk1"/>
              </a:solidFill>
              <a:latin typeface="+mn-lt"/>
              <a:ea typeface="+mn-ea"/>
              <a:cs typeface="+mn-cs"/>
            </a:defRPr>
          </a:lvl8pPr>
          <a:lvl9pPr>
            <a:defRPr>
              <a:solidFill>
                <a:schemeClr val="dk1"/>
              </a:solidFill>
              <a:latin typeface="+mn-lt"/>
              <a:ea typeface="+mn-ea"/>
              <a:cs typeface="+mn-cs"/>
            </a:defRPr>
          </a:lvl9pPr>
        </a:lstStyle>
        <a:p>
          <a:pPr>
            <a:lnSpc>
              <a:spcPct val="100000"/>
            </a:lnSpc>
            <a:spcBef>
              <a:spcPts val="0"/>
            </a:spcBef>
          </a:pPr>
          <a:r>
            <a:rPr kumimoji="1" lang="en-US" altLang="ja-JP" sz="2000"/>
            <a:t>【</a:t>
          </a:r>
          <a:r>
            <a:rPr kumimoji="1" lang="ja-JP" altLang="en-US" sz="2000"/>
            <a:t>お問合せが多くなっています！</a:t>
          </a:r>
          <a:r>
            <a:rPr kumimoji="1" lang="en-US" altLang="ja-JP" sz="2000"/>
            <a:t>】</a:t>
          </a:r>
          <a:br>
            <a:rPr kumimoji="1" lang="en-US" altLang="ja-JP" sz="2000"/>
          </a:br>
          <a:r>
            <a:rPr kumimoji="1" lang="ja-JP" altLang="en-US" sz="2000"/>
            <a:t>補助事業にかかる経理処理が</a:t>
          </a:r>
          <a:br>
            <a:rPr kumimoji="1" lang="en-US" altLang="ja-JP" sz="2000"/>
          </a:br>
          <a:r>
            <a:rPr kumimoji="1" lang="ja-JP" altLang="en-US" sz="2000"/>
            <a:t>二期以上の消費税課税期間にわたる場合は</a:t>
          </a:r>
          <a:br>
            <a:rPr kumimoji="1" lang="en-US" altLang="ja-JP" sz="2000"/>
          </a:br>
          <a:r>
            <a:rPr kumimoji="1" lang="ja-JP" altLang="en-US" sz="2000"/>
            <a:t>提出書類にご注意ください</a:t>
          </a:r>
        </a:p>
      </xdr:txBody>
    </xdr:sp>
    <xdr:clientData/>
  </xdr:twoCellAnchor>
  <xdr:twoCellAnchor>
    <xdr:from>
      <xdr:col>0</xdr:col>
      <xdr:colOff>0</xdr:colOff>
      <xdr:row>11</xdr:row>
      <xdr:rowOff>47595</xdr:rowOff>
    </xdr:from>
    <xdr:to>
      <xdr:col>9</xdr:col>
      <xdr:colOff>381000</xdr:colOff>
      <xdr:row>18</xdr:row>
      <xdr:rowOff>95250</xdr:rowOff>
    </xdr:to>
    <xdr:sp macro="" textlink="">
      <xdr:nvSpPr>
        <xdr:cNvPr id="4" name="コンテンツ プレースホルダー 2">
          <a:extLst>
            <a:ext uri="{FF2B5EF4-FFF2-40B4-BE49-F238E27FC236}">
              <a16:creationId xmlns:a16="http://schemas.microsoft.com/office/drawing/2014/main" id="{9B978973-D9B8-43BC-9C05-FC09F5EA58BB}"/>
            </a:ext>
          </a:extLst>
        </xdr:cNvPr>
        <xdr:cNvSpPr>
          <a:spLocks noGrp="1"/>
        </xdr:cNvSpPr>
      </xdr:nvSpPr>
      <xdr:spPr>
        <a:xfrm>
          <a:off x="0" y="1933545"/>
          <a:ext cx="6553200" cy="1247805"/>
        </a:xfrm>
        <a:prstGeom prst="rect">
          <a:avLst/>
        </a:prstGeom>
      </xdr:spPr>
      <xdr:txBody>
        <a:bodyPr vert="horz" wrap="square" lIns="91440" tIns="45720" rIns="91440" bIns="45720" rtlCol="0">
          <a:normAutofit/>
        </a:bodyPr>
        <a:lstStyle>
          <a:lvl1pPr marL="330190" indent="-330190" algn="l" defTabSz="1320759" rtl="0" eaLnBrk="1" latinLnBrk="0" hangingPunct="1">
            <a:lnSpc>
              <a:spcPct val="90000"/>
            </a:lnSpc>
            <a:spcBef>
              <a:spcPts val="1444"/>
            </a:spcBef>
            <a:buFont typeface="Arial" panose="020B0604020202020204" pitchFamily="34" charset="0"/>
            <a:buChar char="•"/>
            <a:defRPr kumimoji="1" sz="4044" kern="1200">
              <a:solidFill>
                <a:schemeClr val="tx1"/>
              </a:solidFill>
              <a:latin typeface="+mn-lt"/>
              <a:ea typeface="+mn-ea"/>
              <a:cs typeface="+mn-cs"/>
            </a:defRPr>
          </a:lvl1pPr>
          <a:lvl2pPr marL="990570" indent="-330190" algn="l" defTabSz="1320759" rtl="0" eaLnBrk="1" latinLnBrk="0" hangingPunct="1">
            <a:lnSpc>
              <a:spcPct val="90000"/>
            </a:lnSpc>
            <a:spcBef>
              <a:spcPts val="722"/>
            </a:spcBef>
            <a:buFont typeface="Arial" panose="020B0604020202020204" pitchFamily="34" charset="0"/>
            <a:buChar char="•"/>
            <a:defRPr kumimoji="1" sz="3467" kern="1200">
              <a:solidFill>
                <a:schemeClr val="tx1"/>
              </a:solidFill>
              <a:latin typeface="+mn-lt"/>
              <a:ea typeface="+mn-ea"/>
              <a:cs typeface="+mn-cs"/>
            </a:defRPr>
          </a:lvl2pPr>
          <a:lvl3pPr marL="1650949" indent="-330190" algn="l" defTabSz="1320759" rtl="0" eaLnBrk="1" latinLnBrk="0" hangingPunct="1">
            <a:lnSpc>
              <a:spcPct val="90000"/>
            </a:lnSpc>
            <a:spcBef>
              <a:spcPts val="722"/>
            </a:spcBef>
            <a:buFont typeface="Arial" panose="020B0604020202020204" pitchFamily="34" charset="0"/>
            <a:buChar char="•"/>
            <a:defRPr kumimoji="1" sz="2889" kern="1200">
              <a:solidFill>
                <a:schemeClr val="tx1"/>
              </a:solidFill>
              <a:latin typeface="+mn-lt"/>
              <a:ea typeface="+mn-ea"/>
              <a:cs typeface="+mn-cs"/>
            </a:defRPr>
          </a:lvl3pPr>
          <a:lvl4pPr marL="2311329" indent="-330190" algn="l" defTabSz="1320759" rtl="0" eaLnBrk="1" latinLnBrk="0" hangingPunct="1">
            <a:lnSpc>
              <a:spcPct val="90000"/>
            </a:lnSpc>
            <a:spcBef>
              <a:spcPts val="722"/>
            </a:spcBef>
            <a:buFont typeface="Arial" panose="020B0604020202020204" pitchFamily="34" charset="0"/>
            <a:buChar char="•"/>
            <a:defRPr kumimoji="1" sz="2600" kern="1200">
              <a:solidFill>
                <a:schemeClr val="tx1"/>
              </a:solidFill>
              <a:latin typeface="+mn-lt"/>
              <a:ea typeface="+mn-ea"/>
              <a:cs typeface="+mn-cs"/>
            </a:defRPr>
          </a:lvl4pPr>
          <a:lvl5pPr marL="2971709" indent="-330190" algn="l" defTabSz="1320759" rtl="0" eaLnBrk="1" latinLnBrk="0" hangingPunct="1">
            <a:lnSpc>
              <a:spcPct val="90000"/>
            </a:lnSpc>
            <a:spcBef>
              <a:spcPts val="722"/>
            </a:spcBef>
            <a:buFont typeface="Arial" panose="020B0604020202020204" pitchFamily="34" charset="0"/>
            <a:buChar char="•"/>
            <a:defRPr kumimoji="1" sz="2600" kern="1200">
              <a:solidFill>
                <a:schemeClr val="tx1"/>
              </a:solidFill>
              <a:latin typeface="+mn-lt"/>
              <a:ea typeface="+mn-ea"/>
              <a:cs typeface="+mn-cs"/>
            </a:defRPr>
          </a:lvl5pPr>
          <a:lvl6pPr marL="3632088" indent="-330190" algn="l" defTabSz="1320759" rtl="0" eaLnBrk="1" latinLnBrk="0" hangingPunct="1">
            <a:lnSpc>
              <a:spcPct val="90000"/>
            </a:lnSpc>
            <a:spcBef>
              <a:spcPts val="722"/>
            </a:spcBef>
            <a:buFont typeface="Arial" panose="020B0604020202020204" pitchFamily="34" charset="0"/>
            <a:buChar char="•"/>
            <a:defRPr kumimoji="1" sz="2600" kern="1200">
              <a:solidFill>
                <a:schemeClr val="tx1"/>
              </a:solidFill>
              <a:latin typeface="+mn-lt"/>
              <a:ea typeface="+mn-ea"/>
              <a:cs typeface="+mn-cs"/>
            </a:defRPr>
          </a:lvl6pPr>
          <a:lvl7pPr marL="4292468" indent="-330190" algn="l" defTabSz="1320759" rtl="0" eaLnBrk="1" latinLnBrk="0" hangingPunct="1">
            <a:lnSpc>
              <a:spcPct val="90000"/>
            </a:lnSpc>
            <a:spcBef>
              <a:spcPts val="722"/>
            </a:spcBef>
            <a:buFont typeface="Arial" panose="020B0604020202020204" pitchFamily="34" charset="0"/>
            <a:buChar char="•"/>
            <a:defRPr kumimoji="1" sz="2600" kern="1200">
              <a:solidFill>
                <a:schemeClr val="tx1"/>
              </a:solidFill>
              <a:latin typeface="+mn-lt"/>
              <a:ea typeface="+mn-ea"/>
              <a:cs typeface="+mn-cs"/>
            </a:defRPr>
          </a:lvl7pPr>
          <a:lvl8pPr marL="4952848" indent="-330190" algn="l" defTabSz="1320759" rtl="0" eaLnBrk="1" latinLnBrk="0" hangingPunct="1">
            <a:lnSpc>
              <a:spcPct val="90000"/>
            </a:lnSpc>
            <a:spcBef>
              <a:spcPts val="722"/>
            </a:spcBef>
            <a:buFont typeface="Arial" panose="020B0604020202020204" pitchFamily="34" charset="0"/>
            <a:buChar char="•"/>
            <a:defRPr kumimoji="1" sz="2600" kern="1200">
              <a:solidFill>
                <a:schemeClr val="tx1"/>
              </a:solidFill>
              <a:latin typeface="+mn-lt"/>
              <a:ea typeface="+mn-ea"/>
              <a:cs typeface="+mn-cs"/>
            </a:defRPr>
          </a:lvl8pPr>
          <a:lvl9pPr marL="5613227" indent="-330190" algn="l" defTabSz="1320759" rtl="0" eaLnBrk="1" latinLnBrk="0" hangingPunct="1">
            <a:lnSpc>
              <a:spcPct val="90000"/>
            </a:lnSpc>
            <a:spcBef>
              <a:spcPts val="722"/>
            </a:spcBef>
            <a:buFont typeface="Arial" panose="020B0604020202020204" pitchFamily="34" charset="0"/>
            <a:buChar char="•"/>
            <a:defRPr kumimoji="1" sz="2600" kern="1200">
              <a:solidFill>
                <a:schemeClr val="tx1"/>
              </a:solidFill>
              <a:latin typeface="+mn-lt"/>
              <a:ea typeface="+mn-ea"/>
              <a:cs typeface="+mn-cs"/>
            </a:defRPr>
          </a:lvl9pPr>
        </a:lstStyle>
        <a:p>
          <a:pPr marL="0" indent="0">
            <a:lnSpc>
              <a:spcPct val="150000"/>
            </a:lnSpc>
            <a:spcBef>
              <a:spcPts val="2400"/>
            </a:spcBef>
            <a:buNone/>
          </a:pPr>
          <a:r>
            <a:rPr lang="ja-JP" altLang="en-US" sz="1400">
              <a:latin typeface="ＭＳ 明朝" panose="02020609040205080304" pitchFamily="17" charset="-128"/>
              <a:ea typeface="ＭＳ 明朝" panose="02020609040205080304" pitchFamily="17" charset="-128"/>
            </a:rPr>
            <a:t>　補助対象経費が２期以上の消費税課税期間で経理処理されている場合は、それぞれの課税期間にかかる要返還相当額計算書と消費税及び地方消費税の申告書（以下「消費税申告書」という。）の写しを提出してください。</a:t>
          </a:r>
          <a:endParaRPr lang="en-US" altLang="ja-JP" sz="1400">
            <a:latin typeface="ＭＳ 明朝" panose="02020609040205080304" pitchFamily="17" charset="-128"/>
            <a:ea typeface="ＭＳ 明朝" panose="02020609040205080304" pitchFamily="17" charset="-128"/>
          </a:endParaRPr>
        </a:p>
        <a:p>
          <a:pPr marL="0" indent="0">
            <a:buNone/>
          </a:pPr>
          <a:endParaRPr lang="en-US" altLang="ja-JP" sz="1600">
            <a:latin typeface="ＭＳ 明朝" panose="02020609040205080304" pitchFamily="17" charset="-128"/>
            <a:ea typeface="ＭＳ 明朝" panose="02020609040205080304" pitchFamily="17" charset="-128"/>
          </a:endParaRPr>
        </a:p>
        <a:p>
          <a:pPr marL="0" indent="0">
            <a:buNone/>
          </a:pPr>
          <a:endParaRPr lang="en-US" altLang="ja-JP" sz="1600">
            <a:latin typeface="ＭＳ 明朝" panose="02020609040205080304" pitchFamily="17" charset="-128"/>
            <a:ea typeface="ＭＳ 明朝" panose="02020609040205080304" pitchFamily="17" charset="-128"/>
          </a:endParaRPr>
        </a:p>
        <a:p>
          <a:pPr marL="0" indent="0">
            <a:buNone/>
          </a:pPr>
          <a:endParaRPr lang="en-US" altLang="ja-JP" sz="1600">
            <a:latin typeface="ＭＳ 明朝" panose="02020609040205080304" pitchFamily="17" charset="-128"/>
            <a:ea typeface="ＭＳ 明朝" panose="02020609040205080304" pitchFamily="17" charset="-128"/>
          </a:endParaRPr>
        </a:p>
        <a:p>
          <a:pPr marL="0" indent="0">
            <a:buNone/>
          </a:pPr>
          <a:endParaRPr lang="en-US" altLang="ja-JP" sz="1600">
            <a:latin typeface="ＭＳ 明朝" panose="02020609040205080304" pitchFamily="17" charset="-128"/>
            <a:ea typeface="ＭＳ 明朝" panose="02020609040205080304" pitchFamily="17" charset="-128"/>
          </a:endParaRPr>
        </a:p>
        <a:p>
          <a:pPr marL="0" indent="0">
            <a:buNone/>
          </a:pPr>
          <a:endParaRPr lang="en-US" altLang="ja-JP" sz="1600">
            <a:latin typeface="ＭＳ 明朝" panose="02020609040205080304" pitchFamily="17" charset="-128"/>
            <a:ea typeface="ＭＳ 明朝" panose="02020609040205080304" pitchFamily="17" charset="-128"/>
          </a:endParaRPr>
        </a:p>
        <a:p>
          <a:pPr marL="0" indent="0">
            <a:buNone/>
          </a:pPr>
          <a:endParaRPr lang="en-US" altLang="ja-JP" sz="1600">
            <a:latin typeface="ＭＳ 明朝" panose="02020609040205080304" pitchFamily="17" charset="-128"/>
            <a:ea typeface="ＭＳ 明朝" panose="02020609040205080304" pitchFamily="17" charset="-128"/>
          </a:endParaRPr>
        </a:p>
        <a:p>
          <a:pPr marL="0" indent="0">
            <a:buNone/>
          </a:pPr>
          <a:endParaRPr lang="en-US" altLang="ja-JP" sz="1600">
            <a:latin typeface="ＭＳ 明朝" panose="02020609040205080304" pitchFamily="17" charset="-128"/>
            <a:ea typeface="ＭＳ 明朝" panose="02020609040205080304" pitchFamily="17" charset="-128"/>
          </a:endParaRPr>
        </a:p>
        <a:p>
          <a:pPr marL="0" indent="0">
            <a:buNone/>
          </a:pPr>
          <a:endParaRPr lang="en-US" altLang="ja-JP" sz="1600">
            <a:latin typeface="ＭＳ 明朝" panose="02020609040205080304" pitchFamily="17" charset="-128"/>
            <a:ea typeface="ＭＳ 明朝" panose="02020609040205080304" pitchFamily="17" charset="-128"/>
          </a:endParaRPr>
        </a:p>
        <a:p>
          <a:pPr marL="0" indent="0">
            <a:lnSpc>
              <a:spcPct val="100000"/>
            </a:lnSpc>
            <a:spcBef>
              <a:spcPts val="0"/>
            </a:spcBef>
            <a:buNone/>
          </a:pPr>
          <a:endParaRPr lang="en-US" altLang="ja-JP" sz="1400">
            <a:latin typeface="ＭＳ 明朝" panose="02020609040205080304" pitchFamily="17" charset="-128"/>
            <a:ea typeface="ＭＳ 明朝" panose="02020609040205080304" pitchFamily="17" charset="-128"/>
          </a:endParaRPr>
        </a:p>
        <a:p>
          <a:pPr marL="0" indent="0">
            <a:lnSpc>
              <a:spcPct val="100000"/>
            </a:lnSpc>
            <a:spcBef>
              <a:spcPts val="0"/>
            </a:spcBef>
            <a:buNone/>
          </a:pPr>
          <a:endParaRPr lang="en-US" altLang="ja-JP" sz="1400">
            <a:latin typeface="ＭＳ 明朝" panose="02020609040205080304" pitchFamily="17" charset="-128"/>
            <a:ea typeface="ＭＳ 明朝" panose="02020609040205080304" pitchFamily="17" charset="-128"/>
          </a:endParaRPr>
        </a:p>
        <a:p>
          <a:pPr marL="0" indent="0">
            <a:lnSpc>
              <a:spcPct val="100000"/>
            </a:lnSpc>
            <a:spcBef>
              <a:spcPts val="0"/>
            </a:spcBef>
            <a:buNone/>
          </a:pPr>
          <a:endParaRPr lang="en-US" altLang="ja-JP" sz="1400">
            <a:latin typeface="ＭＳ 明朝" panose="02020609040205080304" pitchFamily="17" charset="-128"/>
            <a:ea typeface="ＭＳ 明朝" panose="02020609040205080304" pitchFamily="17" charset="-128"/>
          </a:endParaRPr>
        </a:p>
        <a:p>
          <a:pPr marL="0" indent="0">
            <a:lnSpc>
              <a:spcPct val="100000"/>
            </a:lnSpc>
            <a:spcBef>
              <a:spcPts val="0"/>
            </a:spcBef>
            <a:buNone/>
          </a:pPr>
          <a:endParaRPr lang="en-US" altLang="ja-JP" sz="1200">
            <a:latin typeface="ＭＳ 明朝" panose="02020609040205080304" pitchFamily="17" charset="-128"/>
            <a:ea typeface="ＭＳ 明朝" panose="02020609040205080304" pitchFamily="17" charset="-128"/>
          </a:endParaRPr>
        </a:p>
      </xdr:txBody>
    </xdr:sp>
    <xdr:clientData/>
  </xdr:twoCellAnchor>
  <xdr:twoCellAnchor>
    <xdr:from>
      <xdr:col>0</xdr:col>
      <xdr:colOff>73022</xdr:colOff>
      <xdr:row>28</xdr:row>
      <xdr:rowOff>102205</xdr:rowOff>
    </xdr:from>
    <xdr:to>
      <xdr:col>9</xdr:col>
      <xdr:colOff>552450</xdr:colOff>
      <xdr:row>48</xdr:row>
      <xdr:rowOff>0</xdr:rowOff>
    </xdr:to>
    <xdr:sp macro="" textlink="">
      <xdr:nvSpPr>
        <xdr:cNvPr id="6" name="四角形: 角を丸くする 5">
          <a:extLst>
            <a:ext uri="{FF2B5EF4-FFF2-40B4-BE49-F238E27FC236}">
              <a16:creationId xmlns:a16="http://schemas.microsoft.com/office/drawing/2014/main" id="{E52E6C1D-D52B-44D5-ADDB-53FF5748291F}"/>
            </a:ext>
          </a:extLst>
        </xdr:cNvPr>
        <xdr:cNvSpPr/>
      </xdr:nvSpPr>
      <xdr:spPr>
        <a:xfrm>
          <a:off x="73022" y="4902805"/>
          <a:ext cx="6651628" cy="3326795"/>
        </a:xfrm>
        <a:prstGeom prst="roundRect">
          <a:avLst>
            <a:gd name="adj" fmla="val 6997"/>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ja-JP"/>
          </a:defPPr>
          <a:lvl1pPr marL="0" algn="l" defTabSz="914400" rtl="0" eaLnBrk="1" latinLnBrk="0" hangingPunct="1">
            <a:defRPr kumimoji="1" sz="1800" kern="1200">
              <a:solidFill>
                <a:schemeClr val="lt1"/>
              </a:solidFill>
              <a:latin typeface="+mn-lt"/>
              <a:ea typeface="+mn-ea"/>
              <a:cs typeface="+mn-cs"/>
            </a:defRPr>
          </a:lvl1pPr>
          <a:lvl2pPr marL="457200" algn="l" defTabSz="914400" rtl="0" eaLnBrk="1" latinLnBrk="0" hangingPunct="1">
            <a:defRPr kumimoji="1" sz="1800" kern="1200">
              <a:solidFill>
                <a:schemeClr val="lt1"/>
              </a:solidFill>
              <a:latin typeface="+mn-lt"/>
              <a:ea typeface="+mn-ea"/>
              <a:cs typeface="+mn-cs"/>
            </a:defRPr>
          </a:lvl2pPr>
          <a:lvl3pPr marL="914400" algn="l" defTabSz="914400" rtl="0" eaLnBrk="1" latinLnBrk="0" hangingPunct="1">
            <a:defRPr kumimoji="1" sz="1800" kern="1200">
              <a:solidFill>
                <a:schemeClr val="lt1"/>
              </a:solidFill>
              <a:latin typeface="+mn-lt"/>
              <a:ea typeface="+mn-ea"/>
              <a:cs typeface="+mn-cs"/>
            </a:defRPr>
          </a:lvl3pPr>
          <a:lvl4pPr marL="1371600" algn="l" defTabSz="914400" rtl="0" eaLnBrk="1" latinLnBrk="0" hangingPunct="1">
            <a:defRPr kumimoji="1" sz="1800" kern="1200">
              <a:solidFill>
                <a:schemeClr val="lt1"/>
              </a:solidFill>
              <a:latin typeface="+mn-lt"/>
              <a:ea typeface="+mn-ea"/>
              <a:cs typeface="+mn-cs"/>
            </a:defRPr>
          </a:lvl4pPr>
          <a:lvl5pPr marL="1828800" algn="l" defTabSz="914400" rtl="0" eaLnBrk="1" latinLnBrk="0" hangingPunct="1">
            <a:defRPr kumimoji="1" sz="1800" kern="1200">
              <a:solidFill>
                <a:schemeClr val="lt1"/>
              </a:solidFill>
              <a:latin typeface="+mn-lt"/>
              <a:ea typeface="+mn-ea"/>
              <a:cs typeface="+mn-cs"/>
            </a:defRPr>
          </a:lvl5pPr>
          <a:lvl6pPr marL="2286000" algn="l" defTabSz="914400" rtl="0" eaLnBrk="1" latinLnBrk="0" hangingPunct="1">
            <a:defRPr kumimoji="1" sz="1800" kern="1200">
              <a:solidFill>
                <a:schemeClr val="lt1"/>
              </a:solidFill>
              <a:latin typeface="+mn-lt"/>
              <a:ea typeface="+mn-ea"/>
              <a:cs typeface="+mn-cs"/>
            </a:defRPr>
          </a:lvl6pPr>
          <a:lvl7pPr marL="2743200" algn="l" defTabSz="914400" rtl="0" eaLnBrk="1" latinLnBrk="0" hangingPunct="1">
            <a:defRPr kumimoji="1" sz="1800" kern="1200">
              <a:solidFill>
                <a:schemeClr val="lt1"/>
              </a:solidFill>
              <a:latin typeface="+mn-lt"/>
              <a:ea typeface="+mn-ea"/>
              <a:cs typeface="+mn-cs"/>
            </a:defRPr>
          </a:lvl7pPr>
          <a:lvl8pPr marL="3200400" algn="l" defTabSz="914400" rtl="0" eaLnBrk="1" latinLnBrk="0" hangingPunct="1">
            <a:defRPr kumimoji="1" sz="1800" kern="1200">
              <a:solidFill>
                <a:schemeClr val="lt1"/>
              </a:solidFill>
              <a:latin typeface="+mn-lt"/>
              <a:ea typeface="+mn-ea"/>
              <a:cs typeface="+mn-cs"/>
            </a:defRPr>
          </a:lvl8pPr>
          <a:lvl9pPr marL="3657600" algn="l" defTabSz="914400" rtl="0" eaLnBrk="1" latinLnBrk="0" hangingPunct="1">
            <a:defRPr kumimoji="1" sz="1800" kern="1200">
              <a:solidFill>
                <a:schemeClr val="lt1"/>
              </a:solidFill>
              <a:latin typeface="+mn-lt"/>
              <a:ea typeface="+mn-ea"/>
              <a:cs typeface="+mn-cs"/>
            </a:defRPr>
          </a:lvl9pPr>
        </a:lstStyle>
        <a:p>
          <a:pPr algn="ctr"/>
          <a:endParaRPr kumimoji="1" lang="ja-JP" altLang="en-US"/>
        </a:p>
      </xdr:txBody>
    </xdr:sp>
    <xdr:clientData/>
  </xdr:twoCellAnchor>
  <xdr:twoCellAnchor>
    <xdr:from>
      <xdr:col>0</xdr:col>
      <xdr:colOff>95250</xdr:colOff>
      <xdr:row>20</xdr:row>
      <xdr:rowOff>152399</xdr:rowOff>
    </xdr:from>
    <xdr:to>
      <xdr:col>9</xdr:col>
      <xdr:colOff>514350</xdr:colOff>
      <xdr:row>28</xdr:row>
      <xdr:rowOff>66674</xdr:rowOff>
    </xdr:to>
    <xdr:sp macro="" textlink="">
      <xdr:nvSpPr>
        <xdr:cNvPr id="7" name="テキスト ボックス 6">
          <a:extLst>
            <a:ext uri="{FF2B5EF4-FFF2-40B4-BE49-F238E27FC236}">
              <a16:creationId xmlns:a16="http://schemas.microsoft.com/office/drawing/2014/main" id="{4CE1EB5D-0185-46EF-809E-6FE10C949E08}"/>
            </a:ext>
          </a:extLst>
        </xdr:cNvPr>
        <xdr:cNvSpPr txBox="1"/>
      </xdr:nvSpPr>
      <xdr:spPr>
        <a:xfrm>
          <a:off x="95250" y="3581399"/>
          <a:ext cx="6591300"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solidFill>
                <a:srgbClr val="FF0000"/>
              </a:solidFill>
            </a:rPr>
            <a:t>二期にまたがる報告の場合、「要返還相当額計算書等作成ツール」は使用できません。</a:t>
          </a:r>
          <a:endParaRPr kumimoji="1" lang="en-US" altLang="ja-JP" sz="1200">
            <a:solidFill>
              <a:srgbClr val="FF0000"/>
            </a:solidFill>
          </a:endParaRPr>
        </a:p>
        <a:p>
          <a:r>
            <a:rPr kumimoji="1" lang="ja-JP" altLang="en-US" sz="1200">
              <a:solidFill>
                <a:srgbClr val="FF0000"/>
              </a:solidFill>
            </a:rPr>
            <a:t>・仕入控除税額報告書（様式第５号）は別添ワードファイルで作成してください。</a:t>
          </a:r>
          <a:endParaRPr kumimoji="1" lang="en-US" altLang="ja-JP" sz="1200">
            <a:solidFill>
              <a:srgbClr val="FF0000"/>
            </a:solidFill>
          </a:endParaRPr>
        </a:p>
        <a:p>
          <a:r>
            <a:rPr kumimoji="1" lang="ja-JP" altLang="en-US" sz="1200">
              <a:solidFill>
                <a:srgbClr val="FF0000"/>
              </a:solidFill>
            </a:rPr>
            <a:t>・要返還相当額計算書（報告様式２）はこのエクセルファイルの別シート（記入例）をコピーして作成するか、県</a:t>
          </a:r>
          <a:r>
            <a:rPr kumimoji="1" lang="en-US" altLang="ja-JP" sz="1200">
              <a:solidFill>
                <a:srgbClr val="FF0000"/>
              </a:solidFill>
            </a:rPr>
            <a:t>HP</a:t>
          </a:r>
          <a:r>
            <a:rPr kumimoji="1" lang="ja-JP" altLang="en-US" sz="1200">
              <a:solidFill>
                <a:srgbClr val="FF0000"/>
              </a:solidFill>
            </a:rPr>
            <a:t>掲載の「</a:t>
          </a:r>
          <a:r>
            <a:rPr lang="ja-JP" altLang="en-US" sz="1200" b="1" i="0">
              <a:solidFill>
                <a:srgbClr val="FF0000"/>
              </a:solidFill>
              <a:effectLst/>
              <a:latin typeface="+mn-lt"/>
              <a:ea typeface="+mn-ea"/>
              <a:cs typeface="+mn-cs"/>
            </a:rPr>
            <a:t>報告様式</a:t>
          </a:r>
          <a:r>
            <a:rPr lang="en-US" altLang="ja-JP" sz="1200" b="1" i="0">
              <a:solidFill>
                <a:srgbClr val="FF0000"/>
              </a:solidFill>
              <a:effectLst/>
              <a:latin typeface="+mn-lt"/>
              <a:ea typeface="+mn-ea"/>
              <a:cs typeface="+mn-cs"/>
            </a:rPr>
            <a:t>2 </a:t>
          </a:r>
          <a:r>
            <a:rPr lang="ja-JP" altLang="en-US" sz="1200" b="1" i="0">
              <a:solidFill>
                <a:srgbClr val="FF0000"/>
              </a:solidFill>
              <a:effectLst/>
              <a:latin typeface="+mn-lt"/>
              <a:ea typeface="+mn-ea"/>
              <a:cs typeface="+mn-cs"/>
            </a:rPr>
            <a:t>要返還相当額計算書 （税率</a:t>
          </a:r>
          <a:r>
            <a:rPr lang="en-US" altLang="ja-JP" sz="1200" b="1" i="0">
              <a:solidFill>
                <a:srgbClr val="FF0000"/>
              </a:solidFill>
              <a:effectLst/>
              <a:latin typeface="+mn-lt"/>
              <a:ea typeface="+mn-ea"/>
              <a:cs typeface="+mn-cs"/>
            </a:rPr>
            <a:t>10</a:t>
          </a:r>
          <a:r>
            <a:rPr lang="ja-JP" altLang="en-US" sz="1200" b="1" i="0">
              <a:solidFill>
                <a:srgbClr val="FF0000"/>
              </a:solidFill>
              <a:effectLst/>
              <a:latin typeface="+mn-lt"/>
              <a:ea typeface="+mn-ea"/>
              <a:cs typeface="+mn-cs"/>
            </a:rPr>
            <a:t>％用）</a:t>
          </a:r>
          <a:r>
            <a:rPr lang="ja-JP" altLang="en-US" sz="1200" b="0" i="0">
              <a:solidFill>
                <a:srgbClr val="FF0000"/>
              </a:solidFill>
              <a:effectLst/>
              <a:latin typeface="+mn-lt"/>
              <a:ea typeface="+mn-ea"/>
              <a:cs typeface="+mn-cs"/>
            </a:rPr>
            <a:t>」を使用して作成してください。</a:t>
          </a:r>
          <a:endParaRPr kumimoji="1" lang="en-US" altLang="ja-JP" sz="1200" b="0">
            <a:solidFill>
              <a:srgbClr val="FF0000"/>
            </a:solidFill>
          </a:endParaRPr>
        </a:p>
      </xdr:txBody>
    </xdr:sp>
    <xdr:clientData/>
  </xdr:twoCellAnchor>
  <xdr:twoCellAnchor editAs="oneCell">
    <xdr:from>
      <xdr:col>0</xdr:col>
      <xdr:colOff>180975</xdr:colOff>
      <xdr:row>29</xdr:row>
      <xdr:rowOff>9526</xdr:rowOff>
    </xdr:from>
    <xdr:to>
      <xdr:col>9</xdr:col>
      <xdr:colOff>419100</xdr:colOff>
      <xdr:row>47</xdr:row>
      <xdr:rowOff>92204</xdr:rowOff>
    </xdr:to>
    <xdr:pic>
      <xdr:nvPicPr>
        <xdr:cNvPr id="9" name="図 8">
          <a:extLst>
            <a:ext uri="{FF2B5EF4-FFF2-40B4-BE49-F238E27FC236}">
              <a16:creationId xmlns:a16="http://schemas.microsoft.com/office/drawing/2014/main" id="{BEC86120-4FBE-40EE-8FF4-52035B736E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0975" y="4981576"/>
          <a:ext cx="6410325" cy="31687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EEF09E-528A-4C96-9A52-9132EF144A67}">
  <dimension ref="A1"/>
  <sheetViews>
    <sheetView tabSelected="1" view="pageBreakPreview" zoomScaleNormal="100" zoomScaleSheetLayoutView="100" workbookViewId="0">
      <selection activeCell="N41" sqref="N41"/>
    </sheetView>
  </sheetViews>
  <sheetFormatPr defaultRowHeight="13.5"/>
  <sheetData/>
  <phoneticPr fontId="2"/>
  <printOptions horizontalCentered="1"/>
  <pageMargins left="0.70866141732283472" right="0.70866141732283472" top="0.74803149606299213" bottom="0.74803149606299213" header="0.31496062992125984" footer="0.31496062992125984"/>
  <pageSetup paperSize="9" scale="9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4D5BE1-8B96-4574-91D9-639155AD5E37}">
  <dimension ref="A1:R65"/>
  <sheetViews>
    <sheetView view="pageBreakPreview" zoomScale="80" zoomScaleNormal="80" zoomScaleSheetLayoutView="80" workbookViewId="0">
      <selection activeCell="G39" sqref="G39"/>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55" t="s">
        <v>49</v>
      </c>
      <c r="B1" s="55"/>
      <c r="C1" s="55"/>
      <c r="D1" s="55"/>
      <c r="E1" s="55"/>
      <c r="F1" s="55"/>
      <c r="G1" s="55"/>
      <c r="H1" s="55"/>
    </row>
    <row r="2" spans="1:18" ht="18.75" customHeight="1">
      <c r="A2" s="55" t="s">
        <v>48</v>
      </c>
      <c r="B2" s="55"/>
      <c r="C2" s="55"/>
      <c r="D2" s="55"/>
      <c r="E2" s="55"/>
      <c r="F2" s="55"/>
      <c r="G2" s="55"/>
      <c r="H2" s="55"/>
      <c r="I2" s="35" t="s">
        <v>27</v>
      </c>
    </row>
    <row r="3" spans="1:18">
      <c r="A3" s="2"/>
      <c r="B3" s="2"/>
      <c r="I3" s="36" t="s">
        <v>29</v>
      </c>
    </row>
    <row r="4" spans="1:18">
      <c r="A4" s="2" t="s">
        <v>46</v>
      </c>
      <c r="B4" s="2"/>
      <c r="G4" s="41" t="s">
        <v>51</v>
      </c>
      <c r="I4" s="25"/>
      <c r="J4" s="25"/>
      <c r="K4" s="25"/>
      <c r="L4" s="25"/>
      <c r="M4" s="25"/>
      <c r="N4" s="25"/>
      <c r="O4" s="25"/>
      <c r="P4" s="25"/>
      <c r="Q4" s="15"/>
      <c r="R4" s="15"/>
    </row>
    <row r="5" spans="1:18">
      <c r="A5" s="2"/>
      <c r="B5" s="2"/>
      <c r="C5" s="40"/>
      <c r="I5" s="25"/>
      <c r="J5" s="25"/>
      <c r="K5" s="25"/>
      <c r="L5" s="25"/>
      <c r="M5" s="25"/>
      <c r="N5" s="25"/>
      <c r="O5" s="25"/>
      <c r="P5" s="25"/>
      <c r="Q5" s="15"/>
      <c r="R5" s="15"/>
    </row>
    <row r="6" spans="1:18">
      <c r="A6" s="2"/>
      <c r="B6" s="2"/>
      <c r="C6" s="37"/>
      <c r="I6" s="25"/>
      <c r="J6" s="25"/>
      <c r="K6" s="25"/>
      <c r="L6" s="25"/>
      <c r="M6" s="25"/>
      <c r="N6" s="25"/>
      <c r="O6" s="25"/>
      <c r="P6" s="25"/>
      <c r="Q6" s="15"/>
      <c r="R6" s="15"/>
    </row>
    <row r="7" spans="1:18">
      <c r="A7" s="2"/>
      <c r="B7" s="2"/>
      <c r="C7" s="37" t="s">
        <v>47</v>
      </c>
      <c r="E7" s="41"/>
      <c r="I7" s="25"/>
      <c r="J7" s="25"/>
      <c r="K7" s="25"/>
      <c r="L7" s="25"/>
      <c r="M7" s="25"/>
      <c r="N7" s="25"/>
      <c r="O7" s="25"/>
      <c r="P7" s="25"/>
      <c r="Q7" s="15"/>
      <c r="R7" s="15"/>
    </row>
    <row r="8" spans="1:18">
      <c r="A8" s="2" t="s">
        <v>1</v>
      </c>
      <c r="B8" s="2"/>
      <c r="I8" s="25"/>
      <c r="J8" s="25"/>
      <c r="K8" s="25"/>
      <c r="L8" s="25"/>
      <c r="M8" s="25"/>
      <c r="N8" s="25"/>
      <c r="O8" s="25"/>
      <c r="P8" s="25"/>
      <c r="Q8" s="15"/>
      <c r="R8" s="15"/>
    </row>
    <row r="9" spans="1:18">
      <c r="A9" s="2"/>
      <c r="B9" s="2"/>
      <c r="C9" s="40"/>
      <c r="I9" s="25"/>
      <c r="J9" s="25"/>
      <c r="K9" s="25"/>
      <c r="L9" s="25"/>
      <c r="M9" s="25"/>
      <c r="N9" s="25"/>
      <c r="O9" s="25"/>
      <c r="P9" s="25"/>
      <c r="Q9" s="15"/>
      <c r="R9" s="15"/>
    </row>
    <row r="10" spans="1:18">
      <c r="A10" s="2" t="s">
        <v>2</v>
      </c>
      <c r="B10" s="2"/>
      <c r="I10" s="25"/>
      <c r="J10" s="25"/>
      <c r="K10" s="25"/>
      <c r="L10" s="25"/>
      <c r="M10" s="25"/>
      <c r="N10" s="25"/>
      <c r="O10" s="25"/>
      <c r="P10" s="25"/>
      <c r="Q10" s="15"/>
      <c r="R10" s="15"/>
    </row>
    <row r="11" spans="1:18">
      <c r="A11" s="2"/>
      <c r="B11" s="2"/>
      <c r="C11" s="40"/>
      <c r="I11" s="25"/>
      <c r="J11" s="25"/>
      <c r="K11" s="25"/>
      <c r="L11" s="25"/>
      <c r="M11" s="25"/>
      <c r="N11" s="25"/>
      <c r="O11" s="25"/>
      <c r="P11" s="25"/>
      <c r="Q11" s="15"/>
      <c r="R11" s="15"/>
    </row>
    <row r="12" spans="1:18">
      <c r="A12" s="2" t="s">
        <v>3</v>
      </c>
      <c r="B12" s="2"/>
      <c r="I12" s="26"/>
      <c r="J12" s="26"/>
      <c r="K12" s="26"/>
      <c r="L12" s="26"/>
      <c r="M12" s="26"/>
      <c r="N12" s="26"/>
      <c r="O12" s="25"/>
      <c r="P12" s="25"/>
      <c r="Q12" s="15"/>
      <c r="R12" s="15"/>
    </row>
    <row r="13" spans="1:18" ht="33" customHeight="1">
      <c r="A13" s="2"/>
      <c r="B13" s="2"/>
      <c r="C13" s="56" t="s">
        <v>55</v>
      </c>
      <c r="D13" s="56"/>
      <c r="E13" s="56"/>
      <c r="F13" s="56"/>
      <c r="G13" s="56"/>
      <c r="H13" s="56"/>
      <c r="I13" s="26"/>
      <c r="J13" s="26"/>
      <c r="K13" s="26"/>
      <c r="L13" s="26"/>
      <c r="M13" s="26"/>
      <c r="N13" s="26"/>
      <c r="O13" s="25"/>
      <c r="P13" s="25"/>
      <c r="Q13" s="15"/>
      <c r="R13" s="15"/>
    </row>
    <row r="14" spans="1:18">
      <c r="A14" s="2" t="s">
        <v>44</v>
      </c>
      <c r="B14" s="2"/>
      <c r="I14" s="26"/>
      <c r="J14" s="26"/>
      <c r="K14" s="26"/>
      <c r="L14" s="26"/>
      <c r="M14" s="26"/>
      <c r="N14" s="26"/>
      <c r="O14" s="25"/>
      <c r="P14" s="25"/>
      <c r="Q14" s="15"/>
      <c r="R14" s="15"/>
    </row>
    <row r="15" spans="1:18">
      <c r="A15" s="2"/>
      <c r="B15" s="2"/>
      <c r="C15" s="42">
        <v>1000000</v>
      </c>
      <c r="D15" s="1" t="s">
        <v>13</v>
      </c>
      <c r="I15" s="26" t="str">
        <f>TEXT(C15,"#,###")</f>
        <v>1,000,000</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43"/>
      <c r="C18" s="11" t="s">
        <v>38</v>
      </c>
      <c r="D18" s="11"/>
      <c r="E18" s="11"/>
      <c r="F18" s="11"/>
      <c r="G18" s="11"/>
      <c r="H18" s="12"/>
      <c r="I18" s="26"/>
      <c r="J18" s="26"/>
      <c r="K18" s="26"/>
      <c r="L18" s="26"/>
      <c r="M18" s="26"/>
      <c r="N18" s="26"/>
      <c r="O18" s="25"/>
      <c r="P18" s="25"/>
      <c r="Q18" s="15"/>
      <c r="R18" s="15"/>
    </row>
    <row r="19" spans="1:18">
      <c r="A19" s="1"/>
      <c r="B19" s="43"/>
      <c r="C19" s="11" t="s">
        <v>39</v>
      </c>
      <c r="D19" s="11"/>
      <c r="E19" s="11"/>
      <c r="F19" s="11"/>
      <c r="G19" s="11"/>
      <c r="H19" s="12"/>
      <c r="I19" s="26"/>
      <c r="J19" s="26"/>
      <c r="K19" s="26"/>
      <c r="L19" s="26"/>
      <c r="M19" s="26"/>
      <c r="N19" s="26"/>
      <c r="O19" s="25"/>
      <c r="P19" s="25"/>
      <c r="Q19" s="15"/>
      <c r="R19" s="15"/>
    </row>
    <row r="20" spans="1:18">
      <c r="A20" s="1"/>
      <c r="B20" s="43"/>
      <c r="C20" s="11" t="s">
        <v>40</v>
      </c>
      <c r="D20" s="11"/>
      <c r="E20" s="11"/>
      <c r="F20" s="11"/>
      <c r="G20" s="11"/>
      <c r="H20" s="12"/>
      <c r="I20" s="26"/>
      <c r="J20" s="26"/>
      <c r="K20" s="26"/>
      <c r="L20" s="26"/>
      <c r="M20" s="26"/>
      <c r="N20" s="26"/>
      <c r="O20" s="25"/>
      <c r="P20" s="25"/>
      <c r="Q20" s="15"/>
      <c r="R20" s="15"/>
    </row>
    <row r="21" spans="1:18">
      <c r="A21" s="1"/>
      <c r="B21" s="43"/>
      <c r="C21" s="11" t="s">
        <v>41</v>
      </c>
      <c r="D21" s="11"/>
      <c r="E21" s="11"/>
      <c r="F21" s="11"/>
      <c r="G21" s="11"/>
      <c r="H21" s="12"/>
      <c r="I21" s="26"/>
      <c r="J21" s="26"/>
      <c r="K21" s="26"/>
      <c r="L21" s="26"/>
      <c r="M21" s="26"/>
      <c r="N21" s="26"/>
      <c r="O21" s="25"/>
      <c r="P21" s="25"/>
      <c r="Q21" s="15"/>
      <c r="R21" s="15"/>
    </row>
    <row r="22" spans="1:18">
      <c r="A22" s="1"/>
      <c r="B22" s="43"/>
      <c r="C22" s="11" t="s">
        <v>16</v>
      </c>
      <c r="D22" s="11"/>
      <c r="E22" s="11"/>
      <c r="F22" s="11"/>
      <c r="G22" s="11"/>
      <c r="H22" s="12"/>
      <c r="I22" s="27">
        <f>INT(C15*10/110*SUM(D41:F41)/H41)</f>
        <v>63636</v>
      </c>
      <c r="J22" s="27"/>
      <c r="K22" s="27"/>
      <c r="L22" s="27" t="str">
        <f>TEXT(I22,"#,##0")</f>
        <v>63,636</v>
      </c>
      <c r="M22" s="27"/>
      <c r="N22" s="27"/>
      <c r="O22" s="25"/>
      <c r="P22" s="25"/>
      <c r="Q22" s="15"/>
      <c r="R22" s="15"/>
    </row>
    <row r="23" spans="1:18">
      <c r="A23" s="1"/>
      <c r="B23" s="43"/>
      <c r="C23" s="11" t="s">
        <v>15</v>
      </c>
      <c r="D23" s="11"/>
      <c r="E23" s="11"/>
      <c r="F23" s="11"/>
      <c r="G23" s="11"/>
      <c r="H23" s="12"/>
      <c r="I23" s="27">
        <f>INT(C15*10/110*D41/H41)</f>
        <v>0</v>
      </c>
      <c r="J23" s="27">
        <f>INT(C15*10/110*F41/H41*F44)</f>
        <v>795</v>
      </c>
      <c r="K23" s="27">
        <f>I23+J23</f>
        <v>795</v>
      </c>
      <c r="L23" s="27" t="str">
        <f>TEXT(I23,"#,##0")</f>
        <v>0</v>
      </c>
      <c r="M23" s="27" t="str">
        <f>TEXT(J23,"#,##0")</f>
        <v>795</v>
      </c>
      <c r="N23" s="27" t="str">
        <f>TEXT(K23,"#,##0")</f>
        <v>795</v>
      </c>
      <c r="O23" s="25"/>
      <c r="P23" s="25"/>
      <c r="Q23" s="15"/>
      <c r="R23" s="15"/>
    </row>
    <row r="24" spans="1:18">
      <c r="A24" s="1"/>
      <c r="B24" s="43" t="s">
        <v>50</v>
      </c>
      <c r="C24" s="11" t="s">
        <v>14</v>
      </c>
      <c r="D24" s="11"/>
      <c r="E24" s="11"/>
      <c r="F24" s="11"/>
      <c r="G24" s="11"/>
      <c r="H24" s="12"/>
      <c r="I24" s="27">
        <f>INT(C15*10/110*SUM(D41:F41)/H41*F44)</f>
        <v>795</v>
      </c>
      <c r="J24" s="27"/>
      <c r="K24" s="27"/>
      <c r="L24" s="27" t="str">
        <f>TEXT(I24,"#,##0")</f>
        <v>795</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43" t="s">
        <v>50</v>
      </c>
      <c r="C28" s="11" t="s">
        <v>20</v>
      </c>
      <c r="D28" s="11"/>
      <c r="E28" s="11"/>
      <c r="F28" s="11"/>
      <c r="G28" s="11"/>
      <c r="H28" s="12"/>
      <c r="I28" s="26"/>
      <c r="J28" s="26"/>
      <c r="K28" s="26"/>
      <c r="L28" s="26"/>
      <c r="M28" s="26"/>
      <c r="N28" s="26"/>
      <c r="O28" s="25"/>
      <c r="P28" s="25"/>
      <c r="Q28" s="15"/>
      <c r="R28" s="15"/>
    </row>
    <row r="29" spans="1:18">
      <c r="B29" s="43"/>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①補助金の使途の内訳</v>
      </c>
      <c r="I31" s="26"/>
      <c r="J31" s="26"/>
      <c r="K31" s="26"/>
      <c r="L31" s="26"/>
      <c r="M31" s="26"/>
      <c r="N31" s="26"/>
      <c r="O31" s="25"/>
      <c r="P31" s="25"/>
      <c r="Q31" s="15"/>
      <c r="R31" s="15"/>
    </row>
    <row r="32" spans="1:18">
      <c r="A32" s="1"/>
      <c r="B32" s="6"/>
      <c r="C32" s="57" t="s">
        <v>12</v>
      </c>
      <c r="D32" s="59" t="s">
        <v>42</v>
      </c>
      <c r="E32" s="59"/>
      <c r="F32" s="59"/>
      <c r="G32" s="60" t="s">
        <v>43</v>
      </c>
      <c r="H32" s="62" t="s">
        <v>9</v>
      </c>
      <c r="I32" s="20"/>
      <c r="J32" s="26"/>
      <c r="K32" s="26"/>
      <c r="L32" s="26"/>
      <c r="M32" s="26"/>
      <c r="N32" s="26"/>
      <c r="O32" s="25"/>
      <c r="P32" s="25"/>
      <c r="Q32" s="15"/>
      <c r="R32" s="15"/>
    </row>
    <row r="33" spans="1:18" ht="28.5">
      <c r="B33" s="7"/>
      <c r="C33" s="58"/>
      <c r="D33" s="39" t="s">
        <v>7</v>
      </c>
      <c r="E33" s="39" t="s">
        <v>8</v>
      </c>
      <c r="F33" s="39" t="s">
        <v>5</v>
      </c>
      <c r="G33" s="61"/>
      <c r="H33" s="62"/>
      <c r="I33" s="28"/>
      <c r="J33" s="25"/>
      <c r="K33" s="25"/>
      <c r="L33" s="25"/>
      <c r="M33" s="25"/>
      <c r="N33" s="25"/>
      <c r="O33" s="25"/>
      <c r="P33" s="25"/>
      <c r="Q33" s="15"/>
      <c r="R33" s="15"/>
    </row>
    <row r="34" spans="1:18" ht="19.5" customHeight="1">
      <c r="B34" s="46" t="s">
        <v>11</v>
      </c>
      <c r="C34" s="43" t="s">
        <v>52</v>
      </c>
      <c r="D34" s="44"/>
      <c r="E34" s="44"/>
      <c r="F34" s="44">
        <v>700000</v>
      </c>
      <c r="G34" s="44">
        <v>300000</v>
      </c>
      <c r="H34" s="14">
        <f t="shared" ref="H34:H40" si="0">SUM(D34:G34)</f>
        <v>1000000</v>
      </c>
      <c r="I34" s="29"/>
      <c r="J34" s="25"/>
      <c r="K34" s="25"/>
      <c r="L34" s="25"/>
      <c r="M34" s="25"/>
      <c r="N34" s="25"/>
      <c r="O34" s="25"/>
      <c r="P34" s="25"/>
      <c r="Q34" s="15"/>
      <c r="R34" s="15"/>
    </row>
    <row r="35" spans="1:18" ht="19.5" customHeight="1">
      <c r="B35" s="46"/>
      <c r="C35" s="43"/>
      <c r="D35" s="44"/>
      <c r="E35" s="44"/>
      <c r="F35" s="44"/>
      <c r="G35" s="44"/>
      <c r="H35" s="14">
        <f t="shared" si="0"/>
        <v>0</v>
      </c>
      <c r="I35" s="29"/>
      <c r="J35" s="25"/>
      <c r="K35" s="25"/>
      <c r="L35" s="25"/>
      <c r="M35" s="25"/>
      <c r="N35" s="25"/>
      <c r="O35" s="25"/>
      <c r="P35" s="25"/>
      <c r="Q35" s="15"/>
      <c r="R35" s="15"/>
    </row>
    <row r="36" spans="1:18" ht="19.5" customHeight="1">
      <c r="B36" s="46"/>
      <c r="C36" s="43"/>
      <c r="D36" s="44"/>
      <c r="E36" s="44"/>
      <c r="F36" s="44"/>
      <c r="G36" s="44"/>
      <c r="H36" s="14">
        <f t="shared" si="0"/>
        <v>0</v>
      </c>
      <c r="I36" s="29"/>
      <c r="J36" s="25"/>
      <c r="K36" s="25"/>
      <c r="L36" s="25"/>
      <c r="M36" s="25"/>
      <c r="N36" s="25"/>
      <c r="O36" s="25"/>
      <c r="P36" s="25"/>
      <c r="Q36" s="15"/>
      <c r="R36" s="15"/>
    </row>
    <row r="37" spans="1:18" ht="19.5" customHeight="1">
      <c r="B37" s="46"/>
      <c r="C37" s="43"/>
      <c r="D37" s="44"/>
      <c r="E37" s="44"/>
      <c r="F37" s="44"/>
      <c r="G37" s="44"/>
      <c r="H37" s="14">
        <f t="shared" si="0"/>
        <v>0</v>
      </c>
      <c r="I37" s="29"/>
      <c r="J37" s="25"/>
      <c r="K37" s="25"/>
      <c r="L37" s="25"/>
      <c r="M37" s="25"/>
      <c r="N37" s="25"/>
      <c r="O37" s="25"/>
      <c r="P37" s="25"/>
      <c r="Q37" s="15"/>
      <c r="R37" s="15"/>
    </row>
    <row r="38" spans="1:18" ht="19.5" customHeight="1">
      <c r="B38" s="46"/>
      <c r="C38" s="43"/>
      <c r="D38" s="44"/>
      <c r="E38" s="44"/>
      <c r="F38" s="44"/>
      <c r="G38" s="44"/>
      <c r="H38" s="14">
        <f t="shared" si="0"/>
        <v>0</v>
      </c>
      <c r="I38" s="29"/>
      <c r="J38" s="25"/>
      <c r="K38" s="25"/>
      <c r="L38" s="25"/>
      <c r="M38" s="25"/>
      <c r="N38" s="25"/>
      <c r="O38" s="25"/>
      <c r="P38" s="25"/>
      <c r="Q38" s="15"/>
      <c r="R38" s="15"/>
    </row>
    <row r="39" spans="1:18" ht="19.5" customHeight="1">
      <c r="B39" s="46"/>
      <c r="C39" s="43"/>
      <c r="D39" s="44"/>
      <c r="E39" s="44"/>
      <c r="F39" s="44"/>
      <c r="G39" s="44"/>
      <c r="H39" s="14">
        <f t="shared" si="0"/>
        <v>0</v>
      </c>
      <c r="I39" s="29"/>
      <c r="J39" s="25"/>
      <c r="K39" s="25"/>
      <c r="L39" s="25"/>
      <c r="M39" s="25"/>
      <c r="N39" s="25"/>
      <c r="O39" s="25"/>
      <c r="P39" s="25"/>
      <c r="Q39" s="15"/>
      <c r="R39" s="15"/>
    </row>
    <row r="40" spans="1:18" ht="19.5" customHeight="1">
      <c r="B40" s="46"/>
      <c r="C40" s="43"/>
      <c r="D40" s="44"/>
      <c r="E40" s="44"/>
      <c r="F40" s="44"/>
      <c r="G40" s="44" t="s">
        <v>37</v>
      </c>
      <c r="H40" s="14">
        <f t="shared" si="0"/>
        <v>0</v>
      </c>
      <c r="I40" s="29"/>
      <c r="J40" s="25"/>
      <c r="K40" s="25"/>
      <c r="L40" s="25"/>
      <c r="M40" s="25"/>
      <c r="N40" s="25"/>
      <c r="O40" s="25"/>
      <c r="P40" s="25"/>
      <c r="Q40" s="15"/>
      <c r="R40" s="15"/>
    </row>
    <row r="41" spans="1:18" ht="19.5" customHeight="1">
      <c r="B41" s="46"/>
      <c r="C41" s="38" t="s">
        <v>9</v>
      </c>
      <c r="D41" s="14">
        <f>SUM(D34:D40)</f>
        <v>0</v>
      </c>
      <c r="E41" s="14">
        <f>SUM(E34:E40)</f>
        <v>0</v>
      </c>
      <c r="F41" s="14">
        <f>SUM(F34:F40)</f>
        <v>700000</v>
      </c>
      <c r="G41" s="14">
        <f>SUM(G34:G40)</f>
        <v>300000</v>
      </c>
      <c r="H41" s="14">
        <f>SUM(H34:H40)</f>
        <v>1000000</v>
      </c>
      <c r="I41" s="30" t="str">
        <f>IF(B28="○","←５　国庫補助金確定額と一致させてください。",IF(B29="○","←実績報告の対象経費の支出済額と一致させてください",""))</f>
        <v>←５　国庫補助金確定額と一致させてください。</v>
      </c>
      <c r="J41" s="25"/>
      <c r="K41" s="25"/>
      <c r="L41" s="25"/>
      <c r="M41" s="25"/>
      <c r="N41" s="25"/>
      <c r="O41" s="25"/>
      <c r="P41" s="25"/>
      <c r="Q41" s="15"/>
      <c r="R41" s="15"/>
    </row>
    <row r="42" spans="1:18" ht="19.5" customHeight="1">
      <c r="B42" s="8"/>
      <c r="C42" s="9"/>
      <c r="D42" s="10"/>
      <c r="E42" s="10"/>
      <c r="F42" s="10"/>
      <c r="G42" s="10"/>
      <c r="H42" s="10"/>
      <c r="I42" s="26" t="str">
        <f>TEXT(D41,"#,##0")</f>
        <v>0</v>
      </c>
      <c r="J42" s="26" t="str">
        <f>TEXT(E41,"#,##0")</f>
        <v>0</v>
      </c>
      <c r="K42" s="26" t="str">
        <f>TEXT(F41,"#,##0")</f>
        <v>700,000</v>
      </c>
      <c r="L42" s="26" t="str">
        <f>TEXT(G41,"#,##0")</f>
        <v>300,000</v>
      </c>
      <c r="M42" s="26" t="str">
        <f>TEXT(H41,"#,##0")</f>
        <v>1,000,000</v>
      </c>
    </row>
    <row r="43" spans="1:18" ht="15" thickBot="1">
      <c r="B43" s="3" t="s">
        <v>10</v>
      </c>
      <c r="I43" s="25"/>
      <c r="J43" s="25"/>
      <c r="K43" s="25"/>
      <c r="L43" s="25"/>
      <c r="M43" s="25"/>
      <c r="N43" s="25"/>
      <c r="O43" s="25"/>
      <c r="P43" s="25"/>
      <c r="Q43" s="15"/>
      <c r="R43" s="15"/>
    </row>
    <row r="44" spans="1:18" ht="15" thickBot="1">
      <c r="C44" s="47">
        <v>12345678</v>
      </c>
      <c r="D44" s="47"/>
      <c r="E44" s="48" t="s">
        <v>22</v>
      </c>
      <c r="F44" s="49">
        <f>IF(C45="","",C44/C45)</f>
        <v>1.2499998974843751E-2</v>
      </c>
      <c r="G44" s="50"/>
      <c r="I44" s="25"/>
      <c r="J44" s="31" t="s">
        <v>35</v>
      </c>
      <c r="K44" s="31"/>
      <c r="L44" s="31"/>
      <c r="M44" s="31"/>
      <c r="N44" s="25"/>
      <c r="O44" s="25"/>
      <c r="P44" s="25"/>
      <c r="Q44" s="15"/>
      <c r="R44" s="15"/>
    </row>
    <row r="45" spans="1:18" ht="15.75" thickTop="1" thickBot="1">
      <c r="C45" s="53">
        <v>987654321</v>
      </c>
      <c r="D45" s="53"/>
      <c r="E45" s="48"/>
      <c r="F45" s="51"/>
      <c r="G45" s="52"/>
      <c r="I45" s="25"/>
      <c r="J45" s="25" t="s">
        <v>36</v>
      </c>
      <c r="K45" s="25"/>
      <c r="L45" s="25"/>
      <c r="M45" s="25"/>
      <c r="N45" s="25"/>
      <c r="O45" s="25"/>
      <c r="P45" s="25"/>
      <c r="Q45" s="15"/>
      <c r="R45" s="15"/>
    </row>
    <row r="46" spans="1:18" ht="15" thickBot="1">
      <c r="A46" s="1"/>
      <c r="B46" s="1" t="s">
        <v>23</v>
      </c>
      <c r="I46" s="25" t="s">
        <v>28</v>
      </c>
      <c r="K46" s="32"/>
      <c r="L46" s="25"/>
      <c r="M46" s="25"/>
      <c r="N46" s="25"/>
      <c r="O46" s="25"/>
      <c r="P46" s="25"/>
      <c r="Q46" s="15"/>
      <c r="R46" s="15"/>
    </row>
    <row r="47" spans="1:18" ht="15" thickBot="1">
      <c r="A47" s="1"/>
      <c r="B47" s="1"/>
      <c r="F47" s="16">
        <f>IF(B18&amp;B19&amp;B20&amp;B21="○",0,IF(B22="○",I22,IF(B23="○",K23,IF(B24="○",I24,""))))</f>
        <v>795</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54" t="str">
        <f>IF(B22="○",I15&amp;"×10/110×（"&amp;I42&amp;"＋"&amp;J42&amp;"＋"&amp;K42&amp;"）/"&amp;M42&amp;"＝"&amp;L22,IF(B24="○",I15&amp;"×10/110×("&amp;I42&amp;"＋"&amp;J42&amp;"＋"&amp;K42&amp;"）/"&amp;M42&amp;"×②＝"&amp;L24,""))</f>
        <v>1,000,000×10/110×(0＋0＋700,000）/1,000,000×②＝795</v>
      </c>
      <c r="D49" s="54"/>
      <c r="E49" s="54"/>
      <c r="F49" s="54"/>
      <c r="G49" s="54"/>
      <c r="H49" s="54"/>
      <c r="I49" s="34" t="s">
        <v>25</v>
      </c>
    </row>
    <row r="50" spans="1:9" ht="28.5" customHeight="1">
      <c r="C50" s="45" t="str">
        <f>IF(B23="○",I15&amp;"×10/110×"&amp;I42&amp;"/"&amp;M42&amp;"＝"&amp;L23&amp;"・・・ａ","")</f>
        <v/>
      </c>
      <c r="D50" s="45"/>
      <c r="E50" s="45"/>
      <c r="F50" s="45"/>
      <c r="G50" s="45"/>
      <c r="H50" s="45"/>
      <c r="I50" s="34" t="s">
        <v>25</v>
      </c>
    </row>
    <row r="51" spans="1:9" ht="28.5" customHeight="1">
      <c r="C51" s="45" t="str">
        <f>IF(B23="○",I15&amp;"×10/110×"&amp;K42&amp;"/"&amp;M42&amp;"×②＝"&amp;M23&amp;"・・・ｂ","")</f>
        <v/>
      </c>
      <c r="D51" s="45"/>
      <c r="E51" s="45"/>
      <c r="F51" s="45"/>
      <c r="G51" s="45"/>
      <c r="H51" s="45"/>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scenarios="1"/>
  <mergeCells count="15">
    <mergeCell ref="A1:H1"/>
    <mergeCell ref="A2:H2"/>
    <mergeCell ref="C13:H13"/>
    <mergeCell ref="C32:C33"/>
    <mergeCell ref="D32:F32"/>
    <mergeCell ref="G32:G33"/>
    <mergeCell ref="H32:H33"/>
    <mergeCell ref="C50:H50"/>
    <mergeCell ref="C51:H51"/>
    <mergeCell ref="B34:B41"/>
    <mergeCell ref="C44:D44"/>
    <mergeCell ref="E44:E45"/>
    <mergeCell ref="F44:G45"/>
    <mergeCell ref="C45:D45"/>
    <mergeCell ref="C49:H49"/>
  </mergeCells>
  <phoneticPr fontId="2"/>
  <dataValidations count="1">
    <dataValidation type="list" allowBlank="1" showInputMessage="1" showErrorMessage="1" sqref="B18:B24 B28:B29" xr:uid="{8406D78C-DCEA-42F2-A88D-5FF0489A461A}">
      <formula1>"○"</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xr:uid="{5D28F8DF-05AF-42A4-BEA8-21985C5A32A7}">
          <x14:formula1>
            <xm:f>Sheet1!$A$1:$A$7</xm:f>
          </x14:formula1>
          <xm:sqref>C13:H13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6AD566-ADF5-47A7-91C2-C65B2839AEC0}">
  <dimension ref="A1:R65"/>
  <sheetViews>
    <sheetView view="pageBreakPreview" zoomScale="80" zoomScaleNormal="80" zoomScaleSheetLayoutView="80" workbookViewId="0">
      <selection activeCell="H44" sqref="H44"/>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55" t="s">
        <v>49</v>
      </c>
      <c r="B1" s="55"/>
      <c r="C1" s="55"/>
      <c r="D1" s="55"/>
      <c r="E1" s="55"/>
      <c r="F1" s="55"/>
      <c r="G1" s="55"/>
      <c r="H1" s="55"/>
    </row>
    <row r="2" spans="1:18" ht="18.75" customHeight="1">
      <c r="A2" s="55" t="s">
        <v>48</v>
      </c>
      <c r="B2" s="55"/>
      <c r="C2" s="55"/>
      <c r="D2" s="55"/>
      <c r="E2" s="55"/>
      <c r="F2" s="55"/>
      <c r="G2" s="55"/>
      <c r="H2" s="55"/>
      <c r="I2" s="35" t="s">
        <v>27</v>
      </c>
    </row>
    <row r="3" spans="1:18">
      <c r="A3" s="2"/>
      <c r="B3" s="2"/>
      <c r="I3" s="36" t="s">
        <v>29</v>
      </c>
    </row>
    <row r="4" spans="1:18">
      <c r="A4" s="2" t="s">
        <v>46</v>
      </c>
      <c r="B4" s="2"/>
      <c r="G4" s="41" t="s">
        <v>58</v>
      </c>
      <c r="I4" s="25"/>
      <c r="J4" s="25"/>
      <c r="K4" s="25"/>
      <c r="L4" s="25"/>
      <c r="M4" s="25"/>
      <c r="N4" s="25"/>
      <c r="O4" s="25"/>
      <c r="P4" s="25"/>
      <c r="Q4" s="15"/>
      <c r="R4" s="15"/>
    </row>
    <row r="5" spans="1:18">
      <c r="A5" s="2"/>
      <c r="B5" s="2"/>
      <c r="C5" s="40"/>
      <c r="I5" s="25"/>
      <c r="J5" s="25"/>
      <c r="K5" s="25"/>
      <c r="L5" s="25"/>
      <c r="M5" s="25"/>
      <c r="N5" s="25"/>
      <c r="O5" s="25"/>
      <c r="P5" s="25"/>
      <c r="Q5" s="15"/>
      <c r="R5" s="15"/>
    </row>
    <row r="6" spans="1:18">
      <c r="A6" s="2"/>
      <c r="B6" s="2"/>
      <c r="C6" s="37"/>
      <c r="I6" s="25"/>
      <c r="J6" s="25"/>
      <c r="K6" s="25"/>
      <c r="L6" s="25"/>
      <c r="M6" s="25"/>
      <c r="N6" s="25"/>
      <c r="O6" s="25"/>
      <c r="P6" s="25"/>
      <c r="Q6" s="15"/>
      <c r="R6" s="15"/>
    </row>
    <row r="7" spans="1:18">
      <c r="A7" s="2"/>
      <c r="B7" s="2"/>
      <c r="C7" s="37" t="s">
        <v>47</v>
      </c>
      <c r="E7" s="41"/>
      <c r="I7" s="25"/>
      <c r="J7" s="25"/>
      <c r="K7" s="25"/>
      <c r="L7" s="25"/>
      <c r="M7" s="25"/>
      <c r="N7" s="25"/>
      <c r="O7" s="25"/>
      <c r="P7" s="25"/>
      <c r="Q7" s="15"/>
      <c r="R7" s="15"/>
    </row>
    <row r="8" spans="1:18">
      <c r="A8" s="2" t="s">
        <v>1</v>
      </c>
      <c r="B8" s="2"/>
      <c r="I8" s="25"/>
      <c r="J8" s="25"/>
      <c r="K8" s="25"/>
      <c r="L8" s="25"/>
      <c r="M8" s="25"/>
      <c r="N8" s="25"/>
      <c r="O8" s="25"/>
      <c r="P8" s="25"/>
      <c r="Q8" s="15"/>
      <c r="R8" s="15"/>
    </row>
    <row r="9" spans="1:18">
      <c r="A9" s="2"/>
      <c r="B9" s="2"/>
      <c r="C9" s="40"/>
      <c r="I9" s="25"/>
      <c r="J9" s="25"/>
      <c r="K9" s="25"/>
      <c r="L9" s="25"/>
      <c r="M9" s="25"/>
      <c r="N9" s="25"/>
      <c r="O9" s="25"/>
      <c r="P9" s="25"/>
      <c r="Q9" s="15"/>
      <c r="R9" s="15"/>
    </row>
    <row r="10" spans="1:18">
      <c r="A10" s="2" t="s">
        <v>2</v>
      </c>
      <c r="B10" s="2"/>
      <c r="I10" s="25"/>
      <c r="J10" s="25"/>
      <c r="K10" s="25"/>
      <c r="L10" s="25"/>
      <c r="M10" s="25"/>
      <c r="N10" s="25"/>
      <c r="O10" s="25"/>
      <c r="P10" s="25"/>
      <c r="Q10" s="15"/>
      <c r="R10" s="15"/>
    </row>
    <row r="11" spans="1:18">
      <c r="A11" s="2"/>
      <c r="B11" s="2"/>
      <c r="C11" s="40"/>
      <c r="I11" s="25"/>
      <c r="J11" s="25"/>
      <c r="K11" s="25"/>
      <c r="L11" s="25"/>
      <c r="M11" s="25"/>
      <c r="N11" s="25"/>
      <c r="O11" s="25"/>
      <c r="P11" s="25"/>
      <c r="Q11" s="15"/>
      <c r="R11" s="15"/>
    </row>
    <row r="12" spans="1:18">
      <c r="A12" s="2" t="s">
        <v>3</v>
      </c>
      <c r="B12" s="2"/>
      <c r="I12" s="26"/>
      <c r="J12" s="26"/>
      <c r="K12" s="26"/>
      <c r="L12" s="26"/>
      <c r="M12" s="26"/>
      <c r="N12" s="26"/>
      <c r="O12" s="25"/>
      <c r="P12" s="25"/>
      <c r="Q12" s="15"/>
      <c r="R12" s="15"/>
    </row>
    <row r="13" spans="1:18" ht="33" customHeight="1">
      <c r="A13" s="2"/>
      <c r="B13" s="2"/>
      <c r="C13" s="56" t="s">
        <v>55</v>
      </c>
      <c r="D13" s="56"/>
      <c r="E13" s="56"/>
      <c r="F13" s="56"/>
      <c r="G13" s="56"/>
      <c r="H13" s="56"/>
      <c r="I13" s="26"/>
      <c r="J13" s="26"/>
      <c r="K13" s="26"/>
      <c r="L13" s="26"/>
      <c r="M13" s="26"/>
      <c r="N13" s="26"/>
      <c r="O13" s="25"/>
      <c r="P13" s="25"/>
      <c r="Q13" s="15"/>
      <c r="R13" s="15"/>
    </row>
    <row r="14" spans="1:18">
      <c r="A14" s="2" t="s">
        <v>44</v>
      </c>
      <c r="B14" s="2"/>
      <c r="I14" s="26"/>
      <c r="J14" s="26"/>
      <c r="K14" s="26"/>
      <c r="L14" s="26"/>
      <c r="M14" s="26"/>
      <c r="N14" s="26"/>
      <c r="O14" s="25"/>
      <c r="P14" s="25"/>
      <c r="Q14" s="15"/>
      <c r="R14" s="15"/>
    </row>
    <row r="15" spans="1:18">
      <c r="A15" s="2"/>
      <c r="B15" s="2"/>
      <c r="C15" s="42">
        <v>1000000</v>
      </c>
      <c r="D15" s="1" t="s">
        <v>13</v>
      </c>
      <c r="I15" s="26" t="str">
        <f>TEXT(C15,"#,###")</f>
        <v>1,000,000</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43"/>
      <c r="C18" s="11" t="s">
        <v>38</v>
      </c>
      <c r="D18" s="11"/>
      <c r="E18" s="11"/>
      <c r="F18" s="11"/>
      <c r="G18" s="11"/>
      <c r="H18" s="12"/>
      <c r="I18" s="26"/>
      <c r="J18" s="26"/>
      <c r="K18" s="26"/>
      <c r="L18" s="26"/>
      <c r="M18" s="26"/>
      <c r="N18" s="26"/>
      <c r="O18" s="25"/>
      <c r="P18" s="25"/>
      <c r="Q18" s="15"/>
      <c r="R18" s="15"/>
    </row>
    <row r="19" spans="1:18">
      <c r="A19" s="1"/>
      <c r="B19" s="43"/>
      <c r="C19" s="11" t="s">
        <v>39</v>
      </c>
      <c r="D19" s="11"/>
      <c r="E19" s="11"/>
      <c r="F19" s="11"/>
      <c r="G19" s="11"/>
      <c r="H19" s="12"/>
      <c r="I19" s="26"/>
      <c r="J19" s="26"/>
      <c r="K19" s="26"/>
      <c r="L19" s="26"/>
      <c r="M19" s="26"/>
      <c r="N19" s="26"/>
      <c r="O19" s="25"/>
      <c r="P19" s="25"/>
      <c r="Q19" s="15"/>
      <c r="R19" s="15"/>
    </row>
    <row r="20" spans="1:18">
      <c r="A20" s="1"/>
      <c r="B20" s="43"/>
      <c r="C20" s="11" t="s">
        <v>40</v>
      </c>
      <c r="D20" s="11"/>
      <c r="E20" s="11"/>
      <c r="F20" s="11"/>
      <c r="G20" s="11"/>
      <c r="H20" s="12"/>
      <c r="I20" s="26"/>
      <c r="J20" s="26"/>
      <c r="K20" s="26"/>
      <c r="L20" s="26"/>
      <c r="M20" s="26"/>
      <c r="N20" s="26"/>
      <c r="O20" s="25"/>
      <c r="P20" s="25"/>
      <c r="Q20" s="15"/>
      <c r="R20" s="15"/>
    </row>
    <row r="21" spans="1:18">
      <c r="A21" s="1"/>
      <c r="B21" s="43"/>
      <c r="C21" s="11" t="s">
        <v>41</v>
      </c>
      <c r="D21" s="11"/>
      <c r="E21" s="11"/>
      <c r="F21" s="11"/>
      <c r="G21" s="11"/>
      <c r="H21" s="12"/>
      <c r="I21" s="26"/>
      <c r="J21" s="26"/>
      <c r="K21" s="26"/>
      <c r="L21" s="26"/>
      <c r="M21" s="26"/>
      <c r="N21" s="26"/>
      <c r="O21" s="25"/>
      <c r="P21" s="25"/>
      <c r="Q21" s="15"/>
      <c r="R21" s="15"/>
    </row>
    <row r="22" spans="1:18">
      <c r="A22" s="1"/>
      <c r="B22" s="43"/>
      <c r="C22" s="11" t="s">
        <v>16</v>
      </c>
      <c r="D22" s="11"/>
      <c r="E22" s="11"/>
      <c r="F22" s="11"/>
      <c r="G22" s="11"/>
      <c r="H22" s="12"/>
      <c r="I22" s="27">
        <f>INT(C15*10/110*SUM(D41:F41)/H41)</f>
        <v>27272</v>
      </c>
      <c r="J22" s="27"/>
      <c r="K22" s="27"/>
      <c r="L22" s="27" t="str">
        <f>TEXT(I22,"#,##0")</f>
        <v>27,272</v>
      </c>
      <c r="M22" s="27"/>
      <c r="N22" s="27"/>
      <c r="O22" s="25"/>
      <c r="P22" s="25"/>
      <c r="Q22" s="15"/>
      <c r="R22" s="15"/>
    </row>
    <row r="23" spans="1:18">
      <c r="A23" s="1"/>
      <c r="B23" s="43"/>
      <c r="C23" s="11" t="s">
        <v>15</v>
      </c>
      <c r="D23" s="11"/>
      <c r="E23" s="11"/>
      <c r="F23" s="11"/>
      <c r="G23" s="11"/>
      <c r="H23" s="12"/>
      <c r="I23" s="27">
        <f>INT(C15*10/110*D41/H41)</f>
        <v>0</v>
      </c>
      <c r="J23" s="27">
        <f>INT(C15*10/110*F41/H41*F44)</f>
        <v>340</v>
      </c>
      <c r="K23" s="27">
        <f>I23+J23</f>
        <v>340</v>
      </c>
      <c r="L23" s="27" t="str">
        <f>TEXT(I23,"#,##0")</f>
        <v>0</v>
      </c>
      <c r="M23" s="27" t="str">
        <f>TEXT(J23,"#,##0")</f>
        <v>340</v>
      </c>
      <c r="N23" s="27" t="str">
        <f>TEXT(K23,"#,##0")</f>
        <v>340</v>
      </c>
      <c r="O23" s="25"/>
      <c r="P23" s="25"/>
      <c r="Q23" s="15"/>
      <c r="R23" s="15"/>
    </row>
    <row r="24" spans="1:18">
      <c r="A24" s="1"/>
      <c r="B24" s="43" t="s">
        <v>50</v>
      </c>
      <c r="C24" s="11" t="s">
        <v>14</v>
      </c>
      <c r="D24" s="11"/>
      <c r="E24" s="11"/>
      <c r="F24" s="11"/>
      <c r="G24" s="11"/>
      <c r="H24" s="12"/>
      <c r="I24" s="27">
        <f>INT(C15*10/110*SUM(D41:F41)/H41*F44)</f>
        <v>340</v>
      </c>
      <c r="J24" s="27"/>
      <c r="K24" s="27"/>
      <c r="L24" s="27" t="str">
        <f>TEXT(I24,"#,##0")</f>
        <v>340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43" t="s">
        <v>50</v>
      </c>
      <c r="C28" s="11" t="s">
        <v>20</v>
      </c>
      <c r="D28" s="11"/>
      <c r="E28" s="11"/>
      <c r="F28" s="11"/>
      <c r="G28" s="11"/>
      <c r="H28" s="12"/>
      <c r="I28" s="26"/>
      <c r="J28" s="26"/>
      <c r="K28" s="26"/>
      <c r="L28" s="26"/>
      <c r="M28" s="26"/>
      <c r="N28" s="26"/>
      <c r="O28" s="25"/>
      <c r="P28" s="25"/>
      <c r="Q28" s="15"/>
      <c r="R28" s="15"/>
    </row>
    <row r="29" spans="1:18">
      <c r="B29" s="43"/>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①補助金の使途の内訳</v>
      </c>
      <c r="I31" s="26"/>
      <c r="J31" s="26"/>
      <c r="K31" s="26"/>
      <c r="L31" s="26"/>
      <c r="M31" s="26"/>
      <c r="N31" s="26"/>
      <c r="O31" s="25"/>
      <c r="P31" s="25"/>
      <c r="Q31" s="15"/>
      <c r="R31" s="15"/>
    </row>
    <row r="32" spans="1:18">
      <c r="A32" s="1"/>
      <c r="B32" s="6"/>
      <c r="C32" s="57" t="s">
        <v>12</v>
      </c>
      <c r="D32" s="59" t="s">
        <v>42</v>
      </c>
      <c r="E32" s="59"/>
      <c r="F32" s="59"/>
      <c r="G32" s="60" t="s">
        <v>43</v>
      </c>
      <c r="H32" s="62" t="s">
        <v>9</v>
      </c>
      <c r="I32" s="20"/>
      <c r="J32" s="26"/>
      <c r="K32" s="26"/>
      <c r="L32" s="26"/>
      <c r="M32" s="26"/>
      <c r="N32" s="26"/>
      <c r="O32" s="25"/>
      <c r="P32" s="25"/>
      <c r="Q32" s="15"/>
      <c r="R32" s="15"/>
    </row>
    <row r="33" spans="1:18" ht="28.5">
      <c r="B33" s="7"/>
      <c r="C33" s="58"/>
      <c r="D33" s="39" t="s">
        <v>7</v>
      </c>
      <c r="E33" s="39" t="s">
        <v>8</v>
      </c>
      <c r="F33" s="39" t="s">
        <v>5</v>
      </c>
      <c r="G33" s="61"/>
      <c r="H33" s="62"/>
      <c r="I33" s="28"/>
      <c r="J33" s="25"/>
      <c r="K33" s="25"/>
      <c r="L33" s="25"/>
      <c r="M33" s="25"/>
      <c r="N33" s="25"/>
      <c r="O33" s="25"/>
      <c r="P33" s="25"/>
      <c r="Q33" s="15"/>
      <c r="R33" s="15"/>
    </row>
    <row r="34" spans="1:18" ht="19.5" customHeight="1">
      <c r="B34" s="46" t="s">
        <v>11</v>
      </c>
      <c r="C34" s="43" t="s">
        <v>52</v>
      </c>
      <c r="D34" s="44"/>
      <c r="E34" s="44"/>
      <c r="F34" s="44">
        <v>300000</v>
      </c>
      <c r="G34" s="44">
        <v>700000</v>
      </c>
      <c r="H34" s="14">
        <f t="shared" ref="H34:H40" si="0">SUM(D34:G34)</f>
        <v>1000000</v>
      </c>
      <c r="I34" s="29"/>
      <c r="J34" s="25"/>
      <c r="K34" s="25"/>
      <c r="L34" s="25"/>
      <c r="M34" s="25"/>
      <c r="N34" s="25"/>
      <c r="O34" s="25"/>
      <c r="P34" s="25"/>
      <c r="Q34" s="15"/>
      <c r="R34" s="15"/>
    </row>
    <row r="35" spans="1:18" ht="19.5" customHeight="1">
      <c r="B35" s="46"/>
      <c r="C35" s="43"/>
      <c r="D35" s="44"/>
      <c r="E35" s="44"/>
      <c r="F35" s="44"/>
      <c r="G35" s="44"/>
      <c r="H35" s="14">
        <f t="shared" si="0"/>
        <v>0</v>
      </c>
      <c r="I35" s="29"/>
      <c r="J35" s="25"/>
      <c r="K35" s="25"/>
      <c r="L35" s="25"/>
      <c r="M35" s="25"/>
      <c r="N35" s="25"/>
      <c r="O35" s="25"/>
      <c r="P35" s="25"/>
      <c r="Q35" s="15"/>
      <c r="R35" s="15"/>
    </row>
    <row r="36" spans="1:18" ht="19.5" customHeight="1">
      <c r="B36" s="46"/>
      <c r="C36" s="43"/>
      <c r="D36" s="44"/>
      <c r="E36" s="44"/>
      <c r="F36" s="44"/>
      <c r="G36" s="44"/>
      <c r="H36" s="14">
        <f t="shared" si="0"/>
        <v>0</v>
      </c>
      <c r="I36" s="29"/>
      <c r="J36" s="25"/>
      <c r="K36" s="25"/>
      <c r="L36" s="25"/>
      <c r="M36" s="25"/>
      <c r="N36" s="25"/>
      <c r="O36" s="25"/>
      <c r="P36" s="25"/>
      <c r="Q36" s="15"/>
      <c r="R36" s="15"/>
    </row>
    <row r="37" spans="1:18" ht="19.5" customHeight="1">
      <c r="B37" s="46"/>
      <c r="C37" s="43"/>
      <c r="D37" s="44"/>
      <c r="E37" s="44"/>
      <c r="F37" s="44"/>
      <c r="G37" s="44"/>
      <c r="H37" s="14">
        <f t="shared" si="0"/>
        <v>0</v>
      </c>
      <c r="I37" s="29"/>
      <c r="J37" s="25"/>
      <c r="K37" s="25"/>
      <c r="L37" s="25"/>
      <c r="M37" s="25"/>
      <c r="N37" s="25"/>
      <c r="O37" s="25"/>
      <c r="P37" s="25"/>
      <c r="Q37" s="15"/>
      <c r="R37" s="15"/>
    </row>
    <row r="38" spans="1:18" ht="19.5" customHeight="1">
      <c r="B38" s="46"/>
      <c r="C38" s="43"/>
      <c r="D38" s="44"/>
      <c r="E38" s="44"/>
      <c r="F38" s="44"/>
      <c r="G38" s="44"/>
      <c r="H38" s="14">
        <f t="shared" si="0"/>
        <v>0</v>
      </c>
      <c r="I38" s="29"/>
      <c r="J38" s="25"/>
      <c r="K38" s="25"/>
      <c r="L38" s="25"/>
      <c r="M38" s="25"/>
      <c r="N38" s="25"/>
      <c r="O38" s="25"/>
      <c r="P38" s="25"/>
      <c r="Q38" s="15"/>
      <c r="R38" s="15"/>
    </row>
    <row r="39" spans="1:18" ht="19.5" customHeight="1">
      <c r="B39" s="46"/>
      <c r="C39" s="43"/>
      <c r="D39" s="44"/>
      <c r="E39" s="44"/>
      <c r="F39" s="44"/>
      <c r="G39" s="44"/>
      <c r="H39" s="14">
        <f t="shared" si="0"/>
        <v>0</v>
      </c>
      <c r="I39" s="29"/>
      <c r="J39" s="25"/>
      <c r="K39" s="25"/>
      <c r="L39" s="25"/>
      <c r="M39" s="25"/>
      <c r="N39" s="25"/>
      <c r="O39" s="25"/>
      <c r="P39" s="25"/>
      <c r="Q39" s="15"/>
      <c r="R39" s="15"/>
    </row>
    <row r="40" spans="1:18" ht="19.5" customHeight="1">
      <c r="B40" s="46"/>
      <c r="C40" s="43"/>
      <c r="D40" s="44"/>
      <c r="E40" s="44"/>
      <c r="F40" s="44"/>
      <c r="G40" s="44" t="s">
        <v>37</v>
      </c>
      <c r="H40" s="14">
        <f t="shared" si="0"/>
        <v>0</v>
      </c>
      <c r="I40" s="29"/>
      <c r="J40" s="25"/>
      <c r="K40" s="25"/>
      <c r="L40" s="25"/>
      <c r="M40" s="25"/>
      <c r="N40" s="25"/>
      <c r="O40" s="25"/>
      <c r="P40" s="25"/>
      <c r="Q40" s="15"/>
      <c r="R40" s="15"/>
    </row>
    <row r="41" spans="1:18" ht="19.5" customHeight="1">
      <c r="B41" s="46"/>
      <c r="C41" s="38" t="s">
        <v>9</v>
      </c>
      <c r="D41" s="14">
        <f>SUM(D34:D40)</f>
        <v>0</v>
      </c>
      <c r="E41" s="14">
        <f>SUM(E34:E40)</f>
        <v>0</v>
      </c>
      <c r="F41" s="14">
        <f>SUM(F34:F40)</f>
        <v>300000</v>
      </c>
      <c r="G41" s="14">
        <f>SUM(G34:G40)</f>
        <v>700000</v>
      </c>
      <c r="H41" s="14">
        <f>SUM(H34:H40)</f>
        <v>1000000</v>
      </c>
      <c r="I41" s="30" t="str">
        <f>IF(B28="○","←５　国庫補助金確定額と一致させてください。",IF(B29="○","←実績報告の対象経費の支出済額と一致させてください",""))</f>
        <v>←５　国庫補助金確定額と一致させてください。</v>
      </c>
      <c r="J41" s="25"/>
      <c r="K41" s="25"/>
      <c r="L41" s="25"/>
      <c r="M41" s="25"/>
      <c r="N41" s="25"/>
      <c r="O41" s="25"/>
      <c r="P41" s="25"/>
      <c r="Q41" s="15"/>
      <c r="R41" s="15"/>
    </row>
    <row r="42" spans="1:18" ht="19.5" customHeight="1">
      <c r="B42" s="8"/>
      <c r="C42" s="9"/>
      <c r="D42" s="10"/>
      <c r="E42" s="10"/>
      <c r="F42" s="10"/>
      <c r="G42" s="10"/>
      <c r="H42" s="10"/>
      <c r="I42" s="26" t="str">
        <f>TEXT(D41,"#,##0")</f>
        <v>0</v>
      </c>
      <c r="J42" s="26" t="str">
        <f>TEXT(E41,"#,##0")</f>
        <v>0</v>
      </c>
      <c r="K42" s="26" t="str">
        <f>TEXT(F41,"#,##0")</f>
        <v>300,000</v>
      </c>
      <c r="L42" s="26" t="str">
        <f>TEXT(G41,"#,##0")</f>
        <v>700,000</v>
      </c>
      <c r="M42" s="26" t="str">
        <f>TEXT(H41,"#,##0")</f>
        <v>1,000,000</v>
      </c>
    </row>
    <row r="43" spans="1:18" ht="15" thickBot="1">
      <c r="B43" s="3" t="s">
        <v>10</v>
      </c>
      <c r="I43" s="25"/>
      <c r="J43" s="25"/>
      <c r="K43" s="25"/>
      <c r="L43" s="25"/>
      <c r="M43" s="25"/>
      <c r="N43" s="25"/>
      <c r="O43" s="25"/>
      <c r="P43" s="25"/>
      <c r="Q43" s="15"/>
      <c r="R43" s="15"/>
    </row>
    <row r="44" spans="1:18" ht="15" thickBot="1">
      <c r="C44" s="47">
        <v>12345678</v>
      </c>
      <c r="D44" s="47"/>
      <c r="E44" s="48" t="s">
        <v>22</v>
      </c>
      <c r="F44" s="49">
        <f>IF(C45="","",C44/C45)</f>
        <v>1.2499998974843751E-2</v>
      </c>
      <c r="G44" s="50"/>
      <c r="I44" s="25"/>
      <c r="J44" s="31" t="s">
        <v>35</v>
      </c>
      <c r="K44" s="31"/>
      <c r="L44" s="31"/>
      <c r="M44" s="31"/>
      <c r="N44" s="25"/>
      <c r="O44" s="25"/>
      <c r="P44" s="25"/>
      <c r="Q44" s="15"/>
      <c r="R44" s="15"/>
    </row>
    <row r="45" spans="1:18" ht="15.75" thickTop="1" thickBot="1">
      <c r="C45" s="53">
        <v>987654321</v>
      </c>
      <c r="D45" s="53"/>
      <c r="E45" s="48"/>
      <c r="F45" s="51"/>
      <c r="G45" s="52"/>
      <c r="I45" s="25"/>
      <c r="J45" s="25" t="s">
        <v>36</v>
      </c>
      <c r="K45" s="25"/>
      <c r="L45" s="25"/>
      <c r="M45" s="25"/>
      <c r="N45" s="25"/>
      <c r="O45" s="25"/>
      <c r="P45" s="25"/>
      <c r="Q45" s="15"/>
      <c r="R45" s="15"/>
    </row>
    <row r="46" spans="1:18" ht="15" thickBot="1">
      <c r="A46" s="1"/>
      <c r="B46" s="1" t="s">
        <v>23</v>
      </c>
      <c r="I46" s="25" t="s">
        <v>28</v>
      </c>
      <c r="K46" s="32"/>
      <c r="L46" s="25"/>
      <c r="M46" s="25"/>
      <c r="N46" s="25"/>
      <c r="O46" s="25"/>
      <c r="P46" s="25"/>
      <c r="Q46" s="15"/>
      <c r="R46" s="15"/>
    </row>
    <row r="47" spans="1:18" ht="15" thickBot="1">
      <c r="A47" s="1"/>
      <c r="B47" s="1"/>
      <c r="F47" s="16">
        <f>IF(B18&amp;B19&amp;B20&amp;B21="○",0,IF(B22="○",I22,IF(B23="○",K23,IF(B24="○",I24,""))))</f>
        <v>340</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54" t="str">
        <f>IF(B22="○",I15&amp;"×10/110×（"&amp;I42&amp;"＋"&amp;J42&amp;"＋"&amp;K42&amp;"）/"&amp;M42&amp;"＝"&amp;L22,IF(B24="○",I15&amp;"×10/110×("&amp;I42&amp;"＋"&amp;J42&amp;"＋"&amp;K42&amp;"）/"&amp;M42&amp;"×②＝"&amp;L24,""))</f>
        <v>1,000,000×10/110×(0＋0＋300,000）/1,000,000×②＝340</v>
      </c>
      <c r="D49" s="54"/>
      <c r="E49" s="54"/>
      <c r="F49" s="54"/>
      <c r="G49" s="54"/>
      <c r="H49" s="54"/>
      <c r="I49" s="34" t="s">
        <v>25</v>
      </c>
    </row>
    <row r="50" spans="1:9" ht="28.5" customHeight="1">
      <c r="C50" s="45" t="str">
        <f>IF(B23="○",I15&amp;"×10/110×"&amp;I42&amp;"/"&amp;M42&amp;"＝"&amp;L23&amp;"・・・ａ","")</f>
        <v/>
      </c>
      <c r="D50" s="45"/>
      <c r="E50" s="45"/>
      <c r="F50" s="45"/>
      <c r="G50" s="45"/>
      <c r="H50" s="45"/>
      <c r="I50" s="34" t="s">
        <v>25</v>
      </c>
    </row>
    <row r="51" spans="1:9" ht="28.5" customHeight="1">
      <c r="C51" s="45" t="str">
        <f>IF(B23="○",I15&amp;"×10/110×"&amp;K42&amp;"/"&amp;M42&amp;"×②＝"&amp;M23&amp;"・・・ｂ","")</f>
        <v/>
      </c>
      <c r="D51" s="45"/>
      <c r="E51" s="45"/>
      <c r="F51" s="45"/>
      <c r="G51" s="45"/>
      <c r="H51" s="45"/>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scenarios="1"/>
  <mergeCells count="15">
    <mergeCell ref="A1:H1"/>
    <mergeCell ref="A2:H2"/>
    <mergeCell ref="C13:H13"/>
    <mergeCell ref="C32:C33"/>
    <mergeCell ref="D32:F32"/>
    <mergeCell ref="G32:G33"/>
    <mergeCell ref="H32:H33"/>
    <mergeCell ref="C50:H50"/>
    <mergeCell ref="C51:H51"/>
    <mergeCell ref="B34:B41"/>
    <mergeCell ref="C44:D44"/>
    <mergeCell ref="E44:E45"/>
    <mergeCell ref="F44:G45"/>
    <mergeCell ref="C45:D45"/>
    <mergeCell ref="C49:H49"/>
  </mergeCells>
  <phoneticPr fontId="2"/>
  <dataValidations count="1">
    <dataValidation type="list" allowBlank="1" showInputMessage="1" showErrorMessage="1" sqref="B18:B24 B28:B29" xr:uid="{7A5C5787-1643-4237-82DE-82F64D5E8ECE}">
      <formula1>"○"</formula1>
    </dataValidation>
  </dataValidations>
  <pageMargins left="0.70866141732283472" right="0.70866141732283472" top="0.74803149606299213" bottom="0.74803149606299213" header="0.31496062992125984" footer="0.31496062992125984"/>
  <pageSetup paperSize="9" orientation="portrait" cellComments="asDisplayed" r:id="rId1"/>
  <legacyDrawing r:id="rId2"/>
  <extLst>
    <ext xmlns:x14="http://schemas.microsoft.com/office/spreadsheetml/2009/9/main" uri="{CCE6A557-97BC-4b89-ADB6-D9C93CAAB3DF}">
      <x14:dataValidations xmlns:xm="http://schemas.microsoft.com/office/excel/2006/main" count="1">
        <x14:dataValidation type="list" allowBlank="1" showInputMessage="1" xr:uid="{011836B9-955A-4E80-8EBA-B95350832624}">
          <x14:formula1>
            <xm:f>Sheet1!$A$1:$A$7</xm:f>
          </x14:formula1>
          <xm:sqref>C13:H13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FC1E-371E-4313-BECC-ABD2AC6E1B07}">
  <dimension ref="A1:A5"/>
  <sheetViews>
    <sheetView workbookViewId="0">
      <selection activeCell="C15" sqref="C15:C16"/>
    </sheetView>
  </sheetViews>
  <sheetFormatPr defaultRowHeight="13.5"/>
  <sheetData>
    <row r="1" spans="1:1">
      <c r="A1" t="s">
        <v>53</v>
      </c>
    </row>
    <row r="2" spans="1:1">
      <c r="A2" t="s">
        <v>54</v>
      </c>
    </row>
    <row r="3" spans="1:1">
      <c r="A3" t="s">
        <v>55</v>
      </c>
    </row>
    <row r="4" spans="1:1">
      <c r="A4" t="s">
        <v>56</v>
      </c>
    </row>
    <row r="5" spans="1:1">
      <c r="A5" t="s">
        <v>57</v>
      </c>
    </row>
  </sheetData>
  <sheetProtection sheet="1" objects="1" scenarios="1"/>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2"/>
  <sheetViews>
    <sheetView view="pageLayout" zoomScaleNormal="100" workbookViewId="0">
      <selection activeCell="G8" sqref="G8"/>
    </sheetView>
  </sheetViews>
  <sheetFormatPr defaultColWidth="9" defaultRowHeight="14.25"/>
  <cols>
    <col min="1" max="2" width="3.125" style="3" customWidth="1"/>
    <col min="3" max="8" width="13.125" style="1" customWidth="1"/>
    <col min="9" max="9" width="13.125" style="24" customWidth="1"/>
    <col min="10" max="16" width="9" style="24"/>
    <col min="17" max="16384" width="9" style="1"/>
  </cols>
  <sheetData>
    <row r="1" spans="1:18" ht="18.75" customHeight="1">
      <c r="A1" s="63" t="s">
        <v>4</v>
      </c>
      <c r="B1" s="63"/>
      <c r="C1" s="63"/>
      <c r="D1" s="63"/>
      <c r="E1" s="63"/>
      <c r="F1" s="63"/>
      <c r="G1" s="63"/>
      <c r="H1" s="63"/>
      <c r="I1" s="23" t="s">
        <v>27</v>
      </c>
    </row>
    <row r="2" spans="1:18">
      <c r="A2" s="2"/>
      <c r="B2" s="2"/>
      <c r="I2" s="25" t="s">
        <v>29</v>
      </c>
    </row>
    <row r="3" spans="1:18">
      <c r="A3" s="2" t="s">
        <v>0</v>
      </c>
      <c r="B3" s="2"/>
      <c r="I3" s="25"/>
      <c r="J3" s="25"/>
      <c r="K3" s="25"/>
      <c r="L3" s="25"/>
      <c r="M3" s="25"/>
      <c r="N3" s="25"/>
      <c r="O3" s="25"/>
      <c r="P3" s="25"/>
      <c r="Q3" s="15"/>
      <c r="R3" s="15"/>
    </row>
    <row r="4" spans="1:18">
      <c r="A4" s="2"/>
      <c r="B4" s="2"/>
      <c r="C4" s="19"/>
      <c r="I4" s="25"/>
      <c r="J4" s="25"/>
      <c r="K4" s="25"/>
      <c r="L4" s="25"/>
      <c r="M4" s="25"/>
      <c r="N4" s="25"/>
      <c r="O4" s="25"/>
      <c r="P4" s="25"/>
      <c r="Q4" s="15"/>
      <c r="R4" s="15"/>
    </row>
    <row r="5" spans="1:18">
      <c r="A5" s="2" t="s">
        <v>1</v>
      </c>
      <c r="B5" s="2"/>
      <c r="I5" s="25"/>
      <c r="J5" s="25"/>
      <c r="K5" s="25"/>
      <c r="L5" s="25"/>
      <c r="M5" s="25"/>
      <c r="N5" s="25"/>
      <c r="O5" s="25"/>
      <c r="P5" s="25"/>
      <c r="Q5" s="15"/>
      <c r="R5" s="15"/>
    </row>
    <row r="6" spans="1:18">
      <c r="A6" s="2"/>
      <c r="B6" s="2"/>
      <c r="C6" s="19"/>
      <c r="I6" s="25"/>
      <c r="J6" s="25"/>
      <c r="K6" s="25"/>
      <c r="L6" s="25"/>
      <c r="M6" s="25"/>
      <c r="N6" s="25"/>
      <c r="O6" s="25"/>
      <c r="P6" s="25"/>
      <c r="Q6" s="15"/>
      <c r="R6" s="15"/>
    </row>
    <row r="7" spans="1:18">
      <c r="A7" s="2" t="s">
        <v>2</v>
      </c>
      <c r="B7" s="2"/>
      <c r="I7" s="25"/>
      <c r="J7" s="25"/>
      <c r="K7" s="25"/>
      <c r="L7" s="25"/>
      <c r="M7" s="25"/>
      <c r="N7" s="25"/>
      <c r="O7" s="25"/>
      <c r="P7" s="25"/>
      <c r="Q7" s="15"/>
      <c r="R7" s="15"/>
    </row>
    <row r="8" spans="1:18">
      <c r="A8" s="2"/>
      <c r="B8" s="2"/>
      <c r="C8" s="19"/>
      <c r="I8" s="25"/>
      <c r="J8" s="25"/>
      <c r="K8" s="25"/>
      <c r="L8" s="25"/>
      <c r="M8" s="25"/>
      <c r="N8" s="25"/>
      <c r="O8" s="25"/>
      <c r="P8" s="25"/>
      <c r="Q8" s="15"/>
      <c r="R8" s="15"/>
    </row>
    <row r="9" spans="1:18">
      <c r="A9" s="2" t="s">
        <v>3</v>
      </c>
      <c r="B9" s="2"/>
      <c r="I9" s="26"/>
      <c r="J9" s="26"/>
      <c r="K9" s="26"/>
      <c r="L9" s="26"/>
      <c r="M9" s="26"/>
      <c r="N9" s="26"/>
      <c r="O9" s="25"/>
      <c r="P9" s="25"/>
      <c r="Q9" s="15"/>
      <c r="R9" s="15"/>
    </row>
    <row r="10" spans="1:18">
      <c r="A10" s="2"/>
      <c r="B10" s="2"/>
      <c r="C10" s="19"/>
      <c r="I10" s="26"/>
      <c r="J10" s="26"/>
      <c r="K10" s="26"/>
      <c r="L10" s="26"/>
      <c r="M10" s="26"/>
      <c r="N10" s="26"/>
      <c r="O10" s="25"/>
      <c r="P10" s="25"/>
      <c r="Q10" s="15"/>
      <c r="R10" s="15"/>
    </row>
    <row r="11" spans="1:18">
      <c r="A11" s="2" t="s">
        <v>45</v>
      </c>
      <c r="B11" s="2"/>
      <c r="I11" s="26"/>
      <c r="J11" s="26"/>
      <c r="K11" s="26"/>
      <c r="L11" s="26"/>
      <c r="M11" s="26"/>
      <c r="N11" s="26"/>
      <c r="O11" s="25"/>
      <c r="P11" s="25"/>
      <c r="Q11" s="15"/>
      <c r="R11" s="15"/>
    </row>
    <row r="12" spans="1:18">
      <c r="A12" s="2"/>
      <c r="B12" s="2"/>
      <c r="C12" s="18"/>
      <c r="D12" s="1" t="s">
        <v>13</v>
      </c>
      <c r="I12" s="26" t="str">
        <f>TEXT(C12,"#,###")</f>
        <v/>
      </c>
      <c r="J12" s="26"/>
      <c r="K12" s="26"/>
      <c r="L12" s="26"/>
      <c r="M12" s="26"/>
      <c r="N12" s="26"/>
      <c r="O12" s="25"/>
      <c r="P12" s="25"/>
      <c r="Q12" s="15"/>
      <c r="R12" s="15"/>
    </row>
    <row r="13" spans="1:18">
      <c r="A13" s="2" t="s">
        <v>31</v>
      </c>
      <c r="B13" s="2"/>
      <c r="I13" s="26"/>
      <c r="J13" s="26"/>
      <c r="K13" s="26"/>
      <c r="L13" s="26"/>
      <c r="M13" s="26"/>
      <c r="N13" s="26"/>
      <c r="O13" s="25"/>
      <c r="P13" s="25"/>
      <c r="Q13" s="15"/>
      <c r="R13" s="15"/>
    </row>
    <row r="14" spans="1:18">
      <c r="A14" s="1"/>
      <c r="B14" s="1" t="s">
        <v>30</v>
      </c>
      <c r="I14" s="26"/>
      <c r="J14" s="26"/>
      <c r="K14" s="26"/>
      <c r="L14" s="26"/>
      <c r="M14" s="26"/>
      <c r="N14" s="26"/>
      <c r="O14" s="25"/>
      <c r="P14" s="25"/>
      <c r="Q14" s="15"/>
      <c r="R14" s="15"/>
    </row>
    <row r="15" spans="1:18">
      <c r="A15" s="1"/>
      <c r="B15" s="17"/>
      <c r="C15" s="11" t="s">
        <v>34</v>
      </c>
      <c r="D15" s="11"/>
      <c r="E15" s="11"/>
      <c r="F15" s="11"/>
      <c r="G15" s="11"/>
      <c r="H15" s="12"/>
      <c r="I15" s="26"/>
      <c r="J15" s="26"/>
      <c r="K15" s="26"/>
      <c r="L15" s="26"/>
      <c r="M15" s="26"/>
      <c r="N15" s="26"/>
      <c r="O15" s="25"/>
      <c r="P15" s="25"/>
      <c r="Q15" s="15"/>
      <c r="R15" s="15"/>
    </row>
    <row r="16" spans="1:18">
      <c r="A16" s="1"/>
      <c r="B16" s="17"/>
      <c r="C16" s="11" t="s">
        <v>19</v>
      </c>
      <c r="D16" s="11"/>
      <c r="E16" s="11"/>
      <c r="F16" s="11"/>
      <c r="G16" s="11"/>
      <c r="H16" s="12"/>
      <c r="I16" s="26"/>
      <c r="J16" s="26"/>
      <c r="K16" s="26"/>
      <c r="L16" s="26"/>
      <c r="M16" s="26"/>
      <c r="N16" s="26"/>
      <c r="O16" s="25"/>
      <c r="P16" s="25"/>
      <c r="Q16" s="15"/>
      <c r="R16" s="15"/>
    </row>
    <row r="17" spans="1:18">
      <c r="A17" s="1"/>
      <c r="B17" s="17"/>
      <c r="C17" s="11" t="s">
        <v>18</v>
      </c>
      <c r="D17" s="11"/>
      <c r="E17" s="11"/>
      <c r="F17" s="11"/>
      <c r="G17" s="11"/>
      <c r="H17" s="12"/>
      <c r="I17" s="26"/>
      <c r="J17" s="26"/>
      <c r="K17" s="26"/>
      <c r="L17" s="26"/>
      <c r="M17" s="26"/>
      <c r="N17" s="26"/>
      <c r="O17" s="25"/>
      <c r="P17" s="25"/>
      <c r="Q17" s="15"/>
      <c r="R17" s="15"/>
    </row>
    <row r="18" spans="1:18">
      <c r="A18" s="1"/>
      <c r="B18" s="17"/>
      <c r="C18" s="11" t="s">
        <v>17</v>
      </c>
      <c r="D18" s="11"/>
      <c r="E18" s="11"/>
      <c r="F18" s="11"/>
      <c r="G18" s="11"/>
      <c r="H18" s="12"/>
      <c r="I18" s="26"/>
      <c r="J18" s="26"/>
      <c r="K18" s="26"/>
      <c r="L18" s="26"/>
      <c r="M18" s="26"/>
      <c r="N18" s="26"/>
      <c r="O18" s="25"/>
      <c r="P18" s="25"/>
      <c r="Q18" s="15"/>
      <c r="R18" s="15"/>
    </row>
    <row r="19" spans="1:18">
      <c r="A19" s="1"/>
      <c r="B19" s="17"/>
      <c r="C19" s="11" t="s">
        <v>16</v>
      </c>
      <c r="D19" s="11"/>
      <c r="E19" s="11"/>
      <c r="F19" s="11"/>
      <c r="G19" s="11"/>
      <c r="H19" s="12"/>
      <c r="I19" s="27">
        <f>INT(C12*5/105*SUM(D38:F38)/H38)</f>
        <v>0</v>
      </c>
      <c r="J19" s="27"/>
      <c r="K19" s="27"/>
      <c r="L19" s="27" t="str">
        <f>TEXT(I19,"#,##0")</f>
        <v>0</v>
      </c>
      <c r="M19" s="27"/>
      <c r="N19" s="27"/>
      <c r="O19" s="25"/>
      <c r="P19" s="25"/>
      <c r="Q19" s="15"/>
      <c r="R19" s="15"/>
    </row>
    <row r="20" spans="1:18">
      <c r="A20" s="1"/>
      <c r="B20" s="17"/>
      <c r="C20" s="11" t="s">
        <v>15</v>
      </c>
      <c r="D20" s="11"/>
      <c r="E20" s="11"/>
      <c r="F20" s="11"/>
      <c r="G20" s="11"/>
      <c r="H20" s="12"/>
      <c r="I20" s="27">
        <f>INT(C12*5/105*D38/H38)</f>
        <v>0</v>
      </c>
      <c r="J20" s="27" t="e">
        <f>INT(C12*5/105*F38/H38*F41)</f>
        <v>#VALUE!</v>
      </c>
      <c r="K20" s="27" t="e">
        <f>I20+J20</f>
        <v>#VALUE!</v>
      </c>
      <c r="L20" s="27" t="str">
        <f>TEXT(I20,"#,##0")</f>
        <v>0</v>
      </c>
      <c r="M20" s="27" t="e">
        <f>TEXT(J20,"#,##0")</f>
        <v>#VALUE!</v>
      </c>
      <c r="N20" s="27" t="e">
        <f>TEXT(K20,"#,##0")</f>
        <v>#VALUE!</v>
      </c>
      <c r="O20" s="25"/>
      <c r="P20" s="25"/>
      <c r="Q20" s="15"/>
      <c r="R20" s="15"/>
    </row>
    <row r="21" spans="1:18">
      <c r="A21" s="1"/>
      <c r="B21" s="17"/>
      <c r="C21" s="11" t="s">
        <v>14</v>
      </c>
      <c r="D21" s="11"/>
      <c r="E21" s="11"/>
      <c r="F21" s="11"/>
      <c r="G21" s="11"/>
      <c r="H21" s="12"/>
      <c r="I21" s="27" t="e">
        <f>INT(C12*5/105*SUM(D38:F38)/H38*F41)</f>
        <v>#VALUE!</v>
      </c>
      <c r="J21" s="27"/>
      <c r="K21" s="27"/>
      <c r="L21" s="27" t="e">
        <f>TEXT(I21,"#,##0")</f>
        <v>#VALUE!</v>
      </c>
      <c r="M21" s="27"/>
      <c r="N21" s="27"/>
      <c r="O21" s="25"/>
      <c r="P21" s="25"/>
      <c r="Q21" s="15"/>
      <c r="R21" s="15"/>
    </row>
    <row r="22" spans="1:18">
      <c r="A22" s="1"/>
      <c r="B22" s="1" t="s">
        <v>32</v>
      </c>
      <c r="I22" s="26"/>
      <c r="J22" s="26"/>
      <c r="K22" s="26"/>
      <c r="L22" s="26"/>
      <c r="M22" s="26"/>
      <c r="N22" s="26"/>
      <c r="O22" s="25"/>
      <c r="P22" s="25"/>
      <c r="Q22" s="15"/>
      <c r="R22" s="15"/>
    </row>
    <row r="23" spans="1:18">
      <c r="A23" s="1"/>
      <c r="B23" s="1"/>
      <c r="I23" s="26"/>
      <c r="J23" s="26"/>
      <c r="K23" s="26"/>
      <c r="L23" s="26"/>
      <c r="M23" s="26"/>
      <c r="N23" s="26"/>
      <c r="O23" s="25"/>
      <c r="P23" s="25"/>
      <c r="Q23" s="15"/>
      <c r="R23" s="15"/>
    </row>
    <row r="24" spans="1:18">
      <c r="A24" s="1"/>
      <c r="B24" s="1" t="s">
        <v>33</v>
      </c>
      <c r="I24" s="26"/>
      <c r="J24" s="26"/>
      <c r="K24" s="26"/>
      <c r="L24" s="26"/>
      <c r="M24" s="26"/>
      <c r="N24" s="26"/>
      <c r="O24" s="25"/>
      <c r="P24" s="25"/>
      <c r="Q24" s="15"/>
      <c r="R24" s="15"/>
    </row>
    <row r="25" spans="1:18">
      <c r="A25" s="1"/>
      <c r="B25" s="17"/>
      <c r="C25" s="11" t="s">
        <v>20</v>
      </c>
      <c r="D25" s="11"/>
      <c r="E25" s="11"/>
      <c r="F25" s="11"/>
      <c r="G25" s="11"/>
      <c r="H25" s="12"/>
      <c r="I25" s="26"/>
      <c r="J25" s="26"/>
      <c r="K25" s="26"/>
      <c r="L25" s="26"/>
      <c r="M25" s="26"/>
      <c r="N25" s="26"/>
      <c r="O25" s="25"/>
      <c r="P25" s="25"/>
      <c r="Q25" s="15"/>
      <c r="R25" s="15"/>
    </row>
    <row r="26" spans="1:18">
      <c r="B26" s="17"/>
      <c r="C26" s="11" t="s">
        <v>21</v>
      </c>
      <c r="D26" s="11"/>
      <c r="E26" s="11"/>
      <c r="F26" s="11"/>
      <c r="G26" s="11"/>
      <c r="H26" s="12"/>
      <c r="I26" s="26"/>
      <c r="J26" s="26"/>
      <c r="K26" s="26"/>
      <c r="L26" s="26"/>
      <c r="M26" s="26"/>
      <c r="N26" s="26"/>
      <c r="O26" s="25"/>
      <c r="P26" s="25"/>
      <c r="Q26" s="15"/>
      <c r="R26" s="15"/>
    </row>
    <row r="27" spans="1:18">
      <c r="B27" s="13"/>
      <c r="C27" s="10"/>
      <c r="D27" s="10"/>
      <c r="E27" s="10"/>
      <c r="F27" s="10"/>
      <c r="G27" s="10"/>
      <c r="H27" s="10"/>
      <c r="I27" s="26"/>
      <c r="J27" s="26"/>
      <c r="K27" s="26"/>
      <c r="L27" s="26"/>
      <c r="M27" s="26"/>
      <c r="N27" s="26"/>
      <c r="O27" s="25"/>
      <c r="P27" s="25"/>
      <c r="Q27" s="15"/>
      <c r="R27" s="15"/>
    </row>
    <row r="28" spans="1:18">
      <c r="B28" s="3" t="str">
        <f>"①"&amp;IF(B25="○","補助金の使途の内訳",IF(B26="○","補助対象経費の内訳",""))</f>
        <v>①</v>
      </c>
      <c r="I28" s="26"/>
      <c r="J28" s="26"/>
      <c r="K28" s="26"/>
      <c r="L28" s="26"/>
      <c r="M28" s="26"/>
      <c r="N28" s="26"/>
      <c r="O28" s="25"/>
      <c r="P28" s="25"/>
      <c r="Q28" s="15"/>
      <c r="R28" s="15"/>
    </row>
    <row r="29" spans="1:18">
      <c r="A29" s="1"/>
      <c r="B29" s="6"/>
      <c r="C29" s="57" t="s">
        <v>12</v>
      </c>
      <c r="D29" s="59" t="s">
        <v>6</v>
      </c>
      <c r="E29" s="59"/>
      <c r="F29" s="59"/>
      <c r="G29" s="64" t="s">
        <v>24</v>
      </c>
      <c r="H29" s="62" t="s">
        <v>9</v>
      </c>
      <c r="I29" s="20"/>
      <c r="J29" s="26"/>
      <c r="K29" s="26"/>
      <c r="L29" s="26"/>
      <c r="M29" s="26"/>
      <c r="N29" s="26"/>
      <c r="O29" s="25"/>
      <c r="P29" s="25"/>
      <c r="Q29" s="15"/>
      <c r="R29" s="15"/>
    </row>
    <row r="30" spans="1:18" ht="28.5">
      <c r="B30" s="7"/>
      <c r="C30" s="58"/>
      <c r="D30" s="5" t="s">
        <v>7</v>
      </c>
      <c r="E30" s="5" t="s">
        <v>8</v>
      </c>
      <c r="F30" s="5" t="s">
        <v>5</v>
      </c>
      <c r="G30" s="62"/>
      <c r="H30" s="62"/>
      <c r="I30" s="28"/>
      <c r="J30" s="25"/>
      <c r="K30" s="25"/>
      <c r="L30" s="25"/>
      <c r="M30" s="25"/>
      <c r="N30" s="25"/>
      <c r="O30" s="25"/>
      <c r="P30" s="25"/>
      <c r="Q30" s="15"/>
      <c r="R30" s="15"/>
    </row>
    <row r="31" spans="1:18" ht="19.5" customHeight="1">
      <c r="B31" s="46" t="s">
        <v>11</v>
      </c>
      <c r="C31" s="17"/>
      <c r="D31" s="21"/>
      <c r="E31" s="22"/>
      <c r="F31" s="22"/>
      <c r="G31" s="22"/>
      <c r="H31" s="14">
        <f t="shared" ref="H31:H37" si="0">SUM(D31:G31)</f>
        <v>0</v>
      </c>
      <c r="I31" s="29"/>
      <c r="J31" s="25"/>
      <c r="K31" s="25"/>
      <c r="L31" s="25"/>
      <c r="M31" s="25"/>
      <c r="N31" s="25"/>
      <c r="O31" s="25"/>
      <c r="P31" s="25"/>
      <c r="Q31" s="15"/>
      <c r="R31" s="15"/>
    </row>
    <row r="32" spans="1:18" ht="19.5" customHeight="1">
      <c r="B32" s="46"/>
      <c r="C32" s="17"/>
      <c r="D32" s="22"/>
      <c r="E32" s="22"/>
      <c r="F32" s="22"/>
      <c r="G32" s="22"/>
      <c r="H32" s="14">
        <f t="shared" si="0"/>
        <v>0</v>
      </c>
      <c r="I32" s="29"/>
      <c r="J32" s="25"/>
      <c r="K32" s="25"/>
      <c r="L32" s="25"/>
      <c r="M32" s="25"/>
      <c r="N32" s="25"/>
      <c r="O32" s="25"/>
      <c r="P32" s="25"/>
      <c r="Q32" s="15"/>
      <c r="R32" s="15"/>
    </row>
    <row r="33" spans="1:18" ht="19.5" customHeight="1">
      <c r="B33" s="46"/>
      <c r="C33" s="17"/>
      <c r="D33" s="22"/>
      <c r="E33" s="22"/>
      <c r="F33" s="22"/>
      <c r="G33" s="22"/>
      <c r="H33" s="14">
        <f t="shared" si="0"/>
        <v>0</v>
      </c>
      <c r="I33" s="29"/>
      <c r="J33" s="25"/>
      <c r="K33" s="25"/>
      <c r="L33" s="25"/>
      <c r="M33" s="25"/>
      <c r="N33" s="25"/>
      <c r="O33" s="25"/>
      <c r="P33" s="25"/>
      <c r="Q33" s="15"/>
      <c r="R33" s="15"/>
    </row>
    <row r="34" spans="1:18" ht="19.5" customHeight="1">
      <c r="B34" s="46"/>
      <c r="C34" s="17"/>
      <c r="D34" s="22"/>
      <c r="E34" s="22"/>
      <c r="F34" s="22"/>
      <c r="G34" s="22"/>
      <c r="H34" s="14">
        <f t="shared" si="0"/>
        <v>0</v>
      </c>
      <c r="I34" s="29"/>
      <c r="J34" s="25"/>
      <c r="K34" s="25"/>
      <c r="L34" s="25"/>
      <c r="M34" s="25"/>
      <c r="N34" s="25"/>
      <c r="O34" s="25"/>
      <c r="P34" s="25"/>
      <c r="Q34" s="15"/>
      <c r="R34" s="15"/>
    </row>
    <row r="35" spans="1:18" ht="19.5" customHeight="1">
      <c r="B35" s="46"/>
      <c r="C35" s="17"/>
      <c r="D35" s="22"/>
      <c r="E35" s="22"/>
      <c r="F35" s="22"/>
      <c r="G35" s="22"/>
      <c r="H35" s="14">
        <f t="shared" si="0"/>
        <v>0</v>
      </c>
      <c r="I35" s="29"/>
      <c r="J35" s="25"/>
      <c r="K35" s="25"/>
      <c r="L35" s="25"/>
      <c r="M35" s="25"/>
      <c r="N35" s="25"/>
      <c r="O35" s="25"/>
      <c r="P35" s="25"/>
      <c r="Q35" s="15"/>
      <c r="R35" s="15"/>
    </row>
    <row r="36" spans="1:18" ht="19.5" customHeight="1">
      <c r="B36" s="46"/>
      <c r="C36" s="17"/>
      <c r="D36" s="22"/>
      <c r="E36" s="22"/>
      <c r="F36" s="22"/>
      <c r="G36" s="22"/>
      <c r="H36" s="14">
        <f t="shared" si="0"/>
        <v>0</v>
      </c>
      <c r="I36" s="29"/>
      <c r="J36" s="25"/>
      <c r="K36" s="25"/>
      <c r="L36" s="25"/>
      <c r="M36" s="25"/>
      <c r="N36" s="25"/>
      <c r="O36" s="25"/>
      <c r="P36" s="25"/>
      <c r="Q36" s="15"/>
      <c r="R36" s="15"/>
    </row>
    <row r="37" spans="1:18" ht="19.5" customHeight="1">
      <c r="B37" s="46"/>
      <c r="C37" s="17"/>
      <c r="D37" s="22"/>
      <c r="E37" s="22"/>
      <c r="F37" s="22"/>
      <c r="G37" s="22">
        <v>10</v>
      </c>
      <c r="H37" s="14">
        <f t="shared" si="0"/>
        <v>10</v>
      </c>
      <c r="I37" s="29"/>
      <c r="J37" s="25"/>
      <c r="K37" s="25"/>
      <c r="L37" s="25"/>
      <c r="M37" s="25"/>
      <c r="N37" s="25"/>
      <c r="O37" s="25"/>
      <c r="P37" s="25"/>
      <c r="Q37" s="15"/>
      <c r="R37" s="15"/>
    </row>
    <row r="38" spans="1:18" ht="19.5" customHeight="1">
      <c r="B38" s="46"/>
      <c r="C38" s="4" t="s">
        <v>9</v>
      </c>
      <c r="D38" s="14">
        <f>SUM(D31:D37)</f>
        <v>0</v>
      </c>
      <c r="E38" s="14">
        <f>SUM(E31:E37)</f>
        <v>0</v>
      </c>
      <c r="F38" s="14">
        <f>SUM(F31:F37)</f>
        <v>0</v>
      </c>
      <c r="G38" s="14">
        <f>SUM(G31:G37)</f>
        <v>10</v>
      </c>
      <c r="H38" s="14">
        <f>SUM(H31:H37)</f>
        <v>10</v>
      </c>
      <c r="I38" s="30" t="str">
        <f>IF(B25="○","←５　国庫補助金確定額と一致させてください。",IF(B26="○","←実績報告の対象経費の支出済額と一致させてください",""))</f>
        <v/>
      </c>
      <c r="J38" s="25"/>
      <c r="K38" s="25"/>
      <c r="L38" s="25"/>
      <c r="M38" s="25"/>
      <c r="N38" s="25"/>
      <c r="O38" s="25"/>
      <c r="P38" s="25"/>
      <c r="Q38" s="15"/>
      <c r="R38" s="15"/>
    </row>
    <row r="39" spans="1:18" ht="19.5" customHeight="1">
      <c r="B39" s="8"/>
      <c r="C39" s="9"/>
      <c r="D39" s="10"/>
      <c r="E39" s="10"/>
      <c r="F39" s="10"/>
      <c r="G39" s="10"/>
      <c r="H39" s="10"/>
      <c r="I39" s="26" t="str">
        <f>TEXT(D38,"#,##0")</f>
        <v>0</v>
      </c>
      <c r="J39" s="26" t="str">
        <f>TEXT(E38,"#,##0")</f>
        <v>0</v>
      </c>
      <c r="K39" s="26" t="str">
        <f>TEXT(F38,"#,##0")</f>
        <v>0</v>
      </c>
      <c r="L39" s="26" t="str">
        <f>TEXT(G38,"#,##0")</f>
        <v>10</v>
      </c>
      <c r="M39" s="26" t="str">
        <f>TEXT(H38,"#,##0")</f>
        <v>10</v>
      </c>
    </row>
    <row r="40" spans="1:18" ht="15" thickBot="1">
      <c r="B40" s="3" t="s">
        <v>10</v>
      </c>
      <c r="I40" s="25"/>
      <c r="J40" s="25"/>
      <c r="K40" s="25"/>
      <c r="L40" s="25"/>
      <c r="M40" s="25"/>
      <c r="N40" s="25"/>
      <c r="O40" s="25"/>
      <c r="P40" s="25"/>
      <c r="Q40" s="15"/>
      <c r="R40" s="15"/>
    </row>
    <row r="41" spans="1:18" ht="15" thickBot="1">
      <c r="C41" s="65"/>
      <c r="D41" s="65"/>
      <c r="E41" s="48" t="s">
        <v>22</v>
      </c>
      <c r="F41" s="49" t="str">
        <f>IF(C42="","",C41/C42)</f>
        <v/>
      </c>
      <c r="G41" s="50"/>
      <c r="I41" s="25"/>
      <c r="J41" s="31" t="s">
        <v>35</v>
      </c>
      <c r="K41" s="31"/>
      <c r="L41" s="31"/>
      <c r="M41" s="31"/>
      <c r="N41" s="25"/>
      <c r="O41" s="25"/>
      <c r="P41" s="25"/>
      <c r="Q41" s="15"/>
      <c r="R41" s="15"/>
    </row>
    <row r="42" spans="1:18" ht="15.75" thickTop="1" thickBot="1">
      <c r="C42" s="66"/>
      <c r="D42" s="66"/>
      <c r="E42" s="48"/>
      <c r="F42" s="51"/>
      <c r="G42" s="52"/>
      <c r="I42" s="25"/>
      <c r="J42" s="25" t="s">
        <v>36</v>
      </c>
      <c r="K42" s="25"/>
      <c r="L42" s="25"/>
      <c r="M42" s="25"/>
      <c r="N42" s="25"/>
      <c r="O42" s="25"/>
      <c r="P42" s="25"/>
      <c r="Q42" s="15"/>
      <c r="R42" s="15"/>
    </row>
    <row r="43" spans="1:18" ht="15" thickBot="1">
      <c r="A43" s="1"/>
      <c r="B43" s="1" t="s">
        <v>23</v>
      </c>
      <c r="I43" s="25" t="s">
        <v>28</v>
      </c>
      <c r="K43" s="32"/>
      <c r="L43" s="25"/>
      <c r="M43" s="25"/>
      <c r="N43" s="25"/>
      <c r="O43" s="25"/>
      <c r="P43" s="25"/>
      <c r="Q43" s="15"/>
      <c r="R43" s="15"/>
    </row>
    <row r="44" spans="1:18" ht="15" thickBot="1">
      <c r="A44" s="1"/>
      <c r="B44" s="1"/>
      <c r="F44" s="16" t="str">
        <f>IF(B15&amp;B16&amp;B17&amp;B18="○",0,IF(B19="○",I19,IF(B20="○",K20,IF(B21="○",I21,""))))</f>
        <v/>
      </c>
      <c r="G44" s="1" t="s">
        <v>13</v>
      </c>
      <c r="I44" s="25"/>
      <c r="J44" s="25"/>
      <c r="K44" s="25"/>
      <c r="L44" s="25"/>
      <c r="M44" s="25"/>
      <c r="N44" s="25"/>
      <c r="O44" s="25"/>
      <c r="P44" s="25"/>
      <c r="Q44" s="15"/>
      <c r="R44" s="15"/>
    </row>
    <row r="45" spans="1:18">
      <c r="I45" s="25"/>
      <c r="J45" s="25"/>
      <c r="K45" s="25"/>
      <c r="L45" s="25"/>
      <c r="M45" s="25"/>
      <c r="N45" s="25"/>
      <c r="O45" s="25"/>
      <c r="P45" s="25"/>
      <c r="Q45" s="15"/>
      <c r="R45" s="15"/>
    </row>
    <row r="46" spans="1:18" ht="28.5" customHeight="1">
      <c r="C46" s="54" t="str">
        <f>IF(B19="○",I12&amp;"×8／108×（"&amp;I39&amp;"＋"&amp;J39&amp;"＋"&amp;K39&amp;"）／"&amp;M39&amp;"＝"&amp;L19,IF(B21="○",I12&amp;"×8／108×("&amp;I39&amp;"＋"&amp;J39&amp;"＋"&amp;K39&amp;"）／"&amp;M39&amp;"×②＝"&amp;L21,""))</f>
        <v/>
      </c>
      <c r="D46" s="54"/>
      <c r="E46" s="54"/>
      <c r="F46" s="54"/>
      <c r="G46" s="54"/>
      <c r="H46" s="54"/>
      <c r="I46" s="34" t="s">
        <v>25</v>
      </c>
    </row>
    <row r="47" spans="1:18" ht="28.5" customHeight="1">
      <c r="C47" s="45" t="str">
        <f>IF(B20="○",I12&amp;"×8／108×"&amp;I39&amp;"／"&amp;M39&amp;"＝"&amp;L20&amp;"・・・ａ","")</f>
        <v/>
      </c>
      <c r="D47" s="45"/>
      <c r="E47" s="45"/>
      <c r="F47" s="45"/>
      <c r="G47" s="45"/>
      <c r="H47" s="45"/>
      <c r="I47" s="34" t="s">
        <v>25</v>
      </c>
    </row>
    <row r="48" spans="1:18" ht="28.5" customHeight="1">
      <c r="C48" s="45" t="str">
        <f>IF(B20="○",I12&amp;"×8/108×"&amp;K39&amp;"／"&amp;M39&amp;"×②＝"&amp;M20&amp;"・・・ｂ","")</f>
        <v/>
      </c>
      <c r="D48" s="45"/>
      <c r="E48" s="45"/>
      <c r="F48" s="45"/>
      <c r="G48" s="45"/>
      <c r="H48" s="45"/>
      <c r="I48" s="34" t="s">
        <v>25</v>
      </c>
    </row>
    <row r="49" spans="1:9">
      <c r="C49" s="1" t="str">
        <f>IF(B20="○","ａ＋ｂ＝"&amp;N20,"")</f>
        <v/>
      </c>
      <c r="I49" s="25" t="s">
        <v>25</v>
      </c>
    </row>
    <row r="50" spans="1:9">
      <c r="A50" s="33"/>
      <c r="B50" s="33"/>
      <c r="C50" s="24"/>
      <c r="D50" s="24"/>
      <c r="E50" s="24"/>
      <c r="F50" s="24"/>
      <c r="G50" s="24"/>
      <c r="H50" s="24"/>
      <c r="I50" s="25" t="s">
        <v>26</v>
      </c>
    </row>
    <row r="51" spans="1:9">
      <c r="A51" s="33"/>
      <c r="B51" s="33"/>
      <c r="C51" s="24"/>
      <c r="D51" s="24"/>
      <c r="E51" s="24"/>
      <c r="F51" s="24"/>
      <c r="G51" s="24"/>
      <c r="H51" s="24"/>
    </row>
    <row r="52" spans="1:9">
      <c r="A52" s="33"/>
      <c r="B52" s="33"/>
      <c r="C52" s="24"/>
      <c r="D52" s="24"/>
      <c r="E52" s="24"/>
      <c r="F52" s="24"/>
      <c r="G52" s="24"/>
      <c r="H52" s="24"/>
    </row>
    <row r="53" spans="1:9">
      <c r="A53" s="33"/>
      <c r="B53" s="33"/>
      <c r="C53" s="24"/>
      <c r="D53" s="24"/>
      <c r="E53" s="24"/>
      <c r="F53" s="24"/>
      <c r="G53" s="24"/>
      <c r="H53" s="24"/>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sheetData>
  <mergeCells count="13">
    <mergeCell ref="B31:B38"/>
    <mergeCell ref="C48:H48"/>
    <mergeCell ref="C41:D41"/>
    <mergeCell ref="E41:E42"/>
    <mergeCell ref="F41:G42"/>
    <mergeCell ref="C42:D42"/>
    <mergeCell ref="C46:H46"/>
    <mergeCell ref="C47:H47"/>
    <mergeCell ref="A1:H1"/>
    <mergeCell ref="C29:C30"/>
    <mergeCell ref="D29:F29"/>
    <mergeCell ref="G29:G30"/>
    <mergeCell ref="H29:H30"/>
  </mergeCells>
  <phoneticPr fontId="2"/>
  <dataValidations count="1">
    <dataValidation type="list" allowBlank="1" showInputMessage="1" showErrorMessage="1" sqref="B15:B21 B25:B26" xr:uid="{00000000-0002-0000-0100-000000000000}">
      <formula1>"○"</formula1>
    </dataValidation>
  </dataValidations>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説明資料</vt:lpstr>
      <vt:lpstr>入力例）令和4年12月期分</vt:lpstr>
      <vt:lpstr>入力例）令和5年12月期分</vt:lpstr>
      <vt:lpstr>Sheet1</vt:lpstr>
      <vt:lpstr>Sheet6</vt:lpstr>
      <vt:lpstr>説明資料!Print_Area</vt:lpstr>
      <vt:lpstr>'入力例）令和4年12月期分'!Print_Area</vt:lpstr>
      <vt:lpstr>'入力例）令和5年12月期分'!Print_Area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山本雄太</cp:lastModifiedBy>
  <cp:lastPrinted>2024-01-29T05:21:57Z</cp:lastPrinted>
  <dcterms:created xsi:type="dcterms:W3CDTF">1997-01-08T22:48:59Z</dcterms:created>
  <dcterms:modified xsi:type="dcterms:W3CDTF">2024-01-30T23:39:22Z</dcterms:modified>
</cp:coreProperties>
</file>