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113201\Box\【02_課所共有】07_02_感染症対策課\R05年度\02 補助金担当\03 医療提供体制支援事業\02 ホームページ\R5.11.17\消費税\"/>
    </mc:Choice>
  </mc:AlternateContent>
  <xr:revisionPtr revIDLastSave="0" documentId="13_ncr:1_{C00833C2-8331-4A7E-BD74-D162B36067C2}" xr6:coauthVersionLast="36" xr6:coauthVersionMax="36" xr10:uidLastSave="{00000000-0000-0000-0000-000000000000}"/>
  <bookViews>
    <workbookView xWindow="0" yWindow="0" windowWidth="20490" windowHeight="10920" tabRatio="686" xr2:uid="{00000000-000D-0000-FFFF-FFFF00000000}"/>
  </bookViews>
  <sheets>
    <sheet name="情報入力シート" sheetId="21" r:id="rId1"/>
    <sheet name="様式第５号" sheetId="22" r:id="rId2"/>
    <sheet name="特殊勤務手当" sheetId="20" r:id="rId3"/>
    <sheet name="病床確保（うち病床確保）" sheetId="19" r:id="rId4"/>
    <sheet name="病床確保（うち消毒経費）" sheetId="23" r:id="rId5"/>
    <sheet name="従事者宿泊" sheetId="18" r:id="rId6"/>
    <sheet name="入院受入" sheetId="17" r:id="rId7"/>
    <sheet name="税率10%（白地）" sheetId="14" r:id="rId8"/>
    <sheet name="Sheet1" sheetId="15" state="hidden" r:id="rId9"/>
    <sheet name="Sheet6" sheetId="13" state="hidden" r:id="rId10"/>
  </sheets>
  <definedNames>
    <definedName name="_xlnm.Print_Area" localSheetId="5">従事者宿泊!$A$1:$H$48</definedName>
    <definedName name="_xlnm.Print_Area" localSheetId="0">情報入力シート!$A$1:$D$42</definedName>
    <definedName name="_xlnm.Print_Area" localSheetId="7">'税率10%（白地）'!$A$1:$H$48</definedName>
    <definedName name="_xlnm.Print_Area" localSheetId="2">特殊勤務手当!$A$1:$H$48</definedName>
    <definedName name="_xlnm.Print_Area" localSheetId="6">入院受入!$A$1:$H$48</definedName>
    <definedName name="_xlnm.Print_Area" localSheetId="4">'病床確保（うち消毒経費）'!$A$1:$H$48</definedName>
    <definedName name="_xlnm.Print_Area" localSheetId="3">'病床確保（うち病床確保）'!$A$1:$H$48</definedName>
    <definedName name="_xlnm.Print_Area" localSheetId="1">様式第５号!$A$1:$M$33</definedName>
  </definedNames>
  <calcPr calcId="191029"/>
</workbook>
</file>

<file path=xl/calcChain.xml><?xml version="1.0" encoding="utf-8"?>
<calcChain xmlns="http://schemas.openxmlformats.org/spreadsheetml/2006/main">
  <c r="I7" i="22" l="1"/>
  <c r="I8" i="22"/>
  <c r="B41" i="21" l="1"/>
  <c r="D41" i="21"/>
  <c r="C11" i="17" l="1"/>
  <c r="C11" i="18"/>
  <c r="C11" i="23"/>
  <c r="C11" i="19"/>
  <c r="C9" i="17"/>
  <c r="C9" i="18"/>
  <c r="C9" i="23"/>
  <c r="C9" i="19"/>
  <c r="E7" i="17"/>
  <c r="E7" i="18"/>
  <c r="E7" i="23"/>
  <c r="E7" i="19"/>
  <c r="C5" i="17"/>
  <c r="C5" i="18"/>
  <c r="C5" i="23"/>
  <c r="C5" i="19"/>
  <c r="C15" i="20"/>
  <c r="C11" i="20"/>
  <c r="C9" i="20"/>
  <c r="E7" i="20"/>
  <c r="C5" i="20"/>
  <c r="B15" i="22"/>
  <c r="F15" i="22"/>
  <c r="J2" i="22"/>
  <c r="I10" i="22"/>
  <c r="I9" i="22"/>
  <c r="C15" i="23"/>
  <c r="C15" i="19"/>
  <c r="F46" i="23"/>
  <c r="C45" i="23"/>
  <c r="F44" i="23"/>
  <c r="C44" i="23"/>
  <c r="F41" i="23"/>
  <c r="K42" i="23" s="1"/>
  <c r="E41" i="23"/>
  <c r="J42" i="23" s="1"/>
  <c r="D41" i="23"/>
  <c r="I42" i="23" s="1"/>
  <c r="H40" i="23"/>
  <c r="H39" i="23"/>
  <c r="H38" i="23"/>
  <c r="H37" i="23"/>
  <c r="H36" i="23"/>
  <c r="H35" i="23"/>
  <c r="G41" i="23"/>
  <c r="L42" i="23" s="1"/>
  <c r="B29" i="23"/>
  <c r="B28" i="23"/>
  <c r="B24" i="23"/>
  <c r="B23" i="23"/>
  <c r="C52" i="23" s="1"/>
  <c r="B22" i="23"/>
  <c r="C49" i="23" s="1"/>
  <c r="B21" i="23"/>
  <c r="F21" i="23" s="1"/>
  <c r="B20" i="23"/>
  <c r="F20" i="23" s="1"/>
  <c r="B19" i="23"/>
  <c r="E18" i="23"/>
  <c r="B18" i="23"/>
  <c r="F47" i="23" s="1"/>
  <c r="I15" i="23"/>
  <c r="B31" i="23" l="1"/>
  <c r="H34" i="23"/>
  <c r="H41" i="23" s="1"/>
  <c r="I41" i="23"/>
  <c r="C51" i="23"/>
  <c r="C50" i="23"/>
  <c r="C15" i="17"/>
  <c r="C15" i="18"/>
  <c r="M42" i="23" l="1"/>
  <c r="I23" i="23"/>
  <c r="J23" i="23"/>
  <c r="M23" i="23" s="1"/>
  <c r="H42" i="23"/>
  <c r="I22" i="23"/>
  <c r="L22" i="23" s="1"/>
  <c r="I24" i="23"/>
  <c r="L24" i="23" s="1"/>
  <c r="L23" i="23" l="1"/>
  <c r="K23" i="23"/>
  <c r="N23" i="23" s="1"/>
  <c r="G34" i="19"/>
  <c r="G34" i="20" l="1"/>
  <c r="D13" i="21" l="1"/>
  <c r="C22" i="22" s="1"/>
  <c r="B29" i="17" l="1"/>
  <c r="B28" i="17"/>
  <c r="B29" i="18"/>
  <c r="B28" i="18"/>
  <c r="B29" i="19"/>
  <c r="B28" i="19"/>
  <c r="B29" i="20"/>
  <c r="B28" i="20"/>
  <c r="D37" i="21"/>
  <c r="B24" i="17"/>
  <c r="F46" i="17"/>
  <c r="F46" i="18"/>
  <c r="F46" i="19"/>
  <c r="B23" i="17"/>
  <c r="B22" i="17"/>
  <c r="B21" i="17"/>
  <c r="F21" i="17" s="1"/>
  <c r="B20" i="17"/>
  <c r="F20" i="17" s="1"/>
  <c r="B19" i="17"/>
  <c r="B18" i="17"/>
  <c r="E18" i="17" s="1"/>
  <c r="B24" i="18"/>
  <c r="B23" i="18"/>
  <c r="B22" i="18"/>
  <c r="B21" i="18"/>
  <c r="F21" i="18" s="1"/>
  <c r="B20" i="18"/>
  <c r="F20" i="18" s="1"/>
  <c r="B19" i="18"/>
  <c r="B18" i="18"/>
  <c r="E18" i="18" s="1"/>
  <c r="B24" i="19"/>
  <c r="B23" i="19"/>
  <c r="B22" i="19"/>
  <c r="B21" i="19"/>
  <c r="F21" i="19" s="1"/>
  <c r="B20" i="19"/>
  <c r="F20" i="19" s="1"/>
  <c r="B19" i="19"/>
  <c r="B18" i="19"/>
  <c r="E18" i="19" s="1"/>
  <c r="D31" i="21"/>
  <c r="E27" i="21"/>
  <c r="E25" i="21"/>
  <c r="E22" i="21"/>
  <c r="B18" i="20"/>
  <c r="E18" i="20" s="1"/>
  <c r="B19" i="20"/>
  <c r="B20" i="20"/>
  <c r="F20" i="20" s="1"/>
  <c r="B21" i="20"/>
  <c r="F21" i="20" s="1"/>
  <c r="B22" i="20"/>
  <c r="B23" i="20"/>
  <c r="B24" i="20"/>
  <c r="F46" i="20"/>
  <c r="E42" i="21"/>
  <c r="C45" i="17" l="1"/>
  <c r="C44" i="17"/>
  <c r="C45" i="18"/>
  <c r="C44" i="18"/>
  <c r="C45" i="19"/>
  <c r="C44" i="19"/>
  <c r="I15" i="17"/>
  <c r="I15" i="18"/>
  <c r="C45" i="20"/>
  <c r="C44" i="20"/>
  <c r="I41" i="20"/>
  <c r="G41" i="20"/>
  <c r="L42" i="20" s="1"/>
  <c r="F41" i="20"/>
  <c r="K42" i="20" s="1"/>
  <c r="E41" i="20"/>
  <c r="J42" i="20" s="1"/>
  <c r="D41" i="20"/>
  <c r="I42" i="20" s="1"/>
  <c r="H40" i="20"/>
  <c r="H39" i="20"/>
  <c r="H38" i="20"/>
  <c r="H37" i="20"/>
  <c r="H36" i="20"/>
  <c r="H35" i="20"/>
  <c r="H34" i="20"/>
  <c r="B31" i="20"/>
  <c r="I15" i="20"/>
  <c r="I41" i="19"/>
  <c r="G41" i="19"/>
  <c r="L42" i="19" s="1"/>
  <c r="F41" i="19"/>
  <c r="K42" i="19" s="1"/>
  <c r="E41" i="19"/>
  <c r="J42" i="19" s="1"/>
  <c r="D41" i="19"/>
  <c r="I42" i="19" s="1"/>
  <c r="H40" i="19"/>
  <c r="H39" i="19"/>
  <c r="H38" i="19"/>
  <c r="H37" i="19"/>
  <c r="H36" i="19"/>
  <c r="H35" i="19"/>
  <c r="H34" i="19"/>
  <c r="B31" i="19"/>
  <c r="I41" i="18"/>
  <c r="G41" i="18"/>
  <c r="L42" i="18" s="1"/>
  <c r="F41" i="18"/>
  <c r="K42" i="18" s="1"/>
  <c r="E41" i="18"/>
  <c r="J42" i="18" s="1"/>
  <c r="D41" i="18"/>
  <c r="I42" i="18" s="1"/>
  <c r="H40" i="18"/>
  <c r="H39" i="18"/>
  <c r="H38" i="18"/>
  <c r="H37" i="18"/>
  <c r="H36" i="18"/>
  <c r="H35" i="18"/>
  <c r="H34" i="18"/>
  <c r="B31" i="18"/>
  <c r="I41" i="17"/>
  <c r="G41" i="17"/>
  <c r="L42" i="17" s="1"/>
  <c r="F41" i="17"/>
  <c r="K42" i="17" s="1"/>
  <c r="E41" i="17"/>
  <c r="J42" i="17" s="1"/>
  <c r="D41" i="17"/>
  <c r="I42" i="17" s="1"/>
  <c r="H40" i="17"/>
  <c r="H39" i="17"/>
  <c r="H38" i="17"/>
  <c r="H37" i="17"/>
  <c r="H36" i="17"/>
  <c r="H35" i="17"/>
  <c r="H34" i="17"/>
  <c r="H41" i="17" s="1"/>
  <c r="B31" i="17"/>
  <c r="F44" i="20" l="1"/>
  <c r="H41" i="18"/>
  <c r="H42" i="18" s="1"/>
  <c r="H42" i="17"/>
  <c r="I15" i="19"/>
  <c r="F44" i="19"/>
  <c r="F44" i="18"/>
  <c r="F44" i="17"/>
  <c r="J23" i="17" s="1"/>
  <c r="M23" i="17" s="1"/>
  <c r="H41" i="19"/>
  <c r="H42" i="19" s="1"/>
  <c r="H41" i="20"/>
  <c r="H42" i="20" s="1"/>
  <c r="I23" i="18"/>
  <c r="M42" i="17"/>
  <c r="I23" i="17"/>
  <c r="I22" i="17"/>
  <c r="L22" i="17" s="1"/>
  <c r="C51" i="14"/>
  <c r="C50" i="14"/>
  <c r="C52" i="14"/>
  <c r="F44" i="14"/>
  <c r="I41" i="14"/>
  <c r="G41" i="14"/>
  <c r="L42" i="14" s="1"/>
  <c r="F41" i="14"/>
  <c r="K42" i="14" s="1"/>
  <c r="E41" i="14"/>
  <c r="J42" i="14" s="1"/>
  <c r="D41" i="14"/>
  <c r="H40" i="14"/>
  <c r="H39" i="14"/>
  <c r="H38" i="14"/>
  <c r="H37" i="14"/>
  <c r="H36" i="14"/>
  <c r="H35" i="14"/>
  <c r="H34" i="14"/>
  <c r="B31" i="14"/>
  <c r="I15" i="14"/>
  <c r="C49" i="13"/>
  <c r="C48" i="13"/>
  <c r="C47" i="13"/>
  <c r="C46" i="13"/>
  <c r="F44" i="13"/>
  <c r="F41" i="13"/>
  <c r="I38" i="13"/>
  <c r="G38" i="13"/>
  <c r="L39" i="13" s="1"/>
  <c r="F38" i="13"/>
  <c r="K39" i="13" s="1"/>
  <c r="E38" i="13"/>
  <c r="J39" i="13"/>
  <c r="D38" i="13"/>
  <c r="I39" i="13" s="1"/>
  <c r="H37" i="13"/>
  <c r="H36" i="13"/>
  <c r="H35" i="13"/>
  <c r="H34" i="13"/>
  <c r="H33" i="13"/>
  <c r="H32" i="13"/>
  <c r="H31" i="13"/>
  <c r="B28" i="13"/>
  <c r="I12" i="13"/>
  <c r="F47" i="14"/>
  <c r="C49" i="14"/>
  <c r="I22" i="18" l="1"/>
  <c r="L22" i="18" s="1"/>
  <c r="M42" i="18"/>
  <c r="I24" i="18"/>
  <c r="L24" i="18" s="1"/>
  <c r="C49" i="18" s="1"/>
  <c r="I22" i="19"/>
  <c r="L22" i="19" s="1"/>
  <c r="C51" i="17"/>
  <c r="I23" i="19"/>
  <c r="L23" i="19" s="1"/>
  <c r="M42" i="19"/>
  <c r="J23" i="19"/>
  <c r="M23" i="19" s="1"/>
  <c r="M42" i="20"/>
  <c r="I22" i="20"/>
  <c r="I24" i="19"/>
  <c r="L24" i="19" s="1"/>
  <c r="I24" i="20"/>
  <c r="L24" i="20" s="1"/>
  <c r="I24" i="17"/>
  <c r="J23" i="18"/>
  <c r="M23" i="18" s="1"/>
  <c r="C51" i="18" s="1"/>
  <c r="J23" i="20"/>
  <c r="M23" i="20" s="1"/>
  <c r="C51" i="20" s="1"/>
  <c r="I23" i="20"/>
  <c r="L23" i="20" s="1"/>
  <c r="L23" i="18"/>
  <c r="C50" i="18" s="1"/>
  <c r="K23" i="17"/>
  <c r="N23" i="17" s="1"/>
  <c r="C52" i="17" s="1"/>
  <c r="L23" i="17"/>
  <c r="C50" i="17" s="1"/>
  <c r="H38" i="13"/>
  <c r="M39" i="13" s="1"/>
  <c r="I20" i="13"/>
  <c r="J20" i="13"/>
  <c r="M20" i="13" s="1"/>
  <c r="I19" i="13"/>
  <c r="L19" i="13" s="1"/>
  <c r="H41" i="14"/>
  <c r="J23" i="14" s="1"/>
  <c r="M23" i="14" s="1"/>
  <c r="I42" i="14"/>
  <c r="L22" i="20" l="1"/>
  <c r="F47" i="20"/>
  <c r="C49" i="19"/>
  <c r="C50" i="20"/>
  <c r="C51" i="19"/>
  <c r="C50" i="19"/>
  <c r="K23" i="18"/>
  <c r="K23" i="19"/>
  <c r="F47" i="19" s="1"/>
  <c r="C49" i="20"/>
  <c r="L24" i="17"/>
  <c r="C49" i="17" s="1"/>
  <c r="F47" i="17"/>
  <c r="N23" i="19"/>
  <c r="C52" i="19" s="1"/>
  <c r="K23" i="20"/>
  <c r="I21" i="13"/>
  <c r="L21" i="13" s="1"/>
  <c r="M42" i="14"/>
  <c r="I23" i="14"/>
  <c r="I22" i="14"/>
  <c r="L22" i="14" s="1"/>
  <c r="K23" i="14"/>
  <c r="N23" i="14" s="1"/>
  <c r="L23" i="14"/>
  <c r="I24" i="14"/>
  <c r="L24" i="14" s="1"/>
  <c r="L20" i="13"/>
  <c r="K20" i="13"/>
  <c r="N20" i="13" s="1"/>
  <c r="N23" i="18" l="1"/>
  <c r="C52" i="18" s="1"/>
  <c r="F47" i="18"/>
  <c r="C26" i="22" s="1"/>
  <c r="N23" i="20"/>
  <c r="C5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<sst xmlns="http://schemas.openxmlformats.org/spreadsheetml/2006/main" count="422" uniqueCount="147">
  <si>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</si>
  <si>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</si>
  <si>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</si>
  <si>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</si>
  <si>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</si>
  <si>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</si>
  <si>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</si>
  <si>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</si>
  <si>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</si>
  <si>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</si>
  <si>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</si>
  <si>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</si>
  <si>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</si>
  <si>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</si>
  <si>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</si>
  <si>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</si>
  <si>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</si>
  <si>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</si>
  <si>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</si>
  <si>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</si>
  <si>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</si>
  <si>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</si>
  <si>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</si>
  <si>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</si>
  <si>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</si>
  <si>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</si>
  <si>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</si>
  <si>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</si>
  <si>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</si>
  <si>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</si>
  <si>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</si>
  <si>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</si>
  <si>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</si>
  <si>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</si>
  <si>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</si>
  <si>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</si>
  <si>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</si>
  <si>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</si>
  <si>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</si>
  <si>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</si>
  <si>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</si>
  <si>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</si>
  <si>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</si>
  <si>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</si>
  <si>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</si>
  <si>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</si>
  <si>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</si>
  <si>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</si>
  <si>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</si>
  <si>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</si>
  <si>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（宛先）</t>
  </si>
  <si>
    <t>　埼 玉 県 知 事</t>
  </si>
  <si>
    <t>記</t>
  </si>
  <si>
    <t>提出日</t>
    <rPh sb="0" eb="2">
      <t>テイシュツ</t>
    </rPh>
    <rPh sb="2" eb="3">
      <t>ニチ</t>
    </rPh>
    <phoneticPr fontId="2"/>
  </si>
  <si>
    <t>記入例</t>
    <rPh sb="0" eb="2">
      <t>キニュウ</t>
    </rPh>
    <rPh sb="2" eb="3">
      <t>レイ</t>
    </rPh>
    <phoneticPr fontId="2"/>
  </si>
  <si>
    <t>交付決定通知</t>
    <rPh sb="0" eb="2">
      <t>コウフ</t>
    </rPh>
    <rPh sb="2" eb="4">
      <t>ケッテイ</t>
    </rPh>
    <rPh sb="4" eb="6">
      <t>ツウチ</t>
    </rPh>
    <phoneticPr fontId="2"/>
  </si>
  <si>
    <t>代表者職・氏名</t>
    <rPh sb="0" eb="3">
      <t>ダイヒョウシャ</t>
    </rPh>
    <rPh sb="3" eb="4">
      <t>ショク</t>
    </rPh>
    <rPh sb="5" eb="7">
      <t>シメイ</t>
    </rPh>
    <phoneticPr fontId="2"/>
  </si>
  <si>
    <t>施設の名称</t>
    <rPh sb="0" eb="2">
      <t>シセツ</t>
    </rPh>
    <rPh sb="3" eb="5">
      <t>メイショウ</t>
    </rPh>
    <phoneticPr fontId="2"/>
  </si>
  <si>
    <t>補助金確定額</t>
    <rPh sb="0" eb="3">
      <t>ホジョキン</t>
    </rPh>
    <rPh sb="3" eb="5">
      <t>カクテイ</t>
    </rPh>
    <rPh sb="5" eb="6">
      <t>ガク</t>
    </rPh>
    <phoneticPr fontId="2"/>
  </si>
  <si>
    <t>課税売上割合</t>
    <rPh sb="0" eb="2">
      <t>カゼイ</t>
    </rPh>
    <rPh sb="2" eb="4">
      <t>ウリアゲ</t>
    </rPh>
    <rPh sb="4" eb="6">
      <t>ワリアイ</t>
    </rPh>
    <phoneticPr fontId="2"/>
  </si>
  <si>
    <t>課税資産の譲渡等の対価の額</t>
    <rPh sb="0" eb="2">
      <t>カゼイ</t>
    </rPh>
    <rPh sb="2" eb="4">
      <t>シサン</t>
    </rPh>
    <rPh sb="5" eb="7">
      <t>ジョウト</t>
    </rPh>
    <rPh sb="7" eb="8">
      <t>トウ</t>
    </rPh>
    <rPh sb="9" eb="11">
      <t>タイカ</t>
    </rPh>
    <rPh sb="12" eb="13">
      <t>ガク</t>
    </rPh>
    <phoneticPr fontId="2"/>
  </si>
  <si>
    <t>資産の譲渡等の対価の額</t>
    <rPh sb="0" eb="2">
      <t>シサン</t>
    </rPh>
    <rPh sb="3" eb="5">
      <t>ジョウト</t>
    </rPh>
    <rPh sb="5" eb="6">
      <t>トウ</t>
    </rPh>
    <rPh sb="7" eb="9">
      <t>タイカ</t>
    </rPh>
    <rPh sb="10" eb="11">
      <t>ガク</t>
    </rPh>
    <phoneticPr fontId="2"/>
  </si>
  <si>
    <t>（課税売上割合）</t>
    <rPh sb="1" eb="3">
      <t>カゼイ</t>
    </rPh>
    <rPh sb="3" eb="5">
      <t>ウリアゲ</t>
    </rPh>
    <rPh sb="5" eb="7">
      <t>ワリアイ</t>
    </rPh>
    <phoneticPr fontId="2"/>
  </si>
  <si>
    <t>医療機関コード</t>
    <rPh sb="0" eb="2">
      <t>イリョウ</t>
    </rPh>
    <rPh sb="2" eb="4">
      <t>キカン</t>
    </rPh>
    <phoneticPr fontId="2"/>
  </si>
  <si>
    <t>施設所在地</t>
    <rPh sb="0" eb="2">
      <t>シセツ</t>
    </rPh>
    <rPh sb="2" eb="5">
      <t>ショザイチ</t>
    </rPh>
    <phoneticPr fontId="2"/>
  </si>
  <si>
    <t>1234-56</t>
    <phoneticPr fontId="2"/>
  </si>
  <si>
    <t>税務申告上で課税売上割合の端数処理をしている場合の課税売上割合</t>
    <rPh sb="0" eb="2">
      <t>ゼイム</t>
    </rPh>
    <rPh sb="2" eb="4">
      <t>シンコク</t>
    </rPh>
    <rPh sb="4" eb="5">
      <t>ジョウ</t>
    </rPh>
    <rPh sb="6" eb="8">
      <t>カゼイ</t>
    </rPh>
    <rPh sb="8" eb="10">
      <t>ウリアゲ</t>
    </rPh>
    <rPh sb="10" eb="12">
      <t>ワリアイ</t>
    </rPh>
    <rPh sb="13" eb="15">
      <t>ハスウ</t>
    </rPh>
    <rPh sb="15" eb="17">
      <t>ショリ</t>
    </rPh>
    <rPh sb="22" eb="24">
      <t>バアイ</t>
    </rPh>
    <rPh sb="25" eb="27">
      <t>カゼイ</t>
    </rPh>
    <rPh sb="27" eb="29">
      <t>ウリアゲ</t>
    </rPh>
    <rPh sb="29" eb="31">
      <t>ワリアイ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</si>
  <si>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</si>
  <si>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</si>
  <si>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</si>
  <si>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</si>
  <si>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</si>
  <si>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</si>
  <si>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</si>
  <si>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</si>
  <si>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</si>
  <si>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</si>
  <si>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</si>
  <si>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</si>
  <si>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</si>
  <si>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</si>
  <si>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⑯</t>
    <phoneticPr fontId="2"/>
  </si>
  <si>
    <t>⑰</t>
    <phoneticPr fontId="2"/>
  </si>
  <si>
    <t>⑱</t>
    <phoneticPr fontId="2"/>
  </si>
  <si>
    <t>仕入控除の方法など</t>
    <rPh sb="0" eb="2">
      <t>シイレ</t>
    </rPh>
    <rPh sb="2" eb="4">
      <t>コウジョ</t>
    </rPh>
    <rPh sb="5" eb="7">
      <t>ホウホウ</t>
    </rPh>
    <phoneticPr fontId="2"/>
  </si>
  <si>
    <t>Ａ　申告義務なし</t>
    <rPh sb="2" eb="4">
      <t>シンコク</t>
    </rPh>
    <rPh sb="4" eb="6">
      <t>ギム</t>
    </rPh>
    <phoneticPr fontId="2"/>
  </si>
  <si>
    <t>Ｂ　簡易課税方式</t>
    <rPh sb="2" eb="4">
      <t>カンイ</t>
    </rPh>
    <rPh sb="4" eb="6">
      <t>カゼイ</t>
    </rPh>
    <rPh sb="6" eb="8">
      <t>ホウシキ</t>
    </rPh>
    <phoneticPr fontId="2"/>
  </si>
  <si>
    <t>Ｃ　特定収入割合５％超</t>
    <rPh sb="2" eb="4">
      <t>トクテイ</t>
    </rPh>
    <rPh sb="4" eb="6">
      <t>シュウニュウ</t>
    </rPh>
    <rPh sb="6" eb="8">
      <t>ワリアイ</t>
    </rPh>
    <rPh sb="10" eb="11">
      <t>チョウ</t>
    </rPh>
    <phoneticPr fontId="2"/>
  </si>
  <si>
    <t>Ｄ　その他</t>
    <rPh sb="4" eb="5">
      <t>ホカ</t>
    </rPh>
    <phoneticPr fontId="2"/>
  </si>
  <si>
    <t>Ｅ　全額控除</t>
    <rPh sb="2" eb="4">
      <t>ゼンガク</t>
    </rPh>
    <rPh sb="4" eb="6">
      <t>コウジョ</t>
    </rPh>
    <phoneticPr fontId="2"/>
  </si>
  <si>
    <t>Ｆ　個別対応方式</t>
    <rPh sb="2" eb="4">
      <t>コベツ</t>
    </rPh>
    <rPh sb="4" eb="6">
      <t>タイオウ</t>
    </rPh>
    <rPh sb="6" eb="8">
      <t>ホウシキ</t>
    </rPh>
    <phoneticPr fontId="2"/>
  </si>
  <si>
    <t>Ｇ　一括比例方式</t>
    <rPh sb="2" eb="4">
      <t>イッカツ</t>
    </rPh>
    <rPh sb="4" eb="6">
      <t>ヒレイ</t>
    </rPh>
    <rPh sb="6" eb="8">
      <t>ホウシキ</t>
    </rPh>
    <phoneticPr fontId="2"/>
  </si>
  <si>
    <t>入力欄</t>
    <rPh sb="0" eb="2">
      <t>ニュウリョク</t>
    </rPh>
    <rPh sb="2" eb="3">
      <t>ラン</t>
    </rPh>
    <phoneticPr fontId="2"/>
  </si>
  <si>
    <t>選択肢</t>
    <rPh sb="0" eb="3">
      <t>センタクシ</t>
    </rPh>
    <phoneticPr fontId="2"/>
  </si>
  <si>
    <t>○</t>
    <phoneticPr fontId="2"/>
  </si>
  <si>
    <t>Ａ　申告義務なし</t>
    <rPh sb="2" eb="4">
      <t>シンコク</t>
    </rPh>
    <rPh sb="4" eb="6">
      <t>ギム</t>
    </rPh>
    <phoneticPr fontId="2"/>
  </si>
  <si>
    <t>Ｃ　特定収入割合５％超</t>
    <rPh sb="2" eb="4">
      <t>トクテイ</t>
    </rPh>
    <rPh sb="4" eb="6">
      <t>シュウニュウ</t>
    </rPh>
    <rPh sb="6" eb="8">
      <t>ワリアイ</t>
    </rPh>
    <rPh sb="10" eb="11">
      <t>チョウ</t>
    </rPh>
    <phoneticPr fontId="2"/>
  </si>
  <si>
    <t>補助金の使途について</t>
    <rPh sb="0" eb="3">
      <t>ホジョキン</t>
    </rPh>
    <rPh sb="4" eb="6">
      <t>シト</t>
    </rPh>
    <phoneticPr fontId="2"/>
  </si>
  <si>
    <t>税務申告で明らかになっている</t>
    <rPh sb="0" eb="2">
      <t>ゼイム</t>
    </rPh>
    <rPh sb="2" eb="4">
      <t>シンコク</t>
    </rPh>
    <rPh sb="5" eb="6">
      <t>アキ</t>
    </rPh>
    <phoneticPr fontId="2"/>
  </si>
  <si>
    <t>税務申告で明らかになっていない</t>
    <rPh sb="0" eb="2">
      <t>ゼイム</t>
    </rPh>
    <rPh sb="2" eb="4">
      <t>シンコク</t>
    </rPh>
    <rPh sb="5" eb="6">
      <t>アキ</t>
    </rPh>
    <phoneticPr fontId="2"/>
  </si>
  <si>
    <t>さいたま市浦和区〇〇１－２－３</t>
    <rPh sb="4" eb="5">
      <t>シ</t>
    </rPh>
    <rPh sb="5" eb="7">
      <t>ウラワ</t>
    </rPh>
    <rPh sb="7" eb="8">
      <t>ク</t>
    </rPh>
    <phoneticPr fontId="2"/>
  </si>
  <si>
    <t>医療法人〇〇〇〇</t>
    <rPh sb="0" eb="2">
      <t>イリョウ</t>
    </rPh>
    <rPh sb="2" eb="4">
      <t>ホウジン</t>
    </rPh>
    <phoneticPr fontId="2"/>
  </si>
  <si>
    <t>理事長●●●●</t>
    <rPh sb="0" eb="3">
      <t>リジチョウ</t>
    </rPh>
    <phoneticPr fontId="2"/>
  </si>
  <si>
    <t>△△病院</t>
    <rPh sb="2" eb="4">
      <t>ビョウイン</t>
    </rPh>
    <phoneticPr fontId="2"/>
  </si>
  <si>
    <t>さいたま市大宮区〇〇１－２－３</t>
    <rPh sb="4" eb="5">
      <t>シ</t>
    </rPh>
    <rPh sb="5" eb="7">
      <t>オオミヤ</t>
    </rPh>
    <rPh sb="7" eb="8">
      <t>ク</t>
    </rPh>
    <phoneticPr fontId="2"/>
  </si>
  <si>
    <t>交付決定通知書の文書番号</t>
    <rPh sb="0" eb="2">
      <t>コウフ</t>
    </rPh>
    <rPh sb="2" eb="4">
      <t>ケッテイ</t>
    </rPh>
    <rPh sb="4" eb="6">
      <t>ツウチ</t>
    </rPh>
    <rPh sb="6" eb="7">
      <t>ショ</t>
    </rPh>
    <rPh sb="8" eb="10">
      <t>ブンショ</t>
    </rPh>
    <rPh sb="10" eb="12">
      <t>バンゴウ</t>
    </rPh>
    <phoneticPr fontId="2"/>
  </si>
  <si>
    <t>（特定収入割合）</t>
    <rPh sb="1" eb="3">
      <t>トクテイ</t>
    </rPh>
    <rPh sb="3" eb="5">
      <t>シュウニュウ</t>
    </rPh>
    <rPh sb="5" eb="7">
      <t>ワリアイ</t>
    </rPh>
    <phoneticPr fontId="2"/>
  </si>
  <si>
    <t>（具体的な理由）</t>
    <rPh sb="1" eb="4">
      <t>グタイテキ</t>
    </rPh>
    <rPh sb="5" eb="7">
      <t>リユウ</t>
    </rPh>
    <phoneticPr fontId="2"/>
  </si>
  <si>
    <t>（基準期間における課税売上高（税抜））</t>
    <rPh sb="1" eb="3">
      <t>キジュン</t>
    </rPh>
    <rPh sb="3" eb="5">
      <t>キカン</t>
    </rPh>
    <rPh sb="9" eb="11">
      <t>カゼイ</t>
    </rPh>
    <rPh sb="11" eb="12">
      <t>ウ</t>
    </rPh>
    <rPh sb="12" eb="13">
      <t>ウエ</t>
    </rPh>
    <rPh sb="13" eb="14">
      <t>ダカ</t>
    </rPh>
    <rPh sb="15" eb="16">
      <t>ゼイ</t>
    </rPh>
    <rPh sb="16" eb="17">
      <t>バツ</t>
    </rPh>
    <phoneticPr fontId="2"/>
  </si>
  <si>
    <t>自動計算</t>
    <rPh sb="0" eb="2">
      <t>ジドウ</t>
    </rPh>
    <rPh sb="2" eb="4">
      <t>ケイサン</t>
    </rPh>
    <phoneticPr fontId="2"/>
  </si>
  <si>
    <t>○</t>
  </si>
  <si>
    <t>※以下の欄は、上記でＡ～Ｄを選んだときは入力不要です。※</t>
    <rPh sb="1" eb="3">
      <t>イカ</t>
    </rPh>
    <rPh sb="4" eb="5">
      <t>ラン</t>
    </rPh>
    <rPh sb="7" eb="9">
      <t>ジョウキ</t>
    </rPh>
    <rPh sb="14" eb="15">
      <t>エラ</t>
    </rPh>
    <rPh sb="20" eb="22">
      <t>ニュウリョク</t>
    </rPh>
    <rPh sb="22" eb="24">
      <t>フヨウ</t>
    </rPh>
    <phoneticPr fontId="2"/>
  </si>
  <si>
    <t>医療従事者宿泊支援事業</t>
    <rPh sb="0" eb="2">
      <t>イリョウ</t>
    </rPh>
    <rPh sb="2" eb="5">
      <t>ジュウジシャ</t>
    </rPh>
    <rPh sb="5" eb="7">
      <t>シュクハク</t>
    </rPh>
    <rPh sb="7" eb="9">
      <t>シエン</t>
    </rPh>
    <rPh sb="9" eb="11">
      <t>ジギョウ</t>
    </rPh>
    <phoneticPr fontId="2"/>
  </si>
  <si>
    <t>（補助事業者）</t>
    <rPh sb="1" eb="3">
      <t>ホジョ</t>
    </rPh>
    <rPh sb="3" eb="5">
      <t>ジギョウ</t>
    </rPh>
    <rPh sb="5" eb="6">
      <t>シャ</t>
    </rPh>
    <phoneticPr fontId="2"/>
  </si>
  <si>
    <t>　又は事業実績報告による精算額</t>
    <phoneticPr fontId="2"/>
  </si>
  <si>
    <t>　控除税額（要県補助金返還相当額）</t>
    <phoneticPr fontId="2"/>
  </si>
  <si>
    <t>医療従事者特殊勤務手当支援事業</t>
    <rPh sb="0" eb="2">
      <t>イリョウ</t>
    </rPh>
    <rPh sb="2" eb="5">
      <t>ジュウジシャ</t>
    </rPh>
    <rPh sb="5" eb="7">
      <t>トクシュ</t>
    </rPh>
    <rPh sb="7" eb="9">
      <t>キンム</t>
    </rPh>
    <rPh sb="9" eb="11">
      <t>テアテ</t>
    </rPh>
    <rPh sb="11" eb="13">
      <t>シエン</t>
    </rPh>
    <rPh sb="13" eb="15">
      <t>ジギョウ</t>
    </rPh>
    <phoneticPr fontId="2"/>
  </si>
  <si>
    <t>感染症患者入院受入協力支援事業</t>
    <rPh sb="0" eb="3">
      <t>カンセンショウ</t>
    </rPh>
    <rPh sb="3" eb="5">
      <t>カンジャ</t>
    </rPh>
    <rPh sb="5" eb="7">
      <t>ニュウイン</t>
    </rPh>
    <rPh sb="7" eb="9">
      <t>ウケイレ</t>
    </rPh>
    <rPh sb="9" eb="11">
      <t>キョウリョク</t>
    </rPh>
    <rPh sb="11" eb="13">
      <t>シエン</t>
    </rPh>
    <rPh sb="13" eb="15">
      <t>ジギョウ</t>
    </rPh>
    <phoneticPr fontId="2"/>
  </si>
  <si>
    <t>⑮</t>
    <phoneticPr fontId="2"/>
  </si>
  <si>
    <t>病床確保支援事業（うち病床確保料）</t>
    <rPh sb="0" eb="2">
      <t>ビョウショウ</t>
    </rPh>
    <rPh sb="2" eb="4">
      <t>カクホ</t>
    </rPh>
    <rPh sb="4" eb="6">
      <t>シエン</t>
    </rPh>
    <rPh sb="6" eb="8">
      <t>ジギョウ</t>
    </rPh>
    <rPh sb="11" eb="13">
      <t>ビョウショウ</t>
    </rPh>
    <rPh sb="13" eb="15">
      <t>カクホ</t>
    </rPh>
    <rPh sb="15" eb="16">
      <t>リョウ</t>
    </rPh>
    <phoneticPr fontId="2"/>
  </si>
  <si>
    <t>開設者所在地</t>
    <rPh sb="0" eb="1">
      <t>カイ</t>
    </rPh>
    <rPh sb="1" eb="2">
      <t>セツ</t>
    </rPh>
    <rPh sb="2" eb="3">
      <t>シャ</t>
    </rPh>
    <rPh sb="3" eb="6">
      <t>ショザイチ</t>
    </rPh>
    <phoneticPr fontId="2"/>
  </si>
  <si>
    <t>代表者職氏名</t>
    <rPh sb="0" eb="3">
      <t>ダイヒョウシャ</t>
    </rPh>
    <rPh sb="3" eb="4">
      <t>ショク</t>
    </rPh>
    <rPh sb="4" eb="6">
      <t>シメイ</t>
    </rPh>
    <phoneticPr fontId="2"/>
  </si>
  <si>
    <t>開設者所在地</t>
    <rPh sb="0" eb="2">
      <t>カイセツ</t>
    </rPh>
    <rPh sb="2" eb="3">
      <t>シャ</t>
    </rPh>
    <rPh sb="3" eb="6">
      <t>ショザイチ</t>
    </rPh>
    <phoneticPr fontId="2"/>
  </si>
  <si>
    <t>人件費</t>
    <rPh sb="0" eb="3">
      <t>ジンケンヒ</t>
    </rPh>
    <phoneticPr fontId="2"/>
  </si>
  <si>
    <r>
      <t>病床確保支援事業</t>
    </r>
    <r>
      <rPr>
        <sz val="7"/>
        <rFont val="ＭＳ 明朝"/>
        <family val="1"/>
        <charset val="128"/>
      </rPr>
      <t>（うち病床確保料）</t>
    </r>
    <rPh sb="0" eb="2">
      <t>ビョウショウ</t>
    </rPh>
    <rPh sb="2" eb="4">
      <t>カクホ</t>
    </rPh>
    <rPh sb="4" eb="6">
      <t>シエン</t>
    </rPh>
    <rPh sb="6" eb="8">
      <t>ジギョウ</t>
    </rPh>
    <rPh sb="11" eb="13">
      <t>ビョウショウ</t>
    </rPh>
    <rPh sb="13" eb="15">
      <t>カクホ</t>
    </rPh>
    <rPh sb="15" eb="16">
      <t>リョウ</t>
    </rPh>
    <phoneticPr fontId="2"/>
  </si>
  <si>
    <t>施設名</t>
    <rPh sb="0" eb="2">
      <t>シセツ</t>
    </rPh>
    <rPh sb="2" eb="3">
      <t>メイ</t>
    </rPh>
    <phoneticPr fontId="2"/>
  </si>
  <si>
    <t>開設者団体名</t>
    <rPh sb="0" eb="1">
      <t>カイ</t>
    </rPh>
    <rPh sb="1" eb="2">
      <t>セツ</t>
    </rPh>
    <rPh sb="2" eb="3">
      <t>シャ</t>
    </rPh>
    <rPh sb="3" eb="5">
      <t>ダンタイ</t>
    </rPh>
    <rPh sb="5" eb="6">
      <t>メイ</t>
    </rPh>
    <phoneticPr fontId="2"/>
  </si>
  <si>
    <t>消費税及び地方消費税に係る仕入控除税額（要返還相当額）報告書</t>
    <rPh sb="0" eb="3">
      <t>ショウヒゼイ</t>
    </rPh>
    <rPh sb="3" eb="4">
      <t>オヨ</t>
    </rPh>
    <rPh sb="5" eb="7">
      <t>チホウ</t>
    </rPh>
    <rPh sb="7" eb="10">
      <t>ショウヒゼイ</t>
    </rPh>
    <rPh sb="11" eb="12">
      <t>カカ</t>
    </rPh>
    <rPh sb="13" eb="15">
      <t>シイ</t>
    </rPh>
    <rPh sb="15" eb="17">
      <t>コウジョ</t>
    </rPh>
    <rPh sb="17" eb="19">
      <t>ゼイガク</t>
    </rPh>
    <rPh sb="20" eb="21">
      <t>ヨウ</t>
    </rPh>
    <rPh sb="21" eb="23">
      <t>ヘンカン</t>
    </rPh>
    <rPh sb="23" eb="25">
      <t>ソウトウ</t>
    </rPh>
    <rPh sb="25" eb="26">
      <t>ガク</t>
    </rPh>
    <rPh sb="27" eb="30">
      <t>ホウコクショ</t>
    </rPh>
    <phoneticPr fontId="2"/>
  </si>
  <si>
    <t>号により交付決定があった令和3年度埼玉県新型コロナ</t>
    <rPh sb="12" eb="14">
      <t>レイワ</t>
    </rPh>
    <rPh sb="15" eb="17">
      <t>ネンド</t>
    </rPh>
    <rPh sb="17" eb="19">
      <t>サイタマ</t>
    </rPh>
    <rPh sb="19" eb="20">
      <t>ケン</t>
    </rPh>
    <phoneticPr fontId="2"/>
  </si>
  <si>
    <t>ウイルス感染症医療提供体制支援事業費補助金について、下記のとおり報告します。</t>
    <rPh sb="7" eb="9">
      <t>イリョウ</t>
    </rPh>
    <rPh sb="9" eb="11">
      <t>テイキョウ</t>
    </rPh>
    <rPh sb="11" eb="13">
      <t>タイセイ</t>
    </rPh>
    <rPh sb="13" eb="15">
      <t>シエン</t>
    </rPh>
    <rPh sb="15" eb="18">
      <t>ジギョウヒ</t>
    </rPh>
    <rPh sb="18" eb="21">
      <t>ホジョキン</t>
    </rPh>
    <phoneticPr fontId="2"/>
  </si>
  <si>
    <t>１　補助金等に係る予算の執行の適正化に関する法律第１５条の規定による確定額</t>
    <phoneticPr fontId="2"/>
  </si>
  <si>
    <t>２　消費税及び地方消費税の申告により確定した消費税及び地方消費税に係る仕入</t>
    <phoneticPr fontId="2"/>
  </si>
  <si>
    <t>３　添付資料</t>
    <rPh sb="4" eb="6">
      <t>シリョウ</t>
    </rPh>
    <phoneticPr fontId="2"/>
  </si>
  <si>
    <t>・要返還相当額計算書（報告様式２）</t>
    <rPh sb="1" eb="2">
      <t>ヨウ</t>
    </rPh>
    <rPh sb="2" eb="4">
      <t>ヘンカン</t>
    </rPh>
    <rPh sb="4" eb="6">
      <t>ソウトウ</t>
    </rPh>
    <rPh sb="6" eb="7">
      <t>ガク</t>
    </rPh>
    <rPh sb="7" eb="10">
      <t>ケイサンショ</t>
    </rPh>
    <rPh sb="11" eb="13">
      <t>ホウコク</t>
    </rPh>
    <rPh sb="13" eb="15">
      <t>ヨウシキ</t>
    </rPh>
    <phoneticPr fontId="2"/>
  </si>
  <si>
    <t>・確定申告を行っている場合は「消費税の確定申告書」の写し（該当するもの）</t>
    <rPh sb="1" eb="3">
      <t>カクテイ</t>
    </rPh>
    <rPh sb="3" eb="5">
      <t>シンコク</t>
    </rPh>
    <rPh sb="6" eb="7">
      <t>オコナ</t>
    </rPh>
    <rPh sb="11" eb="13">
      <t>バアイ</t>
    </rPh>
    <rPh sb="15" eb="18">
      <t>ショウヒゼイ</t>
    </rPh>
    <rPh sb="19" eb="21">
      <t>カクテイ</t>
    </rPh>
    <rPh sb="21" eb="23">
      <t>シンコク</t>
    </rPh>
    <rPh sb="23" eb="24">
      <t>ショ</t>
    </rPh>
    <rPh sb="26" eb="27">
      <t>ウツ</t>
    </rPh>
    <rPh sb="29" eb="31">
      <t>ガイトウ</t>
    </rPh>
    <phoneticPr fontId="2"/>
  </si>
  <si>
    <t>　（第一表 第3-(1)号様式、第二表 第3-(2)号様式、付表1-1、1-2、1-3、付表2-1、2-2、2-3）</t>
    <rPh sb="2" eb="3">
      <t>ダイ</t>
    </rPh>
    <rPh sb="3" eb="4">
      <t>イチ</t>
    </rPh>
    <rPh sb="4" eb="5">
      <t>ヒョウ</t>
    </rPh>
    <rPh sb="6" eb="7">
      <t>ダイ</t>
    </rPh>
    <rPh sb="12" eb="13">
      <t>ゴウ</t>
    </rPh>
    <rPh sb="13" eb="15">
      <t>ヨウシキ</t>
    </rPh>
    <rPh sb="16" eb="17">
      <t>ダイ</t>
    </rPh>
    <rPh sb="17" eb="18">
      <t>ニ</t>
    </rPh>
    <rPh sb="18" eb="19">
      <t>ヒョウ</t>
    </rPh>
    <rPh sb="20" eb="21">
      <t>ダイ</t>
    </rPh>
    <rPh sb="26" eb="27">
      <t>ゴウ</t>
    </rPh>
    <rPh sb="27" eb="29">
      <t>ヨウシキ</t>
    </rPh>
    <rPh sb="30" eb="32">
      <t>フヒョウ</t>
    </rPh>
    <rPh sb="44" eb="46">
      <t>フヒョウ</t>
    </rPh>
    <phoneticPr fontId="2"/>
  </si>
  <si>
    <t>・補助金確定通知書の写し</t>
    <rPh sb="1" eb="4">
      <t>ホジョキン</t>
    </rPh>
    <rPh sb="4" eb="6">
      <t>カクテイ</t>
    </rPh>
    <rPh sb="6" eb="9">
      <t>ツウチショ</t>
    </rPh>
    <rPh sb="10" eb="11">
      <t>ウツ</t>
    </rPh>
    <phoneticPr fontId="2"/>
  </si>
  <si>
    <t>・その他参考となる資料</t>
    <rPh sb="3" eb="4">
      <t>タ</t>
    </rPh>
    <rPh sb="4" eb="6">
      <t>サンコウ</t>
    </rPh>
    <rPh sb="9" eb="11">
      <t>シリョウ</t>
    </rPh>
    <phoneticPr fontId="2"/>
  </si>
  <si>
    <t>令和３年度埼玉県医療従事者特殊勤務手当支援事業</t>
    <rPh sb="8" eb="10">
      <t>イリョウ</t>
    </rPh>
    <rPh sb="10" eb="13">
      <t>ジュウジシャ</t>
    </rPh>
    <rPh sb="13" eb="15">
      <t>トクシュ</t>
    </rPh>
    <rPh sb="15" eb="17">
      <t>キンム</t>
    </rPh>
    <rPh sb="17" eb="19">
      <t>テアテ</t>
    </rPh>
    <rPh sb="19" eb="21">
      <t>シエン</t>
    </rPh>
    <rPh sb="21" eb="23">
      <t>ジギョウ</t>
    </rPh>
    <phoneticPr fontId="2"/>
  </si>
  <si>
    <t>令和３年度埼玉県病床確保支援事業（うち病床確保料）</t>
    <rPh sb="8" eb="10">
      <t>ビョウショウ</t>
    </rPh>
    <rPh sb="10" eb="12">
      <t>カクホ</t>
    </rPh>
    <rPh sb="12" eb="14">
      <t>シエン</t>
    </rPh>
    <rPh sb="14" eb="16">
      <t>ジギョウ</t>
    </rPh>
    <rPh sb="19" eb="21">
      <t>ビョウショウ</t>
    </rPh>
    <rPh sb="21" eb="23">
      <t>カクホ</t>
    </rPh>
    <rPh sb="23" eb="24">
      <t>リョウ</t>
    </rPh>
    <phoneticPr fontId="2"/>
  </si>
  <si>
    <t>令和３年度埼玉県医療従事者宿泊支援事業</t>
    <rPh sb="8" eb="10">
      <t>イリョウ</t>
    </rPh>
    <rPh sb="10" eb="13">
      <t>ジュウジシャ</t>
    </rPh>
    <rPh sb="13" eb="15">
      <t>シュクハク</t>
    </rPh>
    <rPh sb="15" eb="17">
      <t>シエン</t>
    </rPh>
    <rPh sb="17" eb="19">
      <t>ジギョウ</t>
    </rPh>
    <phoneticPr fontId="2"/>
  </si>
  <si>
    <t>令和３年度埼玉県感染症患者入院受入協力支援事業</t>
    <rPh sb="8" eb="11">
      <t>カンセンショウ</t>
    </rPh>
    <rPh sb="11" eb="13">
      <t>カンジャ</t>
    </rPh>
    <rPh sb="13" eb="15">
      <t>ニュウイン</t>
    </rPh>
    <rPh sb="15" eb="17">
      <t>ウケイレ</t>
    </rPh>
    <rPh sb="17" eb="19">
      <t>キョウリョク</t>
    </rPh>
    <rPh sb="19" eb="21">
      <t>シエン</t>
    </rPh>
    <rPh sb="21" eb="23">
      <t>ジギョウ</t>
    </rPh>
    <phoneticPr fontId="2"/>
  </si>
  <si>
    <t>開設者団体名</t>
    <rPh sb="0" eb="2">
      <t>カイセツ</t>
    </rPh>
    <rPh sb="2" eb="3">
      <t>シャ</t>
    </rPh>
    <rPh sb="3" eb="5">
      <t>ダンタイ</t>
    </rPh>
    <rPh sb="5" eb="6">
      <t>メイ</t>
    </rPh>
    <phoneticPr fontId="2"/>
  </si>
  <si>
    <t>令和３年度埼玉県病床確保支援事業（うち消毒経費）</t>
    <rPh sb="8" eb="10">
      <t>ビョウショウ</t>
    </rPh>
    <rPh sb="10" eb="12">
      <t>カクホ</t>
    </rPh>
    <rPh sb="12" eb="14">
      <t>シエン</t>
    </rPh>
    <rPh sb="14" eb="16">
      <t>ジギョウ</t>
    </rPh>
    <rPh sb="19" eb="21">
      <t>ショウドク</t>
    </rPh>
    <rPh sb="21" eb="23">
      <t>ケイヒ</t>
    </rPh>
    <phoneticPr fontId="2"/>
  </si>
  <si>
    <t>病床確保支援事業（うち消毒経費）</t>
    <rPh sb="0" eb="2">
      <t>ビョウショウ</t>
    </rPh>
    <rPh sb="2" eb="4">
      <t>カクホ</t>
    </rPh>
    <rPh sb="4" eb="6">
      <t>シエン</t>
    </rPh>
    <rPh sb="6" eb="8">
      <t>ジギョウ</t>
    </rPh>
    <rPh sb="11" eb="13">
      <t>ショウドク</t>
    </rPh>
    <rPh sb="13" eb="15">
      <t>ケイヒ</t>
    </rPh>
    <phoneticPr fontId="2"/>
  </si>
  <si>
    <t>様式第５号</t>
    <rPh sb="0" eb="2">
      <t>ヨウシキ</t>
    </rPh>
    <rPh sb="2" eb="3">
      <t>ダイ</t>
    </rPh>
    <rPh sb="4" eb="5">
      <t>ゴウ</t>
    </rPh>
    <phoneticPr fontId="2"/>
  </si>
  <si>
    <t>付け医第</t>
    <rPh sb="0" eb="1">
      <t>ツ</t>
    </rPh>
    <rPh sb="2" eb="3">
      <t>イ</t>
    </rPh>
    <rPh sb="3" eb="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</si>
</sst>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00%"/>
    <numFmt numFmtId="177" formatCode="0_);[Red]\(0\)"/>
    <numFmt numFmtId="178" formatCode="[$-411]ggge&quot;年&quot;m&quot;月&quot;d&quot;日&quot;;@"/>
    <numFmt numFmtId="179" formatCode="&quot;　&quot;[$-411]ggge&quot;年&quot;m&quot;月&quot;d&quot;日&quot;"/>
    <numFmt numFmtId="180" formatCode="&quot;金&quot;#,##0&quot;円&quot;"/>
  </numFmts>
  <fonts count="22">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12"/>
      <name val="ＭＳ Ｐゴシック"/>
      <family val="3"/>
      <charset val="128"/>
    </font>
    <font>
      <sz val="16"/>
      <name val="ＭＳ Ｐゴシック"/>
      <family val="3"/>
      <charset val="128"/>
    </font>
    <font>
      <sz val="12"/>
      <name val="ＭＳ Ｐ明朝"/>
      <family val="1"/>
      <charset val="128"/>
    </font>
    <font>
      <sz val="11"/>
      <color rgb="FFFF0000"/>
      <name val="ＭＳ Ｐゴシック"/>
      <family val="3"/>
      <charset val="128"/>
    </font>
    <font>
      <sz val="12"/>
      <color rgb="FFFF0000"/>
      <name val="ＭＳ 明朝"/>
      <family val="1"/>
      <charset val="128"/>
    </font>
    <font>
      <sz val="14"/>
      <name val="ＭＳ Ｐゴシック"/>
      <family val="3"/>
      <charset val="128"/>
    </font>
    <font>
      <sz val="8"/>
      <name val="ＭＳ 明朝"/>
      <family val="1"/>
      <charset val="128"/>
    </font>
    <font>
      <sz val="7"/>
      <name val="ＭＳ 明朝"/>
      <family val="1"/>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61">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Fill="1"/>
    <xf numFmtId="0" fontId="4" fillId="0" borderId="1" xfId="0" applyFont="1" applyBorder="1" applyAlignment="1">
      <alignment horizontal="center"/>
    </xf>
    <xf numFmtId="0" fontId="4" fillId="0" borderId="1" xfId="0" applyFont="1" applyBorder="1" applyAlignment="1">
      <alignment horizontal="center" vertical="center" wrapText="1"/>
    </xf>
    <xf numFmtId="0" fontId="0" fillId="0" borderId="0" xfId="0" applyAlignment="1">
      <alignment horizontal="center"/>
    </xf>
    <xf numFmtId="0" fontId="13" fillId="0" borderId="0" xfId="0" applyFont="1"/>
    <xf numFmtId="0" fontId="0" fillId="0" borderId="0" xfId="0" applyAlignment="1">
      <alignment vertical="center"/>
    </xf>
    <xf numFmtId="0" fontId="0" fillId="0" borderId="0" xfId="0" applyAlignment="1">
      <alignment horizontal="left" vertical="center" wrapText="1"/>
    </xf>
    <xf numFmtId="38" fontId="0" fillId="0" borderId="0" xfId="0" applyNumberFormat="1" applyAlignment="1">
      <alignment vertical="center"/>
    </xf>
    <xf numFmtId="0" fontId="3" fillId="0" borderId="0" xfId="0" applyFont="1" applyFill="1" applyAlignment="1"/>
    <xf numFmtId="0" fontId="0" fillId="0" borderId="1" xfId="0" applyBorder="1" applyAlignment="1">
      <alignment horizontal="center"/>
    </xf>
    <xf numFmtId="0" fontId="0" fillId="0" borderId="0" xfId="0" applyAlignment="1"/>
    <xf numFmtId="178" fontId="0" fillId="5" borderId="1" xfId="0" applyNumberFormat="1" applyFill="1" applyBorder="1" applyAlignment="1" applyProtection="1">
      <protection locked="0"/>
    </xf>
    <xf numFmtId="0" fontId="0" fillId="5" borderId="1" xfId="0" applyFill="1" applyBorder="1" applyAlignment="1" applyProtection="1">
      <protection locked="0"/>
    </xf>
    <xf numFmtId="177" fontId="0" fillId="5" borderId="1" xfId="0" applyNumberFormat="1" applyFill="1" applyBorder="1" applyAlignment="1" applyProtection="1">
      <protection locked="0"/>
    </xf>
    <xf numFmtId="38" fontId="0" fillId="5" borderId="1" xfId="1" applyFont="1" applyFill="1" applyBorder="1" applyAlignment="1" applyProtection="1">
      <protection locked="0"/>
    </xf>
    <xf numFmtId="0" fontId="4" fillId="2" borderId="1" xfId="0" applyFont="1" applyFill="1" applyBorder="1" applyProtection="1">
      <protection locked="0"/>
    </xf>
    <xf numFmtId="0" fontId="0" fillId="0" borderId="0" xfId="0" applyFill="1" applyBorder="1" applyAlignment="1"/>
    <xf numFmtId="178" fontId="0" fillId="0" borderId="0" xfId="0" applyNumberFormat="1" applyAlignment="1">
      <alignment horizontal="center"/>
    </xf>
    <xf numFmtId="58" fontId="0" fillId="0" borderId="0" xfId="0" applyNumberFormat="1" applyAlignment="1">
      <alignment horizontal="center"/>
    </xf>
    <xf numFmtId="177" fontId="0" fillId="0" borderId="0" xfId="0" applyNumberFormat="1" applyAlignment="1">
      <alignment horizontal="center"/>
    </xf>
    <xf numFmtId="38" fontId="0" fillId="0" borderId="0" xfId="0" applyNumberFormat="1" applyAlignment="1">
      <alignment horizontal="center" vertical="center"/>
    </xf>
    <xf numFmtId="0" fontId="0" fillId="0" borderId="0" xfId="0" applyAlignment="1">
      <alignment horizontal="center" vertical="center"/>
    </xf>
    <xf numFmtId="38" fontId="0" fillId="0" borderId="0" xfId="0" applyNumberFormat="1" applyAlignment="1">
      <alignment horizontal="center"/>
    </xf>
    <xf numFmtId="176" fontId="0" fillId="0" borderId="0" xfId="2" applyNumberFormat="1" applyFont="1" applyAlignment="1">
      <alignment horizontal="center"/>
    </xf>
    <xf numFmtId="38" fontId="0" fillId="0" borderId="1" xfId="1" applyFont="1" applyFill="1" applyBorder="1" applyAlignment="1" applyProtection="1"/>
    <xf numFmtId="38" fontId="0" fillId="0" borderId="0" xfId="0" applyNumberFormat="1" applyAlignment="1">
      <alignment horizontal="right" vertical="center"/>
    </xf>
    <xf numFmtId="38" fontId="16" fillId="0" borderId="0" xfId="0" applyNumberFormat="1" applyFont="1" applyAlignment="1">
      <alignment vertical="center"/>
    </xf>
    <xf numFmtId="0" fontId="16" fillId="0" borderId="0" xfId="0" applyFont="1" applyAlignment="1"/>
    <xf numFmtId="0" fontId="16" fillId="0" borderId="0" xfId="0" applyFont="1" applyAlignment="1">
      <alignment vertical="center"/>
    </xf>
    <xf numFmtId="0" fontId="4" fillId="0" borderId="1" xfId="0" applyFont="1" applyFill="1" applyBorder="1" applyProtection="1"/>
    <xf numFmtId="0" fontId="6" fillId="3" borderId="0" xfId="0" applyFont="1" applyFill="1" applyAlignment="1">
      <alignment horizontal="right" vertical="center"/>
    </xf>
    <xf numFmtId="38" fontId="0" fillId="5" borderId="1" xfId="0" applyNumberFormat="1" applyFill="1" applyBorder="1" applyAlignment="1" applyProtection="1">
      <alignment horizontal="right" vertical="center"/>
      <protection locked="0"/>
    </xf>
    <xf numFmtId="10" fontId="0" fillId="5" borderId="1" xfId="2" applyNumberFormat="1" applyFont="1" applyFill="1" applyBorder="1" applyAlignment="1" applyProtection="1">
      <alignment horizontal="right" vertical="center"/>
      <protection locked="0"/>
    </xf>
    <xf numFmtId="0" fontId="15" fillId="0" borderId="0" xfId="0" applyFont="1" applyProtection="1"/>
    <xf numFmtId="0" fontId="13" fillId="0" borderId="0" xfId="0" applyFont="1" applyProtection="1"/>
    <xf numFmtId="0" fontId="15" fillId="0" borderId="0" xfId="0" applyFont="1" applyAlignment="1" applyProtection="1">
      <alignment horizontal="right" vertical="center"/>
    </xf>
    <xf numFmtId="0" fontId="13" fillId="0" borderId="0" xfId="0" applyFont="1" applyAlignment="1" applyProtection="1">
      <alignment horizontal="center" vertical="center" shrinkToFit="1"/>
    </xf>
    <xf numFmtId="0" fontId="13" fillId="0" borderId="0" xfId="0" applyFont="1" applyAlignment="1" applyProtection="1">
      <alignment horizontal="left" wrapText="1"/>
    </xf>
    <xf numFmtId="38" fontId="13" fillId="0" borderId="0" xfId="1" applyFont="1" applyAlignment="1" applyProtection="1">
      <alignment vertical="center"/>
    </xf>
    <xf numFmtId="0" fontId="0" fillId="0" borderId="1" xfId="0" applyBorder="1" applyAlignment="1"/>
    <xf numFmtId="0" fontId="0" fillId="0" borderId="1" xfId="0" applyBorder="1" applyAlignment="1">
      <alignment vertical="center" wrapText="1"/>
    </xf>
    <xf numFmtId="178" fontId="0" fillId="0" borderId="1" xfId="0" applyNumberFormat="1" applyBorder="1" applyAlignment="1"/>
    <xf numFmtId="58" fontId="0" fillId="0" borderId="1" xfId="0" applyNumberFormat="1" applyBorder="1" applyAlignment="1"/>
    <xf numFmtId="0" fontId="0" fillId="0" borderId="1" xfId="0" applyBorder="1" applyAlignment="1">
      <alignment horizontal="left" vertical="center" wrapText="1"/>
    </xf>
    <xf numFmtId="177" fontId="0" fillId="0" borderId="1" xfId="0" applyNumberFormat="1" applyBorder="1" applyAlignment="1"/>
    <xf numFmtId="38" fontId="0" fillId="0" borderId="1" xfId="1" applyFont="1" applyBorder="1" applyAlignment="1"/>
    <xf numFmtId="0" fontId="0" fillId="0" borderId="1" xfId="0" applyBorder="1" applyAlignment="1">
      <alignment horizontal="right" vertical="center" wrapText="1"/>
    </xf>
    <xf numFmtId="0" fontId="0" fillId="0" borderId="1" xfId="0" applyBorder="1" applyAlignment="1">
      <alignment horizontal="left" vertical="center"/>
    </xf>
    <xf numFmtId="38" fontId="0" fillId="0" borderId="1" xfId="0" applyNumberFormat="1" applyBorder="1" applyAlignment="1">
      <alignment horizontal="right" vertical="center"/>
    </xf>
    <xf numFmtId="0" fontId="0" fillId="0" borderId="1" xfId="0" applyBorder="1" applyAlignment="1">
      <alignment horizontal="right" vertical="center"/>
    </xf>
    <xf numFmtId="10" fontId="0" fillId="0" borderId="1" xfId="2" applyNumberFormat="1" applyFont="1" applyBorder="1" applyAlignment="1">
      <alignment horizontal="right" vertical="center"/>
    </xf>
    <xf numFmtId="0" fontId="0" fillId="0" borderId="1" xfId="0" applyBorder="1" applyAlignment="1">
      <alignment vertical="center"/>
    </xf>
    <xf numFmtId="38" fontId="0" fillId="0" borderId="1" xfId="0" applyNumberFormat="1" applyBorder="1" applyAlignment="1"/>
    <xf numFmtId="176" fontId="0" fillId="0" borderId="13" xfId="2" applyNumberFormat="1" applyFont="1" applyBorder="1" applyAlignment="1"/>
    <xf numFmtId="0" fontId="0" fillId="0" borderId="16" xfId="0" applyBorder="1" applyAlignment="1">
      <alignment horizontal="left" vertical="center" wrapText="1"/>
    </xf>
    <xf numFmtId="0" fontId="0" fillId="0" borderId="16" xfId="0" applyBorder="1" applyAlignment="1"/>
    <xf numFmtId="10" fontId="0" fillId="5" borderId="16" xfId="2" applyNumberFormat="1" applyFont="1" applyFill="1" applyBorder="1" applyAlignment="1" applyProtection="1">
      <protection locked="0"/>
    </xf>
    <xf numFmtId="0" fontId="4" fillId="2" borderId="0" xfId="0" applyFont="1" applyFill="1" applyProtection="1">
      <protection locked="0"/>
    </xf>
    <xf numFmtId="0" fontId="4" fillId="4" borderId="0" xfId="0" applyFont="1" applyFill="1" applyProtection="1">
      <protection locked="0"/>
    </xf>
    <xf numFmtId="0" fontId="13" fillId="0" borderId="0" xfId="0" applyFont="1" applyAlignment="1" applyProtection="1">
      <alignment horizontal="right" vertical="center"/>
    </xf>
    <xf numFmtId="0" fontId="13" fillId="0" borderId="0" xfId="0" applyFont="1" applyAlignment="1" applyProtection="1">
      <alignment horizontal="justify"/>
    </xf>
    <xf numFmtId="0" fontId="13" fillId="0" borderId="0" xfId="0" applyFont="1" applyAlignment="1" applyProtection="1">
      <alignment vertical="center" wrapText="1"/>
    </xf>
    <xf numFmtId="0" fontId="4" fillId="0" borderId="1" xfId="0" applyFont="1" applyFill="1" applyBorder="1" applyAlignment="1" applyProtection="1">
      <alignment vertical="center" shrinkToFit="1"/>
    </xf>
    <xf numFmtId="38" fontId="4" fillId="0" borderId="1" xfId="1" applyFont="1" applyFill="1" applyBorder="1" applyProtection="1"/>
    <xf numFmtId="0" fontId="4" fillId="2" borderId="1" xfId="0" applyFont="1" applyFill="1" applyBorder="1" applyAlignment="1" applyProtection="1">
      <alignment vertical="center" shrinkToFit="1"/>
      <protection locked="0"/>
    </xf>
    <xf numFmtId="0" fontId="4" fillId="4" borderId="1" xfId="0" applyFont="1" applyFill="1" applyBorder="1" applyAlignment="1" applyProtection="1">
      <alignment vertical="center" shrinkToFit="1"/>
      <protection locked="0"/>
    </xf>
    <xf numFmtId="0" fontId="4" fillId="4" borderId="1" xfId="0" applyFont="1" applyFill="1" applyBorder="1" applyProtection="1">
      <protection locked="0"/>
    </xf>
    <xf numFmtId="0" fontId="19" fillId="0" borderId="1" xfId="0" applyFont="1" applyFill="1" applyBorder="1" applyAlignment="1" applyProtection="1">
      <alignment vertical="center" wrapText="1"/>
    </xf>
    <xf numFmtId="0" fontId="19" fillId="2" borderId="1" xfId="0" applyFont="1" applyFill="1" applyBorder="1" applyAlignment="1" applyProtection="1">
      <alignment vertical="center" wrapText="1"/>
      <protection locked="0"/>
    </xf>
    <xf numFmtId="0" fontId="4" fillId="0" borderId="1" xfId="0" applyFont="1" applyBorder="1" applyAlignment="1">
      <alignment horizontal="center"/>
    </xf>
    <xf numFmtId="0" fontId="4" fillId="0" borderId="1" xfId="0" applyFont="1" applyBorder="1" applyAlignment="1">
      <alignment horizontal="center" vertical="center" wrapText="1"/>
    </xf>
    <xf numFmtId="38" fontId="4" fillId="0" borderId="0" xfId="1" applyFont="1" applyFill="1" applyAlignment="1">
      <alignment shrinkToFit="1"/>
    </xf>
    <xf numFmtId="38" fontId="4" fillId="0" borderId="1" xfId="1" applyFont="1" applyFill="1" applyBorder="1" applyAlignment="1" applyProtection="1">
      <alignment shrinkToFit="1"/>
    </xf>
    <xf numFmtId="38" fontId="4" fillId="0" borderId="1" xfId="1" applyFont="1" applyBorder="1" applyAlignment="1">
      <alignment shrinkToFit="1"/>
    </xf>
    <xf numFmtId="38" fontId="4" fillId="0" borderId="6" xfId="1" applyFont="1" applyBorder="1" applyAlignment="1">
      <alignment shrinkToFit="1"/>
    </xf>
    <xf numFmtId="38" fontId="4" fillId="4" borderId="1" xfId="1" applyFont="1" applyFill="1" applyBorder="1" applyAlignment="1" applyProtection="1">
      <alignment shrinkToFit="1"/>
      <protection locked="0"/>
    </xf>
    <xf numFmtId="38" fontId="4" fillId="2" borderId="1" xfId="1" applyFont="1" applyFill="1" applyBorder="1" applyAlignment="1" applyProtection="1">
      <alignment shrinkToFit="1"/>
      <protection locked="0"/>
    </xf>
    <xf numFmtId="38" fontId="4" fillId="2" borderId="0" xfId="1" applyFont="1" applyFill="1" applyAlignment="1" applyProtection="1">
      <alignment shrinkToFit="1"/>
      <protection locked="0"/>
    </xf>
    <xf numFmtId="0" fontId="4" fillId="0" borderId="4" xfId="0" applyFont="1" applyBorder="1" applyProtection="1">
      <protection locked="0"/>
    </xf>
    <xf numFmtId="0" fontId="0" fillId="0" borderId="13" xfId="0" applyBorder="1" applyAlignment="1">
      <alignment horizontal="right" vertical="center" wrapText="1"/>
    </xf>
    <xf numFmtId="0" fontId="21" fillId="0" borderId="0" xfId="0" applyFont="1" applyProtection="1"/>
    <xf numFmtId="0" fontId="18" fillId="6" borderId="0" xfId="0" applyFont="1" applyFill="1" applyAlignment="1">
      <alignment horizontal="center" vertical="center"/>
    </xf>
    <xf numFmtId="180" fontId="14" fillId="0" borderId="17" xfId="1" applyNumberFormat="1" applyFont="1" applyBorder="1" applyAlignment="1" applyProtection="1">
      <alignment horizontal="center" vertical="center"/>
    </xf>
    <xf numFmtId="0" fontId="13" fillId="0" borderId="0" xfId="0" applyFont="1" applyAlignment="1" applyProtection="1">
      <alignment horizontal="left" vertical="center" shrinkToFit="1"/>
    </xf>
    <xf numFmtId="31" fontId="15" fillId="0" borderId="0" xfId="0" applyNumberFormat="1" applyFont="1" applyAlignment="1" applyProtection="1">
      <alignment horizontal="left" vertical="center"/>
    </xf>
    <xf numFmtId="0" fontId="15" fillId="0" borderId="0" xfId="0" applyFont="1" applyAlignment="1" applyProtection="1">
      <alignment horizontal="center"/>
    </xf>
    <xf numFmtId="178" fontId="13" fillId="0" borderId="0" xfId="0" applyNumberFormat="1" applyFont="1" applyAlignment="1" applyProtection="1">
      <alignment horizontal="right"/>
    </xf>
    <xf numFmtId="179" fontId="13" fillId="0" borderId="0" xfId="0" applyNumberFormat="1" applyFont="1" applyAlignment="1" applyProtection="1">
      <alignment horizontal="right" vertical="center" shrinkToFit="1"/>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3" fillId="0" borderId="0" xfId="0" applyFont="1" applyAlignment="1" applyProtection="1">
      <alignment horizontal="left" vertical="center"/>
    </xf>
    <xf numFmtId="0" fontId="4" fillId="0" borderId="0" xfId="0" applyFont="1" applyAlignment="1">
      <alignment horizontal="left" vertical="top" wrapText="1"/>
    </xf>
    <xf numFmtId="176" fontId="17" fillId="0" borderId="15" xfId="2" applyNumberFormat="1" applyFont="1" applyBorder="1" applyAlignment="1">
      <alignment horizontal="center" shrinkToFit="1"/>
    </xf>
    <xf numFmtId="177" fontId="4" fillId="0" borderId="0" xfId="0" applyNumberFormat="1" applyFont="1" applyFill="1" applyAlignment="1">
      <alignment horizontal="left"/>
    </xf>
    <xf numFmtId="0" fontId="4" fillId="0" borderId="1" xfId="0" applyFont="1" applyBorder="1" applyAlignment="1">
      <alignment horizontal="center" vertical="center" textRotation="255"/>
    </xf>
    <xf numFmtId="38" fontId="4" fillId="0"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0" borderId="0" xfId="1" applyFont="1" applyFill="1" applyAlignment="1">
      <alignment horizontal="center"/>
    </xf>
    <xf numFmtId="38" fontId="4" fillId="0" borderId="0" xfId="1" applyFont="1" applyAlignment="1">
      <alignment horizontal="left" vertical="top"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1" fillId="0" borderId="0" xfId="0" applyFont="1" applyAlignment="1">
      <alignment horizontal="left" vertical="top" wrapText="1"/>
    </xf>
    <xf numFmtId="0" fontId="4" fillId="0" borderId="0" xfId="0" applyFont="1" applyFill="1" applyAlignment="1">
      <alignment horizontal="left" vertical="center" wrapTex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38" fontId="4" fillId="2" borderId="8" xfId="1" applyFont="1" applyFill="1" applyBorder="1" applyAlignment="1" applyProtection="1">
      <alignment horizontal="center"/>
      <protection locked="0"/>
    </xf>
    <xf numFmtId="176" fontId="4" fillId="0" borderId="9"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176" fontId="4" fillId="0" borderId="12" xfId="0" applyNumberFormat="1" applyFont="1" applyFill="1" applyBorder="1" applyAlignment="1" applyProtection="1">
      <alignment horizontal="center" vertical="center"/>
      <protection locked="0"/>
    </xf>
    <xf numFmtId="38" fontId="4" fillId="2" borderId="0" xfId="1" applyFont="1" applyFill="1" applyAlignment="1" applyProtection="1">
      <alignment horizontal="center"/>
      <protection locked="0"/>
    </xf>
    <xf numFmtId="0" fontId="4" fillId="2" borderId="0" xfId="0" applyFont="1" applyFill="1" applyAlignment="1" applyProtection="1">
      <alignment horizontal="left" vertical="center" wrapText="1" shrinkToFit="1"/>
      <protection locked="0"/>
    </xf>
    <xf numFmtId="38" fontId="4" fillId="2" borderId="8" xfId="1" applyFont="1" applyFill="1" applyBorder="1" applyAlignment="1">
      <alignment horizontal="center"/>
    </xf>
    <xf numFmtId="38" fontId="4" fillId="2" borderId="0" xfId="1" applyFont="1" applyFill="1" applyAlignment="1">
      <alignment horizontal="center"/>
    </xf>
    <xf numFmtId="0" fontId="3" fillId="0" borderId="0" xfId="0" applyFont="1" applyAlignment="1">
      <alignment horizontal="left" vertical="top" wrapText="1"/>
    </xf>
    <xf numFmtId="0" fontId="4" fillId="0" borderId="1"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89836</xdr:colOff>
      <xdr:row>0</xdr:row>
      <xdr:rowOff>85724</xdr:rowOff>
    </xdr:from>
    <xdr:to>
      <xdr:col>3</xdr:col>
      <xdr:colOff>3316942</xdr:colOff>
      <xdr:row>1</xdr:row>
      <xdr:rowOff>1142999</xdr:rowOff>
    </xdr:to>
    <xdr:sp macro="" textlink="">
      <xdr:nvSpPr>
        <xdr:cNvPr id="2" name="テキスト ボックス 1">
          <a:extLst>
            <a:ext uri="{FF2B5EF4-FFF2-40B4-BE49-F238E27FC236}">
              <a16:creationId xmlns:a16="http://schemas.microsoft.com/office/drawing/2014/main" id="{4EC12D88-F448-4D58-8D4D-04092F76EAFD}"/>
            </a:ext>
          </a:extLst>
        </xdr:cNvPr>
        <xdr:cNvSpPr txBox="1"/>
      </xdr:nvSpPr>
      <xdr:spPr>
        <a:xfrm>
          <a:off x="89836" y="85724"/>
          <a:ext cx="8605930" cy="2334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仕入控除税額報告書及び要返還相当額計算書作成ツール</a:t>
          </a:r>
          <a:r>
            <a:rPr kumimoji="1" lang="en-US" altLang="ja-JP" sz="1200" b="1" u="sng">
              <a:solidFill>
                <a:srgbClr val="00B050"/>
              </a:solidFill>
              <a:latin typeface="+mj-ea"/>
              <a:ea typeface="+mj-ea"/>
            </a:rPr>
            <a:t>【</a:t>
          </a:r>
          <a:r>
            <a:rPr kumimoji="1" lang="ja-JP" altLang="en-US" sz="1200" b="1" u="sng">
              <a:solidFill>
                <a:srgbClr val="00B050"/>
              </a:solidFill>
              <a:latin typeface="+mj-ea"/>
              <a:ea typeface="+mj-ea"/>
            </a:rPr>
            <a:t>令和３年度医療提供体制支援補助金用</a:t>
          </a:r>
          <a:r>
            <a:rPr kumimoji="1" lang="en-US" altLang="ja-JP" sz="1200" b="1" u="sng">
              <a:solidFill>
                <a:srgbClr val="00B050"/>
              </a:solidFill>
              <a:latin typeface="+mj-ea"/>
              <a:ea typeface="+mj-ea"/>
            </a:rPr>
            <a:t>】</a:t>
          </a:r>
        </a:p>
        <a:p>
          <a:endParaRPr kumimoji="1" lang="en-US" altLang="ja-JP" sz="1200" u="sng">
            <a:solidFill>
              <a:srgbClr val="FF0000"/>
            </a:solidFill>
            <a:latin typeface="+mj-ea"/>
            <a:ea typeface="+mj-ea"/>
          </a:endParaRPr>
        </a:p>
        <a:p>
          <a:r>
            <a:rPr kumimoji="1" lang="ja-JP" altLang="en-US" sz="1200">
              <a:latin typeface="+mj-ea"/>
              <a:ea typeface="+mj-ea"/>
            </a:rPr>
            <a:t>　提出資料に共通な項目をあらかじめまとめて入力することで、作成誤りを防止するため作成しました。</a:t>
          </a:r>
          <a:endParaRPr kumimoji="1" lang="en-US" altLang="ja-JP" sz="1200">
            <a:latin typeface="+mj-ea"/>
            <a:ea typeface="+mj-ea"/>
          </a:endParaRPr>
        </a:p>
        <a:p>
          <a:r>
            <a:rPr kumimoji="1" lang="ja-JP" altLang="en-US" sz="1200">
              <a:latin typeface="+mj-ea"/>
              <a:ea typeface="+mj-ea"/>
            </a:rPr>
            <a:t>　下記注意事項を確認のうえ利用してください。</a:t>
          </a:r>
          <a:endParaRPr kumimoji="1" lang="en-US" altLang="ja-JP" sz="1200">
            <a:latin typeface="+mj-ea"/>
            <a:ea typeface="+mj-ea"/>
          </a:endParaRPr>
        </a:p>
        <a:p>
          <a:r>
            <a:rPr kumimoji="1" lang="ja-JP" altLang="en-US" sz="1200">
              <a:latin typeface="+mj-ea"/>
              <a:ea typeface="+mj-ea"/>
            </a:rPr>
            <a:t>・</a:t>
          </a:r>
          <a:r>
            <a:rPr kumimoji="1" lang="ja-JP" altLang="en-US" sz="1200" u="sng">
              <a:solidFill>
                <a:srgbClr val="FF0000"/>
              </a:solidFill>
              <a:latin typeface="+mj-ea"/>
              <a:ea typeface="+mj-ea"/>
            </a:rPr>
            <a:t>補助対象経費が２つの課税期間で経理処理されている場合</a:t>
          </a:r>
          <a:r>
            <a:rPr kumimoji="1" lang="ja-JP" altLang="en-US" sz="1200">
              <a:latin typeface="+mj-ea"/>
              <a:ea typeface="+mj-ea"/>
            </a:rPr>
            <a:t>や</a:t>
          </a:r>
          <a:r>
            <a:rPr kumimoji="1" lang="ja-JP" altLang="en-US" sz="1200" u="sng">
              <a:solidFill>
                <a:srgbClr val="FF0000"/>
              </a:solidFill>
              <a:latin typeface="+mj-ea"/>
              <a:ea typeface="+mj-ea"/>
            </a:rPr>
            <a:t>税率１０％以外の支出がある場合</a:t>
          </a:r>
          <a:r>
            <a:rPr kumimoji="1" lang="ja-JP" altLang="en-US" sz="1200">
              <a:latin typeface="+mj-ea"/>
              <a:ea typeface="+mj-ea"/>
            </a:rPr>
            <a:t>、このツールは</a:t>
          </a:r>
          <a:r>
            <a:rPr kumimoji="1" lang="ja-JP" altLang="en-US" sz="1200" u="sng">
              <a:latin typeface="+mj-ea"/>
              <a:ea typeface="+mj-ea"/>
            </a:rPr>
            <a:t>使用できません。</a:t>
          </a:r>
          <a:endParaRPr kumimoji="1" lang="en-US" altLang="ja-JP" sz="1200" u="sng">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a:t>
          </a:r>
          <a:r>
            <a:rPr kumimoji="1" lang="ja-JP" altLang="en-US" sz="1200" u="sng">
              <a:solidFill>
                <a:srgbClr val="FF0000"/>
              </a:solidFill>
              <a:effectLst/>
              <a:latin typeface="+mj-ea"/>
              <a:ea typeface="+mj-ea"/>
              <a:cs typeface="+mn-cs"/>
            </a:rPr>
            <a:t>最初に</a:t>
          </a:r>
          <a:r>
            <a:rPr kumimoji="1" lang="ja-JP" altLang="en-US" sz="1200">
              <a:solidFill>
                <a:schemeClr val="dk1"/>
              </a:solidFill>
              <a:effectLst/>
              <a:latin typeface="+mj-ea"/>
              <a:ea typeface="+mj-ea"/>
              <a:cs typeface="+mn-cs"/>
            </a:rPr>
            <a:t>下記「入力欄」に必要事項を入力したうえで、</a:t>
          </a:r>
          <a:r>
            <a:rPr kumimoji="1" lang="ja-JP" altLang="en-US" sz="1200" u="sng">
              <a:solidFill>
                <a:srgbClr val="FF0000"/>
              </a:solidFill>
              <a:effectLst/>
              <a:latin typeface="+mj-ea"/>
              <a:ea typeface="+mj-ea"/>
              <a:cs typeface="+mn-cs"/>
            </a:rPr>
            <a:t>次に</a:t>
          </a:r>
          <a:r>
            <a:rPr kumimoji="1" lang="ja-JP" altLang="en-US" sz="1200">
              <a:solidFill>
                <a:schemeClr val="dk1"/>
              </a:solidFill>
              <a:effectLst/>
              <a:latin typeface="+mj-ea"/>
              <a:ea typeface="+mj-ea"/>
              <a:cs typeface="+mn-cs"/>
            </a:rPr>
            <a:t>各シートの</a:t>
          </a:r>
          <a:r>
            <a:rPr kumimoji="1" lang="ja-JP" altLang="en-US" sz="1200" u="sng">
              <a:solidFill>
                <a:srgbClr val="FF0000"/>
              </a:solidFill>
              <a:effectLst/>
              <a:latin typeface="+mj-ea"/>
              <a:ea typeface="+mj-ea"/>
              <a:cs typeface="+mn-cs"/>
            </a:rPr>
            <a:t>黄色に着色されたセルに必要事項を入力</a:t>
          </a:r>
          <a:r>
            <a:rPr kumimoji="1" lang="ja-JP" altLang="en-US" sz="1200">
              <a:solidFill>
                <a:schemeClr val="dk1"/>
              </a:solidFill>
              <a:effectLst/>
              <a:latin typeface="+mj-ea"/>
              <a:ea typeface="+mj-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ja-JP" altLang="ja-JP" sz="1200">
              <a:solidFill>
                <a:schemeClr val="dk1"/>
              </a:solidFill>
              <a:effectLst/>
              <a:latin typeface="+mj-ea"/>
              <a:ea typeface="+mj-ea"/>
              <a:cs typeface="+mn-cs"/>
            </a:rPr>
            <a:t>このツールで作成した各シートの内容について、誤りがないか必ず確認してください。</a:t>
          </a:r>
          <a:endParaRPr lang="ja-JP" altLang="ja-JP" sz="1200">
            <a:effectLst/>
            <a:latin typeface="+mj-ea"/>
            <a:ea typeface="+mj-ea"/>
          </a:endParaRPr>
        </a:p>
        <a:p>
          <a:r>
            <a:rPr kumimoji="1" lang="ja-JP" altLang="en-US" sz="1200">
              <a:latin typeface="+mj-ea"/>
              <a:ea typeface="+mj-ea"/>
            </a:rPr>
            <a:t>・このツールで提出資料を作成した場合は、各シートを印刷せずに、</a:t>
          </a:r>
          <a:r>
            <a:rPr kumimoji="1" lang="ja-JP" altLang="en-US" sz="1200" u="sng">
              <a:solidFill>
                <a:srgbClr val="FF0000"/>
              </a:solidFill>
              <a:latin typeface="+mj-ea"/>
              <a:ea typeface="+mj-ea"/>
            </a:rPr>
            <a:t>このファイルをそのまま提出</a:t>
          </a:r>
          <a:r>
            <a:rPr kumimoji="1" lang="ja-JP" altLang="en-US" sz="1200">
              <a:latin typeface="+mj-ea"/>
              <a:ea typeface="+mj-ea"/>
            </a:rPr>
            <a:t>してください。</a:t>
          </a:r>
          <a:endParaRPr kumimoji="1" lang="en-US" altLang="ja-JP" sz="12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9A5B-D591-4E42-A752-CFC33BA38A94}">
  <sheetPr>
    <tabColor rgb="FFFFFF00"/>
    <pageSetUpPr fitToPage="1"/>
  </sheetPr>
  <dimension ref="A1:J42"/>
  <sheetViews>
    <sheetView tabSelected="1" view="pageBreakPreview" zoomScaleNormal="100" zoomScaleSheetLayoutView="100" workbookViewId="0">
      <selection activeCell="D5" sqref="D5"/>
    </sheetView>
  </sheetViews>
  <sheetFormatPr defaultRowHeight="13.5"/>
  <cols>
    <col min="1" max="1" width="37" style="47" customWidth="1"/>
    <col min="2" max="2" width="30" style="47" bestFit="1" customWidth="1"/>
    <col min="3" max="3" width="3.5" style="40" customWidth="1"/>
    <col min="4" max="4" width="44.625" style="47" customWidth="1"/>
    <col min="5" max="16384" width="9" style="47"/>
  </cols>
  <sheetData>
    <row r="1" spans="1:10" ht="100.5" customHeight="1">
      <c r="J1" s="47" t="s">
        <v>93</v>
      </c>
    </row>
    <row r="2" spans="1:10" ht="100.5" customHeight="1"/>
    <row r="3" spans="1:10" ht="29.25" customHeight="1">
      <c r="A3" s="76"/>
      <c r="B3" s="46" t="s">
        <v>54</v>
      </c>
      <c r="D3" s="46" t="s">
        <v>92</v>
      </c>
      <c r="J3" s="47" t="s">
        <v>94</v>
      </c>
    </row>
    <row r="4" spans="1:10" ht="29.25" customHeight="1">
      <c r="A4" s="77" t="s">
        <v>53</v>
      </c>
      <c r="B4" s="78">
        <v>45107</v>
      </c>
      <c r="C4" s="54" t="s">
        <v>67</v>
      </c>
      <c r="D4" s="48"/>
    </row>
    <row r="5" spans="1:10" ht="29.25" customHeight="1">
      <c r="A5" s="77" t="s">
        <v>122</v>
      </c>
      <c r="B5" s="79" t="s">
        <v>104</v>
      </c>
      <c r="C5" s="55" t="s">
        <v>68</v>
      </c>
      <c r="D5" s="49"/>
    </row>
    <row r="6" spans="1:10" ht="29.25" customHeight="1">
      <c r="A6" s="77" t="s">
        <v>142</v>
      </c>
      <c r="B6" s="79" t="s">
        <v>101</v>
      </c>
      <c r="C6" s="55" t="s">
        <v>69</v>
      </c>
      <c r="D6" s="49"/>
    </row>
    <row r="7" spans="1:10" ht="29.25" customHeight="1">
      <c r="A7" s="77" t="s">
        <v>56</v>
      </c>
      <c r="B7" s="79" t="s">
        <v>102</v>
      </c>
      <c r="C7" s="55" t="s">
        <v>70</v>
      </c>
      <c r="D7" s="49"/>
      <c r="E7" s="53"/>
    </row>
    <row r="8" spans="1:10" ht="29.25" customHeight="1">
      <c r="A8" s="77" t="s">
        <v>55</v>
      </c>
      <c r="B8" s="79">
        <v>44379</v>
      </c>
      <c r="C8" s="55" t="s">
        <v>71</v>
      </c>
      <c r="D8" s="48"/>
      <c r="E8" s="53"/>
    </row>
    <row r="9" spans="1:10" ht="29.25" customHeight="1">
      <c r="A9" s="80" t="s">
        <v>105</v>
      </c>
      <c r="B9" s="76" t="s">
        <v>65</v>
      </c>
      <c r="C9" s="40" t="s">
        <v>72</v>
      </c>
      <c r="D9" s="49"/>
      <c r="E9" s="53"/>
    </row>
    <row r="10" spans="1:10" ht="29.25" customHeight="1">
      <c r="A10" s="77" t="s">
        <v>57</v>
      </c>
      <c r="B10" s="79" t="s">
        <v>103</v>
      </c>
      <c r="C10" s="55" t="s">
        <v>73</v>
      </c>
      <c r="D10" s="49"/>
      <c r="E10" s="53"/>
    </row>
    <row r="11" spans="1:10" ht="29.25" customHeight="1">
      <c r="A11" s="77" t="s">
        <v>63</v>
      </c>
      <c r="B11" s="81">
        <v>1234567890</v>
      </c>
      <c r="C11" s="56" t="s">
        <v>74</v>
      </c>
      <c r="D11" s="50"/>
      <c r="E11" s="53"/>
    </row>
    <row r="12" spans="1:10" ht="29.25" customHeight="1">
      <c r="A12" s="77" t="s">
        <v>64</v>
      </c>
      <c r="B12" s="79" t="s">
        <v>100</v>
      </c>
      <c r="C12" s="40" t="s">
        <v>75</v>
      </c>
      <c r="D12" s="49"/>
      <c r="E12" s="53"/>
    </row>
    <row r="13" spans="1:10" ht="29.25" customHeight="1">
      <c r="A13" s="77" t="s">
        <v>58</v>
      </c>
      <c r="B13" s="82">
        <v>45352000</v>
      </c>
      <c r="C13" s="55" t="s">
        <v>76</v>
      </c>
      <c r="D13" s="61">
        <f>SUM(D14:D18)</f>
        <v>0</v>
      </c>
      <c r="E13" s="53" t="s">
        <v>109</v>
      </c>
    </row>
    <row r="14" spans="1:10" ht="39.75" customHeight="1">
      <c r="A14" s="83" t="s">
        <v>116</v>
      </c>
      <c r="B14" s="82">
        <v>4000000</v>
      </c>
      <c r="C14" s="56" t="s">
        <v>77</v>
      </c>
      <c r="D14" s="51"/>
      <c r="E14" s="53"/>
    </row>
    <row r="15" spans="1:10" ht="39.75" customHeight="1">
      <c r="A15" s="83" t="s">
        <v>119</v>
      </c>
      <c r="B15" s="82">
        <v>12780000</v>
      </c>
      <c r="C15" s="40" t="s">
        <v>78</v>
      </c>
      <c r="D15" s="51"/>
      <c r="E15" s="53"/>
    </row>
    <row r="16" spans="1:10" ht="39.75" customHeight="1">
      <c r="A16" s="83" t="s">
        <v>144</v>
      </c>
      <c r="B16" s="82">
        <v>200000</v>
      </c>
      <c r="C16" s="55" t="s">
        <v>79</v>
      </c>
      <c r="D16" s="51"/>
      <c r="E16" s="53"/>
    </row>
    <row r="17" spans="1:5" ht="39.75" customHeight="1">
      <c r="A17" s="83" t="s">
        <v>112</v>
      </c>
      <c r="B17" s="82">
        <v>1572000</v>
      </c>
      <c r="C17" s="56" t="s">
        <v>80</v>
      </c>
      <c r="D17" s="51"/>
      <c r="E17" s="53"/>
    </row>
    <row r="18" spans="1:5" ht="39.75" customHeight="1">
      <c r="A18" s="83" t="s">
        <v>117</v>
      </c>
      <c r="B18" s="82">
        <v>25000000</v>
      </c>
      <c r="C18" s="56" t="s">
        <v>118</v>
      </c>
      <c r="D18" s="51"/>
      <c r="E18" s="53"/>
    </row>
    <row r="19" spans="1:5" s="42" customFormat="1">
      <c r="B19" s="44"/>
      <c r="C19" s="57"/>
      <c r="D19" s="44"/>
    </row>
    <row r="20" spans="1:5" s="42" customFormat="1">
      <c r="A20" s="42" t="s">
        <v>84</v>
      </c>
      <c r="B20" s="44"/>
      <c r="C20" s="57"/>
      <c r="D20" s="44"/>
    </row>
    <row r="21" spans="1:5" s="42" customFormat="1" ht="38.25" customHeight="1">
      <c r="A21" s="84" t="s">
        <v>85</v>
      </c>
      <c r="B21" s="85" t="s">
        <v>110</v>
      </c>
      <c r="C21" s="57"/>
      <c r="D21" s="68"/>
      <c r="E21" s="65"/>
    </row>
    <row r="22" spans="1:5" s="42" customFormat="1" ht="38.25" customHeight="1">
      <c r="A22" s="86" t="s">
        <v>108</v>
      </c>
      <c r="B22" s="85">
        <v>1234567</v>
      </c>
      <c r="C22" s="57"/>
      <c r="D22" s="68"/>
      <c r="E22" s="65" t="str">
        <f>IF((D21="○")*(D22=""),"←課税売上高を入力してください。","")</f>
        <v/>
      </c>
    </row>
    <row r="23" spans="1:5" s="42" customFormat="1" ht="38.25" customHeight="1">
      <c r="A23" s="84" t="s">
        <v>86</v>
      </c>
      <c r="B23" s="85" t="s">
        <v>110</v>
      </c>
      <c r="C23" s="57"/>
      <c r="D23" s="68"/>
      <c r="E23" s="65"/>
    </row>
    <row r="24" spans="1:5" s="42" customFormat="1" ht="38.25" customHeight="1">
      <c r="A24" s="84" t="s">
        <v>87</v>
      </c>
      <c r="B24" s="85" t="s">
        <v>110</v>
      </c>
      <c r="C24" s="57"/>
      <c r="D24" s="68"/>
      <c r="E24" s="65"/>
    </row>
    <row r="25" spans="1:5" s="42" customFormat="1" ht="38.25" customHeight="1">
      <c r="A25" s="86" t="s">
        <v>106</v>
      </c>
      <c r="B25" s="87">
        <v>0.1234</v>
      </c>
      <c r="C25" s="57"/>
      <c r="D25" s="69"/>
      <c r="E25" s="65" t="str">
        <f>IF((D24="○")*(D25=""),"←特定収入割合を入力してください。","")</f>
        <v/>
      </c>
    </row>
    <row r="26" spans="1:5" s="42" customFormat="1" ht="38.25" customHeight="1">
      <c r="A26" s="84" t="s">
        <v>88</v>
      </c>
      <c r="B26" s="85" t="s">
        <v>110</v>
      </c>
      <c r="C26" s="57"/>
      <c r="D26" s="68"/>
      <c r="E26" s="65"/>
    </row>
    <row r="27" spans="1:5" s="42" customFormat="1" ht="38.25" customHeight="1">
      <c r="A27" s="86" t="s">
        <v>107</v>
      </c>
      <c r="B27" s="85"/>
      <c r="C27" s="57"/>
      <c r="D27" s="68"/>
      <c r="E27" s="65" t="str">
        <f>IF((D26="○")*(D27=""),"←具体的な理由を入力してください。","")</f>
        <v/>
      </c>
    </row>
    <row r="28" spans="1:5" s="42" customFormat="1" ht="38.25" customHeight="1">
      <c r="A28" s="84" t="s">
        <v>89</v>
      </c>
      <c r="B28" s="85" t="s">
        <v>110</v>
      </c>
      <c r="C28" s="57"/>
      <c r="D28" s="68"/>
      <c r="E28" s="65"/>
    </row>
    <row r="29" spans="1:5" s="42" customFormat="1" ht="38.25" customHeight="1">
      <c r="A29" s="84" t="s">
        <v>90</v>
      </c>
      <c r="B29" s="85" t="s">
        <v>110</v>
      </c>
      <c r="C29" s="57"/>
      <c r="D29" s="68"/>
      <c r="E29" s="65"/>
    </row>
    <row r="30" spans="1:5" s="42" customFormat="1" ht="38.25" customHeight="1">
      <c r="A30" s="84" t="s">
        <v>91</v>
      </c>
      <c r="B30" s="85" t="s">
        <v>110</v>
      </c>
      <c r="C30" s="57"/>
      <c r="D30" s="68"/>
      <c r="E30" s="65"/>
    </row>
    <row r="31" spans="1:5" s="42" customFormat="1">
      <c r="B31" s="44"/>
      <c r="C31" s="57"/>
      <c r="D31" s="63" t="str">
        <f>IF((D21="○")+(D23="○")+(D24="○")+(D26="○")+(D28="○")+(D29="○")+(D30="○")&lt;&gt;1,"どれか一つを選んでください。","")</f>
        <v>どれか一つを選んでください。</v>
      </c>
    </row>
    <row r="32" spans="1:5" s="42" customFormat="1">
      <c r="B32" s="44"/>
      <c r="C32" s="57"/>
      <c r="D32" s="63"/>
    </row>
    <row r="33" spans="1:5" s="42" customFormat="1" ht="17.25">
      <c r="A33" s="118" t="s">
        <v>111</v>
      </c>
      <c r="B33" s="118"/>
      <c r="C33" s="118"/>
      <c r="D33" s="118"/>
    </row>
    <row r="34" spans="1:5" s="42" customFormat="1">
      <c r="A34" s="42" t="s">
        <v>97</v>
      </c>
      <c r="B34" s="44"/>
      <c r="C34" s="57"/>
      <c r="D34" s="63"/>
    </row>
    <row r="35" spans="1:5" s="42" customFormat="1" ht="38.25" customHeight="1">
      <c r="A35" s="88" t="s">
        <v>98</v>
      </c>
      <c r="B35" s="85" t="s">
        <v>110</v>
      </c>
      <c r="C35" s="57"/>
      <c r="D35" s="68"/>
    </row>
    <row r="36" spans="1:5" s="42" customFormat="1" ht="38.25" customHeight="1">
      <c r="A36" s="88" t="s">
        <v>99</v>
      </c>
      <c r="B36" s="85" t="s">
        <v>110</v>
      </c>
      <c r="C36" s="57"/>
      <c r="D36" s="68"/>
    </row>
    <row r="37" spans="1:5" s="42" customFormat="1">
      <c r="B37" s="62"/>
      <c r="C37" s="57"/>
      <c r="D37" s="63" t="str">
        <f>IF((D35="○")+(D36="○")&lt;&gt;1,"どれか一つを選んでください。","")</f>
        <v>どれか一つを選んでください。</v>
      </c>
    </row>
    <row r="38" spans="1:5" s="42" customFormat="1">
      <c r="A38" s="43" t="s">
        <v>59</v>
      </c>
      <c r="C38" s="58"/>
    </row>
    <row r="39" spans="1:5" ht="40.5" customHeight="1">
      <c r="A39" s="80" t="s">
        <v>60</v>
      </c>
      <c r="B39" s="89">
        <v>255501682</v>
      </c>
      <c r="C39" s="59" t="s">
        <v>81</v>
      </c>
      <c r="D39" s="51"/>
      <c r="E39" s="53"/>
    </row>
    <row r="40" spans="1:5" ht="40.5" customHeight="1">
      <c r="A40" s="80" t="s">
        <v>61</v>
      </c>
      <c r="B40" s="89">
        <v>287501682</v>
      </c>
      <c r="C40" s="59" t="s">
        <v>82</v>
      </c>
      <c r="D40" s="51"/>
      <c r="E40" s="53"/>
    </row>
    <row r="41" spans="1:5" ht="27.75" customHeight="1" thickBot="1">
      <c r="A41" s="116" t="s">
        <v>62</v>
      </c>
      <c r="B41" s="90">
        <f>B39/B40</f>
        <v>0.88869630334893135</v>
      </c>
      <c r="C41" s="60"/>
      <c r="D41" s="90" t="e">
        <f>D39/D40</f>
        <v>#DIV/0!</v>
      </c>
      <c r="E41" s="47" t="s">
        <v>109</v>
      </c>
    </row>
    <row r="42" spans="1:5" ht="27.75" customHeight="1" thickTop="1">
      <c r="A42" s="91" t="s">
        <v>66</v>
      </c>
      <c r="B42" s="92"/>
      <c r="C42" s="40" t="s">
        <v>83</v>
      </c>
      <c r="D42" s="93"/>
      <c r="E42" s="64" t="str">
        <f>IF((D39="")*(D40="")*(D42&lt;&gt;""),"税務申告上端数処理をしている。",IF(D42&lt;&gt;"","税務申告上端数処理をしているときは⑯及び⑰を入力しないでください",""))</f>
        <v/>
      </c>
    </row>
  </sheetData>
  <sheetProtection sheet="1" objects="1" scenarios="1" selectLockedCells="1"/>
  <mergeCells count="1">
    <mergeCell ref="A33:D33"/>
  </mergeCells>
  <phoneticPr fontId="2"/>
  <dataValidations count="1">
    <dataValidation type="list" allowBlank="1" showInputMessage="1" showErrorMessage="1" sqref="D21 D23:D24 D26 D28:D30 D35:D36" xr:uid="{86B97006-1D78-41C3-BD72-F6FA7A307074}">
      <formula1>$J$2:$J$3</formula1>
    </dataValidation>
  </dataValidations>
  <printOptions horizontalCentered="1"/>
  <pageMargins left="0.70866141732283472" right="0.70866141732283472" top="0.35433070866141736" bottom="0.35433070866141736" header="0.31496062992125984" footer="0.31496062992125984"/>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view="pageLayout" zoomScaleNormal="100" workbookViewId="0">
      <selection sqref="A1:H1"/>
    </sheetView>
  </sheetViews>
  <sheetFormatPr defaultColWidth="9" defaultRowHeight="14.25"/>
  <cols>
    <col min="1" max="2" width="3.125" style="3" customWidth="1"/>
    <col min="3" max="8" width="13.125" style="1" customWidth="1"/>
    <col min="9" max="9" width="13.125" style="24" customWidth="1"/>
    <col min="10" max="16" width="9" style="24"/>
    <col min="17" max="16384" width="9" style="1"/>
  </cols>
  <sheetData>
    <row r="1" spans="1:18" ht="18.75" customHeight="1">
      <c r="A1" s="159" t="s">
        <v>4</v>
      </c>
      <c r="B1" s="159"/>
      <c r="C1" s="159"/>
      <c r="D1" s="159"/>
      <c r="E1" s="159"/>
      <c r="F1" s="159"/>
      <c r="G1" s="159"/>
      <c r="H1" s="159"/>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144" t="s">
        <v>12</v>
      </c>
      <c r="D29" s="146" t="s">
        <v>6</v>
      </c>
      <c r="E29" s="146"/>
      <c r="F29" s="146"/>
      <c r="G29" s="160" t="s">
        <v>24</v>
      </c>
      <c r="H29" s="149" t="s">
        <v>9</v>
      </c>
      <c r="I29" s="20"/>
      <c r="J29" s="26"/>
      <c r="K29" s="26"/>
      <c r="L29" s="26"/>
      <c r="M29" s="26"/>
      <c r="N29" s="26"/>
      <c r="O29" s="25"/>
      <c r="P29" s="25"/>
      <c r="Q29" s="15"/>
      <c r="R29" s="15"/>
    </row>
    <row r="30" spans="1:18" ht="28.5">
      <c r="B30" s="7"/>
      <c r="C30" s="145"/>
      <c r="D30" s="5" t="s">
        <v>7</v>
      </c>
      <c r="E30" s="5" t="s">
        <v>8</v>
      </c>
      <c r="F30" s="5" t="s">
        <v>5</v>
      </c>
      <c r="G30" s="149"/>
      <c r="H30" s="149"/>
      <c r="I30" s="28"/>
      <c r="J30" s="25"/>
      <c r="K30" s="25"/>
      <c r="L30" s="25"/>
      <c r="M30" s="25"/>
      <c r="N30" s="25"/>
      <c r="O30" s="25"/>
      <c r="P30" s="25"/>
      <c r="Q30" s="15"/>
      <c r="R30" s="15"/>
    </row>
    <row r="31" spans="1:18" ht="19.5" customHeight="1">
      <c r="B31" s="131" t="s">
        <v>11</v>
      </c>
      <c r="C31" s="17"/>
      <c r="D31" s="21"/>
      <c r="E31" s="22"/>
      <c r="F31" s="22"/>
      <c r="G31" s="22"/>
      <c r="H31" s="14">
        <f t="shared" ref="H31:H37" si="0">SUM(D31:G31)</f>
        <v>0</v>
      </c>
      <c r="I31" s="29"/>
      <c r="J31" s="25"/>
      <c r="K31" s="25"/>
      <c r="L31" s="25"/>
      <c r="M31" s="25"/>
      <c r="N31" s="25"/>
      <c r="O31" s="25"/>
      <c r="P31" s="25"/>
      <c r="Q31" s="15"/>
      <c r="R31" s="15"/>
    </row>
    <row r="32" spans="1:18" ht="19.5" customHeight="1">
      <c r="B32" s="131"/>
      <c r="C32" s="17"/>
      <c r="D32" s="22"/>
      <c r="E32" s="22"/>
      <c r="F32" s="22"/>
      <c r="G32" s="22"/>
      <c r="H32" s="14">
        <f t="shared" si="0"/>
        <v>0</v>
      </c>
      <c r="I32" s="29"/>
      <c r="J32" s="25"/>
      <c r="K32" s="25"/>
      <c r="L32" s="25"/>
      <c r="M32" s="25"/>
      <c r="N32" s="25"/>
      <c r="O32" s="25"/>
      <c r="P32" s="25"/>
      <c r="Q32" s="15"/>
      <c r="R32" s="15"/>
    </row>
    <row r="33" spans="1:18" ht="19.5" customHeight="1">
      <c r="B33" s="131"/>
      <c r="C33" s="17"/>
      <c r="D33" s="22"/>
      <c r="E33" s="22"/>
      <c r="F33" s="22"/>
      <c r="G33" s="22"/>
      <c r="H33" s="14">
        <f t="shared" si="0"/>
        <v>0</v>
      </c>
      <c r="I33" s="29"/>
      <c r="J33" s="25"/>
      <c r="K33" s="25"/>
      <c r="L33" s="25"/>
      <c r="M33" s="25"/>
      <c r="N33" s="25"/>
      <c r="O33" s="25"/>
      <c r="P33" s="25"/>
      <c r="Q33" s="15"/>
      <c r="R33" s="15"/>
    </row>
    <row r="34" spans="1:18" ht="19.5" customHeight="1">
      <c r="B34" s="131"/>
      <c r="C34" s="17"/>
      <c r="D34" s="22"/>
      <c r="E34" s="22"/>
      <c r="F34" s="22"/>
      <c r="G34" s="22"/>
      <c r="H34" s="14">
        <f t="shared" si="0"/>
        <v>0</v>
      </c>
      <c r="I34" s="29"/>
      <c r="J34" s="25"/>
      <c r="K34" s="25"/>
      <c r="L34" s="25"/>
      <c r="M34" s="25"/>
      <c r="N34" s="25"/>
      <c r="O34" s="25"/>
      <c r="P34" s="25"/>
      <c r="Q34" s="15"/>
      <c r="R34" s="15"/>
    </row>
    <row r="35" spans="1:18" ht="19.5" customHeight="1">
      <c r="B35" s="131"/>
      <c r="C35" s="17"/>
      <c r="D35" s="22"/>
      <c r="E35" s="22"/>
      <c r="F35" s="22"/>
      <c r="G35" s="22"/>
      <c r="H35" s="14">
        <f t="shared" si="0"/>
        <v>0</v>
      </c>
      <c r="I35" s="29"/>
      <c r="J35" s="25"/>
      <c r="K35" s="25"/>
      <c r="L35" s="25"/>
      <c r="M35" s="25"/>
      <c r="N35" s="25"/>
      <c r="O35" s="25"/>
      <c r="P35" s="25"/>
      <c r="Q35" s="15"/>
      <c r="R35" s="15"/>
    </row>
    <row r="36" spans="1:18" ht="19.5" customHeight="1">
      <c r="B36" s="131"/>
      <c r="C36" s="17"/>
      <c r="D36" s="22"/>
      <c r="E36" s="22"/>
      <c r="F36" s="22"/>
      <c r="G36" s="22"/>
      <c r="H36" s="14">
        <f t="shared" si="0"/>
        <v>0</v>
      </c>
      <c r="I36" s="29"/>
      <c r="J36" s="25"/>
      <c r="K36" s="25"/>
      <c r="L36" s="25"/>
      <c r="M36" s="25"/>
      <c r="N36" s="25"/>
      <c r="O36" s="25"/>
      <c r="P36" s="25"/>
      <c r="Q36" s="15"/>
      <c r="R36" s="15"/>
    </row>
    <row r="37" spans="1:18" ht="19.5" customHeight="1">
      <c r="B37" s="131"/>
      <c r="C37" s="17"/>
      <c r="D37" s="22"/>
      <c r="E37" s="22"/>
      <c r="F37" s="22"/>
      <c r="G37" s="22">
        <v>10</v>
      </c>
      <c r="H37" s="14">
        <f t="shared" si="0"/>
        <v>10</v>
      </c>
      <c r="I37" s="29"/>
      <c r="J37" s="25"/>
      <c r="K37" s="25"/>
      <c r="L37" s="25"/>
      <c r="M37" s="25"/>
      <c r="N37" s="25"/>
      <c r="O37" s="25"/>
      <c r="P37" s="25"/>
      <c r="Q37" s="15"/>
      <c r="R37" s="15"/>
    </row>
    <row r="38" spans="1:18" ht="19.5" customHeight="1">
      <c r="B38" s="131"/>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5" thickBot="1">
      <c r="B40" s="3" t="s">
        <v>10</v>
      </c>
      <c r="I40" s="25"/>
      <c r="J40" s="25"/>
      <c r="K40" s="25"/>
      <c r="L40" s="25"/>
      <c r="M40" s="25"/>
      <c r="N40" s="25"/>
      <c r="O40" s="25"/>
      <c r="P40" s="25"/>
      <c r="Q40" s="15"/>
      <c r="R40" s="15"/>
    </row>
    <row r="41" spans="1:18" ht="15" thickBot="1">
      <c r="C41" s="157"/>
      <c r="D41" s="157"/>
      <c r="E41" s="133" t="s">
        <v>22</v>
      </c>
      <c r="F41" s="134" t="str">
        <f>IF(C42="","",C41/C42)</f>
        <v/>
      </c>
      <c r="G41" s="135"/>
      <c r="I41" s="25"/>
      <c r="J41" s="31" t="s">
        <v>35</v>
      </c>
      <c r="K41" s="31"/>
      <c r="L41" s="31"/>
      <c r="M41" s="31"/>
      <c r="N41" s="25"/>
      <c r="O41" s="25"/>
      <c r="P41" s="25"/>
      <c r="Q41" s="15"/>
      <c r="R41" s="15"/>
    </row>
    <row r="42" spans="1:18" ht="15.75" thickTop="1" thickBot="1">
      <c r="C42" s="158"/>
      <c r="D42" s="158"/>
      <c r="E42" s="133"/>
      <c r="F42" s="136"/>
      <c r="G42" s="137"/>
      <c r="I42" s="25"/>
      <c r="J42" s="25" t="s">
        <v>36</v>
      </c>
      <c r="K42" s="25"/>
      <c r="L42" s="25"/>
      <c r="M42" s="25"/>
      <c r="N42" s="25"/>
      <c r="O42" s="25"/>
      <c r="P42" s="25"/>
      <c r="Q42" s="15"/>
      <c r="R42" s="15"/>
    </row>
    <row r="43" spans="1:18" ht="15" thickBot="1">
      <c r="A43" s="1"/>
      <c r="B43" s="1" t="s">
        <v>23</v>
      </c>
      <c r="I43" s="25" t="s">
        <v>28</v>
      </c>
      <c r="K43" s="32"/>
      <c r="L43" s="25"/>
      <c r="M43" s="25"/>
      <c r="N43" s="25"/>
      <c r="O43" s="25"/>
      <c r="P43" s="25"/>
      <c r="Q43" s="15"/>
      <c r="R43" s="15"/>
    </row>
    <row r="44" spans="1:18" ht="1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139" t="str">
        <f>IF(B19="○",I12&amp;"×8／108×（"&amp;I39&amp;"＋"&amp;J39&amp;"＋"&amp;K39&amp;"）／"&amp;M39&amp;"＝"&amp;L19,IF(B21="○",I12&amp;"×8／108×("&amp;I39&amp;"＋"&amp;J39&amp;"＋"&amp;K39&amp;"）／"&amp;M39&amp;"×②＝"&amp;L21,""))</f>
        <v/>
      </c>
      <c r="D46" s="139"/>
      <c r="E46" s="139"/>
      <c r="F46" s="139"/>
      <c r="G46" s="139"/>
      <c r="H46" s="139"/>
      <c r="I46" s="34" t="s">
        <v>25</v>
      </c>
    </row>
    <row r="47" spans="1:18" ht="28.5" customHeight="1">
      <c r="C47" s="128" t="str">
        <f>IF(B20="○",I12&amp;"×8／108×"&amp;I39&amp;"／"&amp;M39&amp;"＝"&amp;L20&amp;"・・・ａ","")</f>
        <v/>
      </c>
      <c r="D47" s="128"/>
      <c r="E47" s="128"/>
      <c r="F47" s="128"/>
      <c r="G47" s="128"/>
      <c r="H47" s="128"/>
      <c r="I47" s="34" t="s">
        <v>25</v>
      </c>
    </row>
    <row r="48" spans="1:18" ht="28.5" customHeight="1">
      <c r="C48" s="128" t="str">
        <f>IF(B20="○",I12&amp;"×8/108×"&amp;K39&amp;"／"&amp;M39&amp;"×②＝"&amp;M20&amp;"・・・ｂ","")</f>
        <v/>
      </c>
      <c r="D48" s="128"/>
      <c r="E48" s="128"/>
      <c r="F48" s="128"/>
      <c r="G48" s="128"/>
      <c r="H48" s="128"/>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A1:H1"/>
    <mergeCell ref="C29:C30"/>
    <mergeCell ref="D29:F29"/>
    <mergeCell ref="G29:G30"/>
    <mergeCell ref="H29:H30"/>
    <mergeCell ref="B31:B38"/>
    <mergeCell ref="C48:H48"/>
    <mergeCell ref="C41:D41"/>
    <mergeCell ref="E41:E42"/>
    <mergeCell ref="F41:G42"/>
    <mergeCell ref="C42:D42"/>
    <mergeCell ref="C46:H46"/>
    <mergeCell ref="C47:H47"/>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B305-3293-41F6-83B3-F8170A5F68AC}">
  <dimension ref="B1:M33"/>
  <sheetViews>
    <sheetView view="pageBreakPreview" zoomScaleNormal="100" zoomScaleSheetLayoutView="100" workbookViewId="0">
      <selection activeCell="B15" sqref="B15:C15"/>
    </sheetView>
  </sheetViews>
  <sheetFormatPr defaultRowHeight="17.25" customHeight="1"/>
  <cols>
    <col min="1" max="1" width="3.75" style="41" customWidth="1"/>
    <col min="2" max="2" width="9" style="41"/>
    <col min="3" max="3" width="9" style="41" customWidth="1"/>
    <col min="4" max="4" width="9" style="41"/>
    <col min="5" max="5" width="2.75" style="41" customWidth="1"/>
    <col min="6" max="6" width="9.375" style="41" customWidth="1"/>
    <col min="7" max="7" width="4.25" style="41" customWidth="1"/>
    <col min="8" max="12" width="9" style="41"/>
    <col min="13" max="13" width="2.875" style="41" customWidth="1"/>
    <col min="14" max="16384" width="9" style="41"/>
  </cols>
  <sheetData>
    <row r="1" spans="2:13" ht="17.25" customHeight="1">
      <c r="B1" s="70" t="s">
        <v>145</v>
      </c>
      <c r="C1" s="71"/>
      <c r="D1" s="71"/>
      <c r="E1" s="71"/>
      <c r="F1" s="71"/>
      <c r="G1" s="71"/>
      <c r="H1" s="71"/>
      <c r="I1" s="71"/>
      <c r="J1" s="71"/>
      <c r="K1" s="71"/>
      <c r="L1" s="71"/>
      <c r="M1" s="71"/>
    </row>
    <row r="2" spans="2:13" ht="17.25" customHeight="1">
      <c r="B2" s="70"/>
      <c r="C2" s="71"/>
      <c r="D2" s="71"/>
      <c r="E2" s="71"/>
      <c r="F2" s="71"/>
      <c r="G2" s="71"/>
      <c r="H2" s="71"/>
      <c r="I2" s="71"/>
      <c r="J2" s="123" t="str">
        <f>IF(情報入力シート!$D$4="","",情報入力シート!$D$4)</f>
        <v/>
      </c>
      <c r="K2" s="123"/>
      <c r="L2" s="123"/>
      <c r="M2" s="71"/>
    </row>
    <row r="3" spans="2:13" ht="17.25" customHeight="1">
      <c r="B3" s="70" t="s">
        <v>50</v>
      </c>
      <c r="C3" s="71"/>
      <c r="D3" s="71"/>
      <c r="E3" s="71"/>
      <c r="F3" s="71"/>
      <c r="G3" s="71"/>
      <c r="H3" s="71"/>
      <c r="I3" s="71"/>
      <c r="J3" s="71"/>
      <c r="K3" s="71"/>
      <c r="L3" s="71"/>
      <c r="M3" s="71"/>
    </row>
    <row r="4" spans="2:13" ht="17.25" customHeight="1">
      <c r="B4" s="70" t="s">
        <v>51</v>
      </c>
      <c r="C4" s="71"/>
      <c r="D4" s="71"/>
      <c r="E4" s="71"/>
      <c r="F4" s="71"/>
      <c r="G4" s="71"/>
      <c r="H4" s="71"/>
      <c r="I4" s="71"/>
      <c r="J4" s="71"/>
      <c r="K4" s="71"/>
      <c r="L4" s="71"/>
      <c r="M4" s="71"/>
    </row>
    <row r="5" spans="2:13" ht="17.25" customHeight="1">
      <c r="B5" s="71"/>
      <c r="C5" s="71"/>
      <c r="D5" s="71"/>
      <c r="E5" s="71"/>
      <c r="F5" s="71"/>
      <c r="G5" s="71"/>
      <c r="H5" s="71"/>
      <c r="I5" s="71"/>
      <c r="J5" s="71"/>
      <c r="K5" s="71"/>
      <c r="L5" s="71"/>
      <c r="M5" s="71"/>
    </row>
    <row r="6" spans="2:13" ht="17.25" customHeight="1">
      <c r="B6" s="71"/>
      <c r="C6" s="71"/>
      <c r="D6" s="71"/>
      <c r="E6" s="71"/>
      <c r="F6" s="71"/>
      <c r="G6" s="97"/>
      <c r="H6" s="96" t="s">
        <v>113</v>
      </c>
      <c r="I6" s="71"/>
      <c r="J6" s="71"/>
      <c r="K6" s="71"/>
      <c r="L6" s="71"/>
      <c r="M6" s="71"/>
    </row>
    <row r="7" spans="2:13" ht="17.25" customHeight="1">
      <c r="B7" s="71"/>
      <c r="C7" s="71"/>
      <c r="D7" s="71"/>
      <c r="E7" s="71"/>
      <c r="F7" s="71"/>
      <c r="G7" s="97"/>
      <c r="H7" s="96" t="s">
        <v>125</v>
      </c>
      <c r="I7" s="127" t="str">
        <f>IF(情報入力シート!$D$10="","",情報入力シート!$D$10)</f>
        <v/>
      </c>
      <c r="J7" s="127"/>
      <c r="K7" s="127"/>
      <c r="L7" s="127"/>
      <c r="M7" s="127"/>
    </row>
    <row r="8" spans="2:13" ht="17.25" customHeight="1">
      <c r="B8" s="71"/>
      <c r="C8" s="71"/>
      <c r="D8" s="71"/>
      <c r="E8" s="71"/>
      <c r="F8" s="71"/>
      <c r="G8" s="71"/>
      <c r="H8" s="72" t="s">
        <v>120</v>
      </c>
      <c r="I8" s="120" t="str">
        <f>IF(情報入力シート!$D$5="","",情報入力シート!$D$5)</f>
        <v/>
      </c>
      <c r="J8" s="120"/>
      <c r="K8" s="120"/>
      <c r="L8" s="120"/>
      <c r="M8" s="120"/>
    </row>
    <row r="9" spans="2:13" ht="17.25" customHeight="1">
      <c r="B9" s="71"/>
      <c r="C9" s="71"/>
      <c r="D9" s="71"/>
      <c r="E9" s="71"/>
      <c r="F9" s="71"/>
      <c r="G9" s="71"/>
      <c r="H9" s="72" t="s">
        <v>126</v>
      </c>
      <c r="I9" s="120" t="str">
        <f>IF(情報入力シート!$D$6="","",情報入力シート!$D$6)</f>
        <v/>
      </c>
      <c r="J9" s="120"/>
      <c r="K9" s="120"/>
      <c r="L9" s="120"/>
      <c r="M9" s="120"/>
    </row>
    <row r="10" spans="2:13" ht="17.25" customHeight="1">
      <c r="B10" s="71"/>
      <c r="C10" s="71"/>
      <c r="D10" s="71"/>
      <c r="E10" s="71"/>
      <c r="F10" s="71"/>
      <c r="G10" s="71"/>
      <c r="H10" s="72" t="s">
        <v>121</v>
      </c>
      <c r="I10" s="120" t="str">
        <f>IF(情報入力シート!$D$7="","",情報入力シート!$D$7)</f>
        <v/>
      </c>
      <c r="J10" s="120"/>
      <c r="K10" s="120"/>
      <c r="L10" s="120"/>
      <c r="M10" s="120"/>
    </row>
    <row r="11" spans="2:13" ht="17.25" customHeight="1">
      <c r="B11" s="71"/>
      <c r="C11" s="71"/>
      <c r="D11" s="71"/>
      <c r="E11" s="71"/>
      <c r="F11" s="71"/>
      <c r="G11" s="71"/>
      <c r="H11" s="72"/>
      <c r="I11" s="120"/>
      <c r="J11" s="120"/>
      <c r="K11" s="120"/>
      <c r="L11" s="120"/>
      <c r="M11" s="120"/>
    </row>
    <row r="12" spans="2:13" ht="17.25" customHeight="1">
      <c r="B12" s="71"/>
      <c r="C12" s="71"/>
      <c r="D12" s="71"/>
      <c r="E12" s="71"/>
      <c r="F12" s="71"/>
      <c r="G12" s="71"/>
      <c r="H12" s="71"/>
      <c r="I12" s="71"/>
      <c r="J12" s="71"/>
      <c r="K12" s="71"/>
      <c r="L12" s="71"/>
      <c r="M12" s="71"/>
    </row>
    <row r="13" spans="2:13" ht="17.25" customHeight="1">
      <c r="B13" s="122" t="s">
        <v>127</v>
      </c>
      <c r="C13" s="122"/>
      <c r="D13" s="122"/>
      <c r="E13" s="122"/>
      <c r="F13" s="122"/>
      <c r="G13" s="122"/>
      <c r="H13" s="122"/>
      <c r="I13" s="122"/>
      <c r="J13" s="122"/>
      <c r="K13" s="122"/>
      <c r="L13" s="122"/>
      <c r="M13" s="122"/>
    </row>
    <row r="14" spans="2:13" ht="17.25" customHeight="1">
      <c r="B14" s="71"/>
      <c r="C14" s="71"/>
      <c r="D14" s="71"/>
      <c r="E14" s="71"/>
      <c r="F14" s="71"/>
      <c r="G14" s="71"/>
      <c r="H14" s="71"/>
      <c r="I14" s="71"/>
      <c r="J14" s="71"/>
      <c r="K14" s="71"/>
      <c r="L14" s="71"/>
      <c r="M14" s="71"/>
    </row>
    <row r="15" spans="2:13" ht="17.25" customHeight="1">
      <c r="B15" s="124">
        <f>情報入力シート!$D$8</f>
        <v>0</v>
      </c>
      <c r="C15" s="124"/>
      <c r="D15" s="125" t="s">
        <v>146</v>
      </c>
      <c r="E15" s="125"/>
      <c r="F15" s="73">
        <f>情報入力シート!$D$9</f>
        <v>0</v>
      </c>
      <c r="G15" s="126" t="s">
        <v>128</v>
      </c>
      <c r="H15" s="126"/>
      <c r="I15" s="126"/>
      <c r="J15" s="126"/>
      <c r="K15" s="126"/>
      <c r="L15" s="126"/>
      <c r="M15" s="126"/>
    </row>
    <row r="16" spans="2:13" ht="17.25" customHeight="1">
      <c r="B16" s="121" t="s">
        <v>129</v>
      </c>
      <c r="C16" s="121"/>
      <c r="D16" s="121"/>
      <c r="E16" s="121"/>
      <c r="F16" s="121"/>
      <c r="G16" s="121"/>
      <c r="H16" s="121"/>
      <c r="I16" s="121"/>
      <c r="J16" s="121"/>
      <c r="K16" s="121"/>
      <c r="L16" s="121"/>
      <c r="M16" s="121"/>
    </row>
    <row r="17" spans="2:13" ht="17.25" customHeight="1">
      <c r="B17" s="74"/>
      <c r="C17" s="74"/>
      <c r="D17" s="74"/>
      <c r="E17" s="74"/>
      <c r="F17" s="74"/>
      <c r="G17" s="74"/>
      <c r="H17" s="74"/>
      <c r="I17" s="74"/>
      <c r="J17" s="74"/>
      <c r="K17" s="74"/>
      <c r="L17" s="74"/>
      <c r="M17" s="71"/>
    </row>
    <row r="18" spans="2:13" ht="17.25" customHeight="1">
      <c r="B18" s="122" t="s">
        <v>52</v>
      </c>
      <c r="C18" s="122"/>
      <c r="D18" s="122"/>
      <c r="E18" s="122"/>
      <c r="F18" s="122"/>
      <c r="G18" s="122"/>
      <c r="H18" s="122"/>
      <c r="I18" s="122"/>
      <c r="J18" s="122"/>
      <c r="K18" s="122"/>
      <c r="L18" s="122"/>
      <c r="M18" s="71"/>
    </row>
    <row r="19" spans="2:13" ht="17.25" customHeight="1">
      <c r="B19" s="70"/>
      <c r="C19" s="70"/>
      <c r="D19" s="70"/>
      <c r="E19" s="70"/>
      <c r="F19" s="70"/>
      <c r="G19" s="70"/>
      <c r="H19" s="70"/>
      <c r="I19" s="70"/>
      <c r="J19" s="70"/>
      <c r="K19" s="70"/>
      <c r="L19" s="70"/>
      <c r="M19" s="71"/>
    </row>
    <row r="20" spans="2:13" ht="17.25" customHeight="1">
      <c r="B20" s="70" t="s">
        <v>130</v>
      </c>
      <c r="C20" s="70"/>
      <c r="D20" s="70"/>
      <c r="E20" s="70"/>
      <c r="F20" s="70"/>
      <c r="G20" s="70"/>
      <c r="H20" s="70"/>
      <c r="I20" s="70"/>
      <c r="J20" s="70"/>
      <c r="K20" s="70"/>
      <c r="L20" s="70"/>
      <c r="M20" s="71"/>
    </row>
    <row r="21" spans="2:13" ht="17.25" customHeight="1">
      <c r="B21" s="70" t="s">
        <v>114</v>
      </c>
      <c r="C21" s="70"/>
      <c r="D21" s="70"/>
      <c r="E21" s="70"/>
      <c r="F21" s="70"/>
      <c r="G21" s="70"/>
      <c r="H21" s="70"/>
      <c r="I21" s="70"/>
      <c r="J21" s="70"/>
      <c r="K21" s="70"/>
      <c r="L21" s="70"/>
      <c r="M21" s="71"/>
    </row>
    <row r="22" spans="2:13" ht="35.25" customHeight="1">
      <c r="B22" s="98"/>
      <c r="C22" s="119">
        <f>情報入力シート!$D$13</f>
        <v>0</v>
      </c>
      <c r="D22" s="119"/>
      <c r="E22" s="119"/>
      <c r="F22" s="119"/>
      <c r="G22" s="98"/>
      <c r="H22" s="98"/>
      <c r="I22" s="98"/>
      <c r="J22" s="98"/>
      <c r="K22" s="98"/>
      <c r="L22" s="98"/>
      <c r="M22" s="71"/>
    </row>
    <row r="23" spans="2:13" ht="17.25" customHeight="1">
      <c r="B23" s="71"/>
      <c r="C23" s="71"/>
      <c r="D23" s="71"/>
      <c r="E23" s="71"/>
      <c r="F23" s="71"/>
      <c r="G23" s="71"/>
      <c r="H23" s="71"/>
      <c r="I23" s="71"/>
      <c r="J23" s="71"/>
      <c r="K23" s="71"/>
      <c r="L23" s="71"/>
      <c r="M23" s="71"/>
    </row>
    <row r="24" spans="2:13" ht="17.25" customHeight="1">
      <c r="B24" s="70" t="s">
        <v>131</v>
      </c>
      <c r="C24" s="71"/>
      <c r="D24" s="71"/>
      <c r="E24" s="71"/>
      <c r="F24" s="71"/>
      <c r="G24" s="71"/>
      <c r="H24" s="71"/>
      <c r="I24" s="71"/>
      <c r="J24" s="71"/>
      <c r="K24" s="71"/>
      <c r="L24" s="71"/>
      <c r="M24" s="71"/>
    </row>
    <row r="25" spans="2:13" ht="17.25" customHeight="1">
      <c r="B25" s="70" t="s">
        <v>115</v>
      </c>
      <c r="C25" s="71"/>
      <c r="D25" s="71"/>
      <c r="E25" s="71"/>
      <c r="F25" s="71"/>
      <c r="G25" s="71"/>
      <c r="H25" s="71"/>
      <c r="I25" s="71"/>
      <c r="J25" s="71"/>
      <c r="K25" s="71"/>
      <c r="L25" s="71"/>
      <c r="M25" s="71"/>
    </row>
    <row r="26" spans="2:13" ht="35.25" customHeight="1">
      <c r="B26" s="75"/>
      <c r="C26" s="119">
        <f>_xlfn.AGGREGATE(9,6,特殊勤務手当!$F$47,'病床確保（うち病床確保）'!$F$47,'病床確保（うち消毒経費）'!$F$47,従事者宿泊!$F$47,入院受入!$F$47)</f>
        <v>0</v>
      </c>
      <c r="D26" s="119"/>
      <c r="E26" s="119"/>
      <c r="F26" s="119"/>
      <c r="G26" s="75"/>
      <c r="H26" s="75"/>
      <c r="I26" s="75"/>
      <c r="J26" s="75"/>
      <c r="K26" s="75"/>
      <c r="L26" s="75"/>
      <c r="M26" s="71"/>
    </row>
    <row r="27" spans="2:13" ht="17.25" customHeight="1">
      <c r="B27" s="71"/>
      <c r="C27" s="71"/>
      <c r="D27" s="71"/>
      <c r="E27" s="71"/>
      <c r="F27" s="71"/>
      <c r="G27" s="71"/>
      <c r="H27" s="71"/>
      <c r="I27" s="71"/>
      <c r="J27" s="71"/>
      <c r="K27" s="71"/>
      <c r="L27" s="71"/>
      <c r="M27" s="71"/>
    </row>
    <row r="28" spans="2:13" ht="17.25" customHeight="1">
      <c r="B28" s="70" t="s">
        <v>132</v>
      </c>
      <c r="C28" s="71"/>
      <c r="D28" s="71"/>
      <c r="E28" s="71"/>
      <c r="F28" s="71"/>
      <c r="G28" s="71"/>
      <c r="H28" s="71"/>
      <c r="I28" s="71"/>
      <c r="J28" s="71"/>
      <c r="K28" s="71"/>
      <c r="L28" s="71"/>
      <c r="M28" s="71"/>
    </row>
    <row r="29" spans="2:13" ht="17.25" customHeight="1">
      <c r="B29" s="70" t="s">
        <v>133</v>
      </c>
      <c r="C29" s="71"/>
      <c r="D29" s="71"/>
      <c r="E29" s="71"/>
      <c r="F29" s="71"/>
      <c r="G29" s="71"/>
      <c r="H29" s="71"/>
      <c r="I29" s="71"/>
      <c r="J29" s="71"/>
      <c r="K29" s="71"/>
      <c r="L29" s="71"/>
      <c r="M29" s="71"/>
    </row>
    <row r="30" spans="2:13" ht="17.25" customHeight="1">
      <c r="B30" s="70" t="s">
        <v>134</v>
      </c>
      <c r="C30" s="71"/>
      <c r="D30" s="71"/>
      <c r="E30" s="71"/>
      <c r="F30" s="71"/>
      <c r="G30" s="71"/>
      <c r="H30" s="71"/>
      <c r="I30" s="71"/>
      <c r="J30" s="71"/>
      <c r="K30" s="71"/>
      <c r="L30" s="71"/>
      <c r="M30" s="71"/>
    </row>
    <row r="31" spans="2:13" ht="17.25" customHeight="1">
      <c r="B31" s="117" t="s">
        <v>135</v>
      </c>
      <c r="C31" s="71"/>
      <c r="D31" s="71"/>
      <c r="E31" s="71"/>
      <c r="F31" s="71"/>
      <c r="G31" s="71"/>
      <c r="H31" s="71"/>
      <c r="I31" s="71"/>
      <c r="J31" s="71"/>
      <c r="K31" s="71"/>
      <c r="L31" s="71"/>
      <c r="M31" s="71"/>
    </row>
    <row r="32" spans="2:13" ht="17.25" customHeight="1">
      <c r="B32" s="70" t="s">
        <v>136</v>
      </c>
      <c r="C32" s="71"/>
      <c r="D32" s="71"/>
      <c r="E32" s="71"/>
      <c r="F32" s="71"/>
      <c r="G32" s="71"/>
      <c r="H32" s="71"/>
      <c r="I32" s="71"/>
      <c r="J32" s="71"/>
      <c r="K32" s="71"/>
      <c r="L32" s="71"/>
      <c r="M32" s="71"/>
    </row>
    <row r="33" spans="2:13" ht="17.25" customHeight="1">
      <c r="B33" s="70" t="s">
        <v>137</v>
      </c>
      <c r="C33" s="71"/>
      <c r="D33" s="71"/>
      <c r="E33" s="71"/>
      <c r="F33" s="71"/>
      <c r="G33" s="71"/>
      <c r="H33" s="71"/>
      <c r="I33" s="71"/>
      <c r="J33" s="71"/>
      <c r="K33" s="71"/>
      <c r="L33" s="71"/>
      <c r="M33" s="71"/>
    </row>
  </sheetData>
  <sheetProtection sheet="1" selectLockedCells="1"/>
  <mergeCells count="14">
    <mergeCell ref="J2:L2"/>
    <mergeCell ref="B15:C15"/>
    <mergeCell ref="D15:E15"/>
    <mergeCell ref="G15:M15"/>
    <mergeCell ref="B13:M13"/>
    <mergeCell ref="I8:M8"/>
    <mergeCell ref="I9:M9"/>
    <mergeCell ref="I10:M10"/>
    <mergeCell ref="I7:M7"/>
    <mergeCell ref="C26:F26"/>
    <mergeCell ref="C22:F22"/>
    <mergeCell ref="I11:M11"/>
    <mergeCell ref="B16:M16"/>
    <mergeCell ref="B18:L18"/>
  </mergeCells>
  <phoneticPr fontId="2"/>
  <pageMargins left="0.51181102362204722" right="0.5118110236220472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2A1A-611D-43DF-920C-BEA4C473B3FB}">
  <dimension ref="A1:R65"/>
  <sheetViews>
    <sheetView view="pageBreakPreview" zoomScaleNormal="80" zoomScaleSheetLayoutView="100" workbookViewId="0">
      <selection activeCell="D4" sqref="D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42" t="s">
        <v>49</v>
      </c>
      <c r="B1" s="142"/>
      <c r="C1" s="142"/>
      <c r="D1" s="142"/>
      <c r="E1" s="142"/>
      <c r="F1" s="142"/>
      <c r="G1" s="142"/>
      <c r="H1" s="142"/>
    </row>
    <row r="2" spans="1:18" ht="18.75" customHeight="1">
      <c r="A2" s="142" t="s">
        <v>48</v>
      </c>
      <c r="B2" s="142"/>
      <c r="C2" s="142"/>
      <c r="D2" s="142"/>
      <c r="E2" s="142"/>
      <c r="F2" s="142"/>
      <c r="G2" s="142"/>
      <c r="H2" s="142"/>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IF(情報入力シート!$D$10="","",情報入力シート!$D$10)</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0" t="str">
        <f>IF(情報入力シート!$D$11="","",情報入力シート!$D$11)</f>
        <v/>
      </c>
      <c r="F7" s="130"/>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IF(情報入力シート!$D$6="","",情報入力シート!$D$6)</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IF(情報入力シート!$D$12="","",情報入力シート!$D$12)</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43" t="s">
        <v>138</v>
      </c>
      <c r="D13" s="143"/>
      <c r="E13" s="143"/>
      <c r="F13" s="143"/>
      <c r="G13" s="143"/>
      <c r="H13" s="143"/>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8" t="str">
        <f>IF(情報入力シート!$D$14="","",情報入力シート!$D$14)</f>
        <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95</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96</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0" t="str">
        <f>IF(B21="○",情報入力シート!D27,"")</f>
        <v/>
      </c>
      <c r="G21" s="140"/>
      <c r="H21" s="141"/>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#VALUE!</v>
      </c>
      <c r="J22" s="27"/>
      <c r="K22" s="27"/>
      <c r="L22" s="27" t="e">
        <f>TEXT(I22,"#,##0")</f>
        <v>#VALUE!</v>
      </c>
      <c r="M22" s="27"/>
      <c r="N22" s="27"/>
      <c r="O22" s="25"/>
      <c r="P22" s="25"/>
      <c r="Q22" s="15"/>
      <c r="R22" s="15"/>
    </row>
    <row r="23" spans="1:18">
      <c r="A23" s="1"/>
      <c r="B23" s="66" t="str">
        <f>IF(情報入力シート!D29="○","○","")</f>
        <v/>
      </c>
      <c r="C23" s="11" t="s">
        <v>15</v>
      </c>
      <c r="D23" s="11"/>
      <c r="E23" s="11"/>
      <c r="F23" s="11"/>
      <c r="G23" s="11"/>
      <c r="H23" s="12"/>
      <c r="I23" s="27" t="e">
        <f>INT(C15*10/110*D41/H41)</f>
        <v>#VALUE!</v>
      </c>
      <c r="J23" s="27" t="e">
        <f>INT(C15*10/110*F41/H41*F44)</f>
        <v>#VALUE!</v>
      </c>
      <c r="K23" s="27" t="e">
        <f>I23+J23</f>
        <v>#VALUE!</v>
      </c>
      <c r="L23" s="27" t="e">
        <f>TEXT(I23,"#,##0")</f>
        <v>#VALUE!</v>
      </c>
      <c r="M23" s="27" t="e">
        <f>TEXT(J23,"#,##0")</f>
        <v>#VALUE!</v>
      </c>
      <c r="N23" s="27" t="e">
        <f>TEXT(K23,"#,##0")</f>
        <v>#VALUE!</v>
      </c>
      <c r="O23" s="25"/>
      <c r="P23" s="25"/>
      <c r="Q23" s="15"/>
      <c r="R23" s="15"/>
    </row>
    <row r="24" spans="1:18">
      <c r="A24" s="1"/>
      <c r="B24" s="66" t="str">
        <f>IF(情報入力シート!D30="○","○","")</f>
        <v/>
      </c>
      <c r="C24" s="11" t="s">
        <v>14</v>
      </c>
      <c r="D24" s="11"/>
      <c r="E24" s="11"/>
      <c r="F24" s="11"/>
      <c r="G24" s="11"/>
      <c r="H24" s="12"/>
      <c r="I24" s="27" t="e">
        <f>INT(C15*10/110*SUM(D41:F41)/H41*F44)</f>
        <v>#VALUE!</v>
      </c>
      <c r="J24" s="27"/>
      <c r="K24" s="27"/>
      <c r="L24" s="27" t="e">
        <f>TEXT(I24,"#,##0")</f>
        <v>#VALUE!</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44" t="s">
        <v>12</v>
      </c>
      <c r="D32" s="146" t="s">
        <v>42</v>
      </c>
      <c r="E32" s="146"/>
      <c r="F32" s="146"/>
      <c r="G32" s="147" t="s">
        <v>43</v>
      </c>
      <c r="H32" s="149" t="s">
        <v>9</v>
      </c>
      <c r="I32" s="20"/>
      <c r="J32" s="26"/>
      <c r="K32" s="26"/>
      <c r="L32" s="26"/>
      <c r="M32" s="26"/>
      <c r="N32" s="26"/>
      <c r="O32" s="25"/>
      <c r="P32" s="25"/>
      <c r="Q32" s="15"/>
      <c r="R32" s="15"/>
    </row>
    <row r="33" spans="1:18" ht="28.5">
      <c r="B33" s="7"/>
      <c r="C33" s="145"/>
      <c r="D33" s="39" t="s">
        <v>7</v>
      </c>
      <c r="E33" s="39" t="s">
        <v>8</v>
      </c>
      <c r="F33" s="39" t="s">
        <v>5</v>
      </c>
      <c r="G33" s="148"/>
      <c r="H33" s="149"/>
      <c r="I33" s="28"/>
      <c r="J33" s="25"/>
      <c r="K33" s="25"/>
      <c r="L33" s="25"/>
      <c r="M33" s="25"/>
      <c r="N33" s="25"/>
      <c r="O33" s="25"/>
      <c r="P33" s="25"/>
      <c r="Q33" s="15"/>
      <c r="R33" s="15"/>
    </row>
    <row r="34" spans="1:18" ht="19.5" customHeight="1">
      <c r="B34" s="131" t="s">
        <v>11</v>
      </c>
      <c r="C34" s="99" t="s">
        <v>123</v>
      </c>
      <c r="D34" s="100"/>
      <c r="E34" s="100"/>
      <c r="F34" s="100"/>
      <c r="G34" s="109">
        <f>情報入力シート!D14</f>
        <v>0</v>
      </c>
      <c r="H34" s="110">
        <f t="shared" ref="H34:H40" si="0">SUM(D34:G34)</f>
        <v>0</v>
      </c>
      <c r="I34" s="29"/>
      <c r="J34" s="25"/>
      <c r="K34" s="25"/>
      <c r="L34" s="25"/>
      <c r="M34" s="25"/>
      <c r="N34" s="25"/>
      <c r="O34" s="25"/>
      <c r="P34" s="25"/>
      <c r="Q34" s="15"/>
      <c r="R34" s="15"/>
    </row>
    <row r="35" spans="1:18" ht="19.5" customHeight="1">
      <c r="B35" s="131"/>
      <c r="C35" s="66"/>
      <c r="D35" s="100"/>
      <c r="E35" s="100"/>
      <c r="F35" s="100"/>
      <c r="G35" s="100"/>
      <c r="H35" s="14">
        <f t="shared" si="0"/>
        <v>0</v>
      </c>
      <c r="I35" s="29"/>
      <c r="J35" s="25"/>
      <c r="K35" s="25"/>
      <c r="L35" s="25"/>
      <c r="M35" s="25"/>
      <c r="N35" s="25"/>
      <c r="O35" s="25"/>
      <c r="P35" s="25"/>
      <c r="Q35" s="15"/>
      <c r="R35" s="15"/>
    </row>
    <row r="36" spans="1:18" ht="19.5" customHeight="1">
      <c r="B36" s="131"/>
      <c r="C36" s="66"/>
      <c r="D36" s="100"/>
      <c r="E36" s="100"/>
      <c r="F36" s="100"/>
      <c r="G36" s="100"/>
      <c r="H36" s="14">
        <f t="shared" si="0"/>
        <v>0</v>
      </c>
      <c r="I36" s="29"/>
      <c r="J36" s="25"/>
      <c r="K36" s="25"/>
      <c r="L36" s="25"/>
      <c r="M36" s="25"/>
      <c r="N36" s="25"/>
      <c r="O36" s="25"/>
      <c r="P36" s="25"/>
      <c r="Q36" s="15"/>
      <c r="R36" s="15"/>
    </row>
    <row r="37" spans="1:18" ht="19.5" customHeight="1">
      <c r="B37" s="131"/>
      <c r="C37" s="66"/>
      <c r="D37" s="100"/>
      <c r="E37" s="100"/>
      <c r="F37" s="100"/>
      <c r="G37" s="100"/>
      <c r="H37" s="14">
        <f t="shared" si="0"/>
        <v>0</v>
      </c>
      <c r="I37" s="29"/>
      <c r="J37" s="25"/>
      <c r="K37" s="25"/>
      <c r="L37" s="25"/>
      <c r="M37" s="25"/>
      <c r="N37" s="25"/>
      <c r="O37" s="25"/>
      <c r="P37" s="25"/>
      <c r="Q37" s="15"/>
      <c r="R37" s="15"/>
    </row>
    <row r="38" spans="1:18" ht="19.5" customHeight="1">
      <c r="B38" s="131"/>
      <c r="C38" s="66"/>
      <c r="D38" s="100"/>
      <c r="E38" s="100"/>
      <c r="F38" s="100"/>
      <c r="G38" s="100"/>
      <c r="H38" s="14">
        <f t="shared" si="0"/>
        <v>0</v>
      </c>
      <c r="I38" s="29"/>
      <c r="J38" s="25"/>
      <c r="K38" s="25"/>
      <c r="L38" s="25"/>
      <c r="M38" s="25"/>
      <c r="N38" s="25"/>
      <c r="O38" s="25"/>
      <c r="P38" s="25"/>
      <c r="Q38" s="15"/>
      <c r="R38" s="15"/>
    </row>
    <row r="39" spans="1:18" ht="19.5" customHeight="1">
      <c r="B39" s="131"/>
      <c r="C39" s="66"/>
      <c r="D39" s="100"/>
      <c r="E39" s="100"/>
      <c r="F39" s="100"/>
      <c r="G39" s="100"/>
      <c r="H39" s="14">
        <f t="shared" si="0"/>
        <v>0</v>
      </c>
      <c r="I39" s="29"/>
      <c r="J39" s="25"/>
      <c r="K39" s="25"/>
      <c r="L39" s="25"/>
      <c r="M39" s="25"/>
      <c r="N39" s="25"/>
      <c r="O39" s="25"/>
      <c r="P39" s="25"/>
      <c r="Q39" s="15"/>
      <c r="R39" s="15"/>
    </row>
    <row r="40" spans="1:18" ht="19.5" customHeight="1">
      <c r="B40" s="131"/>
      <c r="C40" s="66"/>
      <c r="D40" s="100"/>
      <c r="E40" s="100"/>
      <c r="F40" s="100"/>
      <c r="G40" s="100" t="s">
        <v>37</v>
      </c>
      <c r="H40" s="14">
        <f t="shared" si="0"/>
        <v>0</v>
      </c>
      <c r="I40" s="29"/>
      <c r="J40" s="25"/>
      <c r="K40" s="25"/>
      <c r="L40" s="25"/>
      <c r="M40" s="25"/>
      <c r="N40" s="25"/>
      <c r="O40" s="25"/>
      <c r="P40" s="25"/>
      <c r="Q40" s="15"/>
      <c r="R40" s="15"/>
    </row>
    <row r="41" spans="1:18" ht="19.5" customHeight="1">
      <c r="B41" s="131"/>
      <c r="C41" s="38" t="s">
        <v>9</v>
      </c>
      <c r="D41" s="14">
        <f>SUM(D34:D40)</f>
        <v>0</v>
      </c>
      <c r="E41" s="14">
        <f>SUM(E34:E40)</f>
        <v>0</v>
      </c>
      <c r="F41" s="14">
        <f>SUM(F34:F40)</f>
        <v>0</v>
      </c>
      <c r="G41" s="110">
        <f>SUM(G34:G40)</f>
        <v>0</v>
      </c>
      <c r="H41" s="110">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2">
        <f>情報入力シート!D39</f>
        <v>0</v>
      </c>
      <c r="D44" s="132"/>
      <c r="E44" s="133" t="s">
        <v>22</v>
      </c>
      <c r="F44" s="134" t="e">
        <f>IF(情報入力シート!D42="",IF(C45="","",C44/C45),情報入力シート!D42)</f>
        <v>#DIV/0!</v>
      </c>
      <c r="G44" s="135"/>
      <c r="I44" s="25"/>
      <c r="J44" s="31" t="s">
        <v>35</v>
      </c>
      <c r="K44" s="31"/>
      <c r="L44" s="31"/>
      <c r="M44" s="31"/>
      <c r="N44" s="25"/>
      <c r="O44" s="25"/>
      <c r="P44" s="25"/>
      <c r="Q44" s="15"/>
      <c r="R44" s="15"/>
    </row>
    <row r="45" spans="1:18" ht="15.75" thickTop="1" thickBot="1">
      <c r="C45" s="138">
        <f>情報入力シート!D40</f>
        <v>0</v>
      </c>
      <c r="D45" s="138"/>
      <c r="E45" s="133"/>
      <c r="F45" s="136"/>
      <c r="G45" s="137"/>
      <c r="I45" s="25"/>
      <c r="J45" s="25" t="s">
        <v>36</v>
      </c>
      <c r="K45" s="25"/>
      <c r="L45" s="25"/>
      <c r="M45" s="25"/>
      <c r="N45" s="25"/>
      <c r="O45" s="25"/>
      <c r="P45" s="25"/>
      <c r="Q45" s="15"/>
      <c r="R45" s="15"/>
    </row>
    <row r="46" spans="1:18" ht="15" thickBot="1">
      <c r="A46" s="1"/>
      <c r="B46" s="1" t="s">
        <v>23</v>
      </c>
      <c r="F46" s="129" t="str">
        <f>IF(情報入力シート!D42&lt;&gt;"","税務申告上端数処理している。","")</f>
        <v/>
      </c>
      <c r="G46" s="129"/>
      <c r="I46" s="25"/>
      <c r="K46" s="32"/>
      <c r="L46" s="25"/>
      <c r="M46" s="25"/>
      <c r="N46" s="25"/>
      <c r="O46" s="25"/>
      <c r="P46" s="25"/>
      <c r="Q46" s="15"/>
      <c r="R46" s="15"/>
    </row>
    <row r="47" spans="1:18" ht="15" thickBot="1">
      <c r="A47" s="1"/>
      <c r="B47" s="1"/>
      <c r="F47" s="111"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9" t="str">
        <f>IF(B22="○",I15&amp;"×10/110×（"&amp;I42&amp;"＋"&amp;J42&amp;"＋"&amp;K42&amp;"）/"&amp;M42&amp;"＝"&amp;L22,IF(B24="○",I15&amp;"×10/110×("&amp;I42&amp;"＋"&amp;J42&amp;"＋"&amp;K42&amp;"）/"&amp;M42&amp;"×②＝"&amp;L24,""))</f>
        <v/>
      </c>
      <c r="D49" s="139"/>
      <c r="E49" s="139"/>
      <c r="F49" s="139"/>
      <c r="G49" s="139"/>
      <c r="H49" s="139"/>
      <c r="I49" s="34" t="s">
        <v>25</v>
      </c>
    </row>
    <row r="50" spans="1:9" ht="28.5" customHeight="1">
      <c r="C50" s="128" t="str">
        <f>IF(B23="○",I15&amp;"×10/110×"&amp;I42&amp;"/"&amp;M42&amp;"＝"&amp;L23&amp;"・・・ａ","")</f>
        <v/>
      </c>
      <c r="D50" s="128"/>
      <c r="E50" s="128"/>
      <c r="F50" s="128"/>
      <c r="G50" s="128"/>
      <c r="H50" s="128"/>
      <c r="I50" s="34" t="s">
        <v>25</v>
      </c>
    </row>
    <row r="51" spans="1:9" ht="28.5" customHeight="1">
      <c r="C51" s="128" t="str">
        <f>IF(B23="○",I15&amp;"×10/110×"&amp;K42&amp;"/"&amp;M42&amp;"×②＝"&amp;M23&amp;"・・・ｂ","")</f>
        <v/>
      </c>
      <c r="D51" s="128"/>
      <c r="E51" s="128"/>
      <c r="F51" s="128"/>
      <c r="G51" s="128"/>
      <c r="H51" s="128"/>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electLockedCells="1"/>
  <mergeCells count="18">
    <mergeCell ref="A1:H1"/>
    <mergeCell ref="A2:H2"/>
    <mergeCell ref="C13:H13"/>
    <mergeCell ref="C32:C33"/>
    <mergeCell ref="D32:F32"/>
    <mergeCell ref="G32:G33"/>
    <mergeCell ref="H32:H33"/>
    <mergeCell ref="C50:H50"/>
    <mergeCell ref="C51:H51"/>
    <mergeCell ref="F46:G46"/>
    <mergeCell ref="E7:F7"/>
    <mergeCell ref="B34:B41"/>
    <mergeCell ref="C44:D44"/>
    <mergeCell ref="E44:E45"/>
    <mergeCell ref="F44:G45"/>
    <mergeCell ref="C45:D45"/>
    <mergeCell ref="C49:H49"/>
    <mergeCell ref="F21:H21"/>
  </mergeCells>
  <phoneticPr fontId="2"/>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9561D69-D30D-4769-9BA5-5AA06FC30E8F}">
          <x14:formula1>
            <xm:f>Sheet1!$A$1:$A$5</xm:f>
          </x14:formula1>
          <xm:sqref>C13:H13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F4D9-757A-43B2-BAFE-CE9546CA067B}">
  <dimension ref="A1:R65"/>
  <sheetViews>
    <sheetView view="pageBreakPreview" zoomScaleNormal="80" zoomScaleSheetLayoutView="100" workbookViewId="0">
      <selection activeCell="D4" sqref="D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42" t="s">
        <v>49</v>
      </c>
      <c r="B1" s="142"/>
      <c r="C1" s="142"/>
      <c r="D1" s="142"/>
      <c r="E1" s="142"/>
      <c r="F1" s="142"/>
      <c r="G1" s="142"/>
      <c r="H1" s="142"/>
    </row>
    <row r="2" spans="1:18" ht="18.75" customHeight="1">
      <c r="A2" s="142" t="s">
        <v>48</v>
      </c>
      <c r="B2" s="142"/>
      <c r="C2" s="142"/>
      <c r="D2" s="142"/>
      <c r="E2" s="142"/>
      <c r="F2" s="142"/>
      <c r="G2" s="142"/>
      <c r="H2" s="142"/>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特殊勤務手当!$C$5</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0" t="str">
        <f>特殊勤務手当!$E$7</f>
        <v/>
      </c>
      <c r="F7" s="130"/>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特殊勤務手当!$C$9</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特殊勤務手当!$C$11</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43" t="s">
        <v>139</v>
      </c>
      <c r="D13" s="143"/>
      <c r="E13" s="143"/>
      <c r="F13" s="143"/>
      <c r="G13" s="143"/>
      <c r="H13" s="143"/>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8">
        <f>情報入力シート!D15</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85</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87</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0" t="str">
        <f>IF(B21="○",情報入力シート!D27,"")</f>
        <v/>
      </c>
      <c r="G21" s="140"/>
      <c r="H21" s="141"/>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44" t="s">
        <v>12</v>
      </c>
      <c r="D32" s="146" t="s">
        <v>42</v>
      </c>
      <c r="E32" s="146"/>
      <c r="F32" s="146"/>
      <c r="G32" s="147" t="s">
        <v>43</v>
      </c>
      <c r="H32" s="149" t="s">
        <v>9</v>
      </c>
      <c r="I32" s="20"/>
      <c r="J32" s="26"/>
      <c r="K32" s="26"/>
      <c r="L32" s="26"/>
      <c r="M32" s="26"/>
      <c r="N32" s="26"/>
      <c r="O32" s="25"/>
      <c r="P32" s="25"/>
      <c r="Q32" s="15"/>
      <c r="R32" s="15"/>
    </row>
    <row r="33" spans="1:18" ht="28.5">
      <c r="B33" s="7"/>
      <c r="C33" s="145"/>
      <c r="D33" s="39" t="s">
        <v>7</v>
      </c>
      <c r="E33" s="39" t="s">
        <v>8</v>
      </c>
      <c r="F33" s="39" t="s">
        <v>5</v>
      </c>
      <c r="G33" s="148"/>
      <c r="H33" s="149"/>
      <c r="I33" s="28"/>
      <c r="J33" s="25"/>
      <c r="K33" s="25"/>
      <c r="L33" s="25"/>
      <c r="M33" s="25"/>
      <c r="N33" s="25"/>
      <c r="O33" s="25"/>
      <c r="P33" s="25"/>
      <c r="Q33" s="15"/>
      <c r="R33" s="15"/>
    </row>
    <row r="34" spans="1:18" ht="19.5" customHeight="1">
      <c r="B34" s="131" t="s">
        <v>11</v>
      </c>
      <c r="C34" s="104" t="s">
        <v>124</v>
      </c>
      <c r="D34" s="109"/>
      <c r="E34" s="109"/>
      <c r="F34" s="109"/>
      <c r="G34" s="109">
        <f>情報入力シート!D15</f>
        <v>0</v>
      </c>
      <c r="H34" s="110">
        <f t="shared" ref="H34:H40" si="0">SUM(D34:G34)</f>
        <v>0</v>
      </c>
      <c r="I34" s="29"/>
      <c r="J34" s="25"/>
      <c r="K34" s="25"/>
      <c r="L34" s="25"/>
      <c r="M34" s="25"/>
      <c r="N34" s="25"/>
      <c r="O34" s="25"/>
      <c r="P34" s="25"/>
      <c r="Q34" s="15"/>
      <c r="R34" s="15"/>
    </row>
    <row r="35" spans="1:18" ht="19.5" customHeight="1">
      <c r="B35" s="131"/>
      <c r="C35" s="104"/>
      <c r="D35" s="100"/>
      <c r="E35" s="100"/>
      <c r="F35" s="100"/>
      <c r="G35" s="100"/>
      <c r="H35" s="14">
        <f t="shared" si="0"/>
        <v>0</v>
      </c>
      <c r="I35" s="29"/>
      <c r="J35" s="25"/>
      <c r="K35" s="25"/>
      <c r="L35" s="25"/>
      <c r="M35" s="25"/>
      <c r="N35" s="25"/>
      <c r="O35" s="25"/>
      <c r="P35" s="25"/>
      <c r="Q35" s="15"/>
      <c r="R35" s="15"/>
    </row>
    <row r="36" spans="1:18" ht="19.5" customHeight="1">
      <c r="B36" s="131"/>
      <c r="C36" s="66"/>
      <c r="D36" s="100"/>
      <c r="E36" s="100"/>
      <c r="F36" s="100"/>
      <c r="G36" s="100"/>
      <c r="H36" s="14">
        <f t="shared" si="0"/>
        <v>0</v>
      </c>
      <c r="I36" s="29"/>
      <c r="J36" s="25"/>
      <c r="K36" s="25"/>
      <c r="L36" s="25"/>
      <c r="M36" s="25"/>
      <c r="N36" s="25"/>
      <c r="O36" s="25"/>
      <c r="P36" s="25"/>
      <c r="Q36" s="15"/>
      <c r="R36" s="15"/>
    </row>
    <row r="37" spans="1:18" ht="19.5" customHeight="1">
      <c r="B37" s="131"/>
      <c r="C37" s="66"/>
      <c r="D37" s="100"/>
      <c r="E37" s="100"/>
      <c r="F37" s="100"/>
      <c r="G37" s="100"/>
      <c r="H37" s="14">
        <f t="shared" si="0"/>
        <v>0</v>
      </c>
      <c r="I37" s="29"/>
      <c r="J37" s="25"/>
      <c r="K37" s="25"/>
      <c r="L37" s="25"/>
      <c r="M37" s="25"/>
      <c r="N37" s="25"/>
      <c r="O37" s="25"/>
      <c r="P37" s="25"/>
      <c r="Q37" s="15"/>
      <c r="R37" s="15"/>
    </row>
    <row r="38" spans="1:18" ht="19.5" customHeight="1">
      <c r="B38" s="131"/>
      <c r="C38" s="66"/>
      <c r="D38" s="100"/>
      <c r="E38" s="100"/>
      <c r="F38" s="100"/>
      <c r="G38" s="100"/>
      <c r="H38" s="14">
        <f t="shared" si="0"/>
        <v>0</v>
      </c>
      <c r="I38" s="29"/>
      <c r="J38" s="25"/>
      <c r="K38" s="25"/>
      <c r="L38" s="25"/>
      <c r="M38" s="25"/>
      <c r="N38" s="25"/>
      <c r="O38" s="25"/>
      <c r="P38" s="25"/>
      <c r="Q38" s="15"/>
      <c r="R38" s="15"/>
    </row>
    <row r="39" spans="1:18" ht="19.5" customHeight="1">
      <c r="B39" s="131"/>
      <c r="C39" s="66"/>
      <c r="D39" s="100"/>
      <c r="E39" s="100"/>
      <c r="F39" s="100"/>
      <c r="G39" s="100"/>
      <c r="H39" s="14">
        <f t="shared" si="0"/>
        <v>0</v>
      </c>
      <c r="I39" s="29"/>
      <c r="J39" s="25"/>
      <c r="K39" s="25"/>
      <c r="L39" s="25"/>
      <c r="M39" s="25"/>
      <c r="N39" s="25"/>
      <c r="O39" s="25"/>
      <c r="P39" s="25"/>
      <c r="Q39" s="15"/>
      <c r="R39" s="15"/>
    </row>
    <row r="40" spans="1:18" ht="19.5" customHeight="1">
      <c r="B40" s="131"/>
      <c r="C40" s="66"/>
      <c r="D40" s="100"/>
      <c r="E40" s="100"/>
      <c r="F40" s="100"/>
      <c r="G40" s="100" t="s">
        <v>37</v>
      </c>
      <c r="H40" s="14">
        <f t="shared" si="0"/>
        <v>0</v>
      </c>
      <c r="I40" s="29"/>
      <c r="J40" s="25"/>
      <c r="K40" s="25"/>
      <c r="L40" s="25"/>
      <c r="M40" s="25"/>
      <c r="N40" s="25"/>
      <c r="O40" s="25"/>
      <c r="P40" s="25"/>
      <c r="Q40" s="15"/>
      <c r="R40" s="15"/>
    </row>
    <row r="41" spans="1:18" ht="19.5" customHeight="1">
      <c r="B41" s="131"/>
      <c r="C41" s="38" t="s">
        <v>9</v>
      </c>
      <c r="D41" s="110">
        <f>SUM(D34:D40)</f>
        <v>0</v>
      </c>
      <c r="E41" s="110">
        <f>SUM(E34:E40)</f>
        <v>0</v>
      </c>
      <c r="F41" s="110">
        <f>SUM(F34:F40)</f>
        <v>0</v>
      </c>
      <c r="G41" s="110">
        <f>SUM(G34:G40)</f>
        <v>0</v>
      </c>
      <c r="H41" s="110">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2">
        <f>情報入力シート!D39</f>
        <v>0</v>
      </c>
      <c r="D44" s="132"/>
      <c r="E44" s="133" t="s">
        <v>22</v>
      </c>
      <c r="F44" s="134" t="e">
        <f>IF(情報入力シート!D42="",IF(C45="","",C44/C45),情報入力シート!D42)</f>
        <v>#DIV/0!</v>
      </c>
      <c r="G44" s="135"/>
      <c r="I44" s="25"/>
      <c r="J44" s="31" t="s">
        <v>35</v>
      </c>
      <c r="K44" s="31"/>
      <c r="L44" s="31"/>
      <c r="M44" s="31"/>
      <c r="N44" s="25"/>
      <c r="O44" s="25"/>
      <c r="P44" s="25"/>
      <c r="Q44" s="15"/>
      <c r="R44" s="15"/>
    </row>
    <row r="45" spans="1:18" ht="15.75" thickTop="1" thickBot="1">
      <c r="C45" s="138">
        <f>情報入力シート!D40</f>
        <v>0</v>
      </c>
      <c r="D45" s="138"/>
      <c r="E45" s="133"/>
      <c r="F45" s="136"/>
      <c r="G45" s="137"/>
      <c r="I45" s="25"/>
      <c r="J45" s="25" t="s">
        <v>36</v>
      </c>
      <c r="K45" s="25"/>
      <c r="L45" s="25"/>
      <c r="M45" s="25"/>
      <c r="N45" s="25"/>
      <c r="O45" s="25"/>
      <c r="P45" s="25"/>
      <c r="Q45" s="15"/>
      <c r="R45" s="15"/>
    </row>
    <row r="46" spans="1:18" ht="15" thickBot="1">
      <c r="A46" s="1"/>
      <c r="B46" s="1" t="s">
        <v>23</v>
      </c>
      <c r="F46" s="129" t="str">
        <f>IF(情報入力シート!D42&lt;&gt;"","税務申告上端数処理している。","")</f>
        <v/>
      </c>
      <c r="G46" s="129"/>
      <c r="I46" s="25"/>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9" t="str">
        <f>IF(B22="○",I15&amp;"×10/110×（"&amp;I42&amp;"＋"&amp;J42&amp;"＋"&amp;K42&amp;"）/"&amp;M42&amp;"＝"&amp;L22,IF(B24="○",I15&amp;"×10/110×("&amp;I42&amp;"＋"&amp;J42&amp;"＋"&amp;K42&amp;"）/"&amp;M42&amp;"×②＝"&amp;L24,""))</f>
        <v/>
      </c>
      <c r="D49" s="139"/>
      <c r="E49" s="139"/>
      <c r="F49" s="139"/>
      <c r="G49" s="139"/>
      <c r="H49" s="139"/>
      <c r="I49" s="34" t="s">
        <v>25</v>
      </c>
    </row>
    <row r="50" spans="1:9" ht="28.5" customHeight="1">
      <c r="C50" s="128" t="str">
        <f>IF(B23="○",I15&amp;"×10/110×"&amp;I42&amp;"/"&amp;M42&amp;"＝"&amp;L23&amp;"・・・ａ","")</f>
        <v/>
      </c>
      <c r="D50" s="128"/>
      <c r="E50" s="128"/>
      <c r="F50" s="128"/>
      <c r="G50" s="128"/>
      <c r="H50" s="128"/>
      <c r="I50" s="34" t="s">
        <v>25</v>
      </c>
    </row>
    <row r="51" spans="1:9" ht="28.5" customHeight="1">
      <c r="C51" s="128" t="str">
        <f>IF(B23="○",I15&amp;"×10/110×"&amp;K42&amp;"/"&amp;M42&amp;"×②＝"&amp;M23&amp;"・・・ｂ","")</f>
        <v/>
      </c>
      <c r="D51" s="128"/>
      <c r="E51" s="128"/>
      <c r="F51" s="128"/>
      <c r="G51" s="128"/>
      <c r="H51" s="128"/>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electLockedCell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7A056A11-E9F2-467A-9896-8F26268CA0E1}">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EA1CC3-3800-459E-A1D0-D5A379614D17}">
          <x14:formula1>
            <xm:f>Sheet1!$A$1:$A$5</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1187A-0B79-4375-8C3A-B7CA3D5351C1}">
  <sheetPr>
    <tabColor rgb="FFFFFF00"/>
  </sheetPr>
  <dimension ref="A1:R65"/>
  <sheetViews>
    <sheetView view="pageBreakPreview" zoomScaleNormal="80" zoomScaleSheetLayoutView="100" workbookViewId="0">
      <selection activeCell="D4" sqref="D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42" t="s">
        <v>49</v>
      </c>
      <c r="B1" s="142"/>
      <c r="C1" s="142"/>
      <c r="D1" s="142"/>
      <c r="E1" s="142"/>
      <c r="F1" s="142"/>
      <c r="G1" s="142"/>
      <c r="H1" s="142"/>
    </row>
    <row r="2" spans="1:18" ht="18.75" customHeight="1">
      <c r="A2" s="142" t="s">
        <v>48</v>
      </c>
      <c r="B2" s="142"/>
      <c r="C2" s="142"/>
      <c r="D2" s="142"/>
      <c r="E2" s="142"/>
      <c r="F2" s="142"/>
      <c r="G2" s="142"/>
      <c r="H2" s="142"/>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特殊勤務手当!$C$5</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0" t="str">
        <f>特殊勤務手当!$E$7</f>
        <v/>
      </c>
      <c r="F7" s="130"/>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特殊勤務手当!$C$9</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特殊勤務手当!$C$11</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43" t="s">
        <v>143</v>
      </c>
      <c r="D13" s="143"/>
      <c r="E13" s="143"/>
      <c r="F13" s="143"/>
      <c r="G13" s="143"/>
      <c r="H13" s="143"/>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8">
        <f>情報入力シート!D16</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85</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87</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0" t="str">
        <f>IF(B21="○",情報入力シート!D27,"")</f>
        <v/>
      </c>
      <c r="G21" s="140"/>
      <c r="H21" s="141"/>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44" t="s">
        <v>12</v>
      </c>
      <c r="D32" s="146" t="s">
        <v>42</v>
      </c>
      <c r="E32" s="146"/>
      <c r="F32" s="146"/>
      <c r="G32" s="147" t="s">
        <v>43</v>
      </c>
      <c r="H32" s="149" t="s">
        <v>9</v>
      </c>
      <c r="I32" s="20"/>
      <c r="J32" s="26"/>
      <c r="K32" s="26"/>
      <c r="L32" s="26"/>
      <c r="M32" s="26"/>
      <c r="N32" s="26"/>
      <c r="O32" s="25"/>
      <c r="P32" s="25"/>
      <c r="Q32" s="15"/>
      <c r="R32" s="15"/>
    </row>
    <row r="33" spans="1:18" ht="28.5">
      <c r="B33" s="7"/>
      <c r="C33" s="145"/>
      <c r="D33" s="107" t="s">
        <v>7</v>
      </c>
      <c r="E33" s="107" t="s">
        <v>8</v>
      </c>
      <c r="F33" s="107" t="s">
        <v>5</v>
      </c>
      <c r="G33" s="148"/>
      <c r="H33" s="149"/>
      <c r="I33" s="28"/>
      <c r="J33" s="25"/>
      <c r="K33" s="25"/>
      <c r="L33" s="25"/>
      <c r="M33" s="25"/>
      <c r="N33" s="25"/>
      <c r="O33" s="25"/>
      <c r="P33" s="25"/>
      <c r="Q33" s="15"/>
      <c r="R33" s="15"/>
    </row>
    <row r="34" spans="1:18" ht="19.5" customHeight="1">
      <c r="B34" s="131" t="s">
        <v>11</v>
      </c>
      <c r="C34" s="105"/>
      <c r="D34" s="112"/>
      <c r="E34" s="112"/>
      <c r="F34" s="112"/>
      <c r="G34" s="112"/>
      <c r="H34" s="110">
        <f t="shared" ref="H34:H40" si="0">SUM(D34:G34)</f>
        <v>0</v>
      </c>
      <c r="I34" s="29"/>
      <c r="J34" s="25"/>
      <c r="K34" s="25"/>
      <c r="L34" s="25"/>
      <c r="M34" s="25"/>
      <c r="N34" s="25"/>
      <c r="O34" s="25"/>
      <c r="P34" s="25"/>
      <c r="Q34" s="15"/>
      <c r="R34" s="15"/>
    </row>
    <row r="35" spans="1:18" ht="19.5" customHeight="1">
      <c r="B35" s="131"/>
      <c r="C35" s="105"/>
      <c r="D35" s="113"/>
      <c r="E35" s="113"/>
      <c r="F35" s="113"/>
      <c r="G35" s="113"/>
      <c r="H35" s="110">
        <f t="shared" si="0"/>
        <v>0</v>
      </c>
      <c r="I35" s="29"/>
      <c r="J35" s="25"/>
      <c r="K35" s="25"/>
      <c r="L35" s="25"/>
      <c r="M35" s="25"/>
      <c r="N35" s="25"/>
      <c r="O35" s="25"/>
      <c r="P35" s="25"/>
      <c r="Q35" s="15"/>
      <c r="R35" s="15"/>
    </row>
    <row r="36" spans="1:18" ht="19.5" customHeight="1">
      <c r="B36" s="131"/>
      <c r="C36" s="52"/>
      <c r="D36" s="113"/>
      <c r="E36" s="113"/>
      <c r="F36" s="113"/>
      <c r="G36" s="113"/>
      <c r="H36" s="110">
        <f t="shared" si="0"/>
        <v>0</v>
      </c>
      <c r="I36" s="29"/>
      <c r="J36" s="25"/>
      <c r="K36" s="25"/>
      <c r="L36" s="25"/>
      <c r="M36" s="25"/>
      <c r="N36" s="25"/>
      <c r="O36" s="25"/>
      <c r="P36" s="25"/>
      <c r="Q36" s="15"/>
      <c r="R36" s="15"/>
    </row>
    <row r="37" spans="1:18" ht="19.5" customHeight="1">
      <c r="B37" s="131"/>
      <c r="C37" s="52"/>
      <c r="D37" s="113"/>
      <c r="E37" s="113"/>
      <c r="F37" s="113"/>
      <c r="G37" s="113"/>
      <c r="H37" s="110">
        <f t="shared" si="0"/>
        <v>0</v>
      </c>
      <c r="I37" s="29"/>
      <c r="J37" s="25"/>
      <c r="K37" s="25"/>
      <c r="L37" s="25"/>
      <c r="M37" s="25"/>
      <c r="N37" s="25"/>
      <c r="O37" s="25"/>
      <c r="P37" s="25"/>
      <c r="Q37" s="15"/>
      <c r="R37" s="15"/>
    </row>
    <row r="38" spans="1:18" ht="19.5" customHeight="1">
      <c r="B38" s="131"/>
      <c r="C38" s="52"/>
      <c r="D38" s="113"/>
      <c r="E38" s="113"/>
      <c r="F38" s="113"/>
      <c r="G38" s="113"/>
      <c r="H38" s="110">
        <f t="shared" si="0"/>
        <v>0</v>
      </c>
      <c r="I38" s="29"/>
      <c r="J38" s="25"/>
      <c r="K38" s="25"/>
      <c r="L38" s="25"/>
      <c r="M38" s="25"/>
      <c r="N38" s="25"/>
      <c r="O38" s="25"/>
      <c r="P38" s="25"/>
      <c r="Q38" s="15"/>
      <c r="R38" s="15"/>
    </row>
    <row r="39" spans="1:18" ht="19.5" customHeight="1">
      <c r="B39" s="131"/>
      <c r="C39" s="52"/>
      <c r="D39" s="113"/>
      <c r="E39" s="113"/>
      <c r="F39" s="113"/>
      <c r="G39" s="113"/>
      <c r="H39" s="110">
        <f t="shared" si="0"/>
        <v>0</v>
      </c>
      <c r="I39" s="29"/>
      <c r="J39" s="25"/>
      <c r="K39" s="25"/>
      <c r="L39" s="25"/>
      <c r="M39" s="25"/>
      <c r="N39" s="25"/>
      <c r="O39" s="25"/>
      <c r="P39" s="25"/>
      <c r="Q39" s="15"/>
      <c r="R39" s="15"/>
    </row>
    <row r="40" spans="1:18" ht="19.5" customHeight="1">
      <c r="B40" s="131"/>
      <c r="C40" s="52"/>
      <c r="D40" s="113"/>
      <c r="E40" s="113"/>
      <c r="F40" s="113"/>
      <c r="G40" s="113" t="s">
        <v>37</v>
      </c>
      <c r="H40" s="110">
        <f t="shared" si="0"/>
        <v>0</v>
      </c>
      <c r="I40" s="29"/>
      <c r="J40" s="25"/>
      <c r="K40" s="25"/>
      <c r="L40" s="25"/>
      <c r="M40" s="25"/>
      <c r="N40" s="25"/>
      <c r="O40" s="25"/>
      <c r="P40" s="25"/>
      <c r="Q40" s="15"/>
      <c r="R40" s="15"/>
    </row>
    <row r="41" spans="1:18" ht="19.5" customHeight="1">
      <c r="B41" s="131"/>
      <c r="C41" s="106" t="s">
        <v>9</v>
      </c>
      <c r="D41" s="110">
        <f>SUM(D34:D40)</f>
        <v>0</v>
      </c>
      <c r="E41" s="110">
        <f>SUM(E34:E40)</f>
        <v>0</v>
      </c>
      <c r="F41" s="110">
        <f>SUM(F34:F40)</f>
        <v>0</v>
      </c>
      <c r="G41" s="110">
        <f>SUM(G34:G40)</f>
        <v>0</v>
      </c>
      <c r="H41" s="110">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2">
        <f>情報入力シート!D39</f>
        <v>0</v>
      </c>
      <c r="D44" s="132"/>
      <c r="E44" s="133" t="s">
        <v>22</v>
      </c>
      <c r="F44" s="134" t="e">
        <f>IF(情報入力シート!D42="",IF(C45="","",C44/C45),情報入力シート!D42)</f>
        <v>#DIV/0!</v>
      </c>
      <c r="G44" s="135"/>
      <c r="I44" s="25"/>
      <c r="J44" s="31" t="s">
        <v>35</v>
      </c>
      <c r="K44" s="31"/>
      <c r="L44" s="31"/>
      <c r="M44" s="31"/>
      <c r="N44" s="25"/>
      <c r="O44" s="25"/>
      <c r="P44" s="25"/>
      <c r="Q44" s="15"/>
      <c r="R44" s="15"/>
    </row>
    <row r="45" spans="1:18" ht="15.75" thickTop="1" thickBot="1">
      <c r="C45" s="138">
        <f>情報入力シート!D40</f>
        <v>0</v>
      </c>
      <c r="D45" s="138"/>
      <c r="E45" s="133"/>
      <c r="F45" s="136"/>
      <c r="G45" s="137"/>
      <c r="I45" s="25"/>
      <c r="J45" s="25" t="s">
        <v>36</v>
      </c>
      <c r="K45" s="25"/>
      <c r="L45" s="25"/>
      <c r="M45" s="25"/>
      <c r="N45" s="25"/>
      <c r="O45" s="25"/>
      <c r="P45" s="25"/>
      <c r="Q45" s="15"/>
      <c r="R45" s="15"/>
    </row>
    <row r="46" spans="1:18" ht="15" thickBot="1">
      <c r="A46" s="1"/>
      <c r="B46" s="1" t="s">
        <v>23</v>
      </c>
      <c r="F46" s="129" t="str">
        <f>IF(情報入力シート!D42&lt;&gt;"","税務申告上端数処理している。","")</f>
        <v/>
      </c>
      <c r="G46" s="129"/>
      <c r="I46" s="25"/>
      <c r="K46" s="32"/>
      <c r="L46" s="25"/>
      <c r="M46" s="25"/>
      <c r="N46" s="25"/>
      <c r="O46" s="25"/>
      <c r="P46" s="25"/>
      <c r="Q46" s="15"/>
      <c r="R46" s="15"/>
    </row>
    <row r="47" spans="1:18" ht="15" thickBot="1">
      <c r="A47" s="1"/>
      <c r="B47" s="1"/>
      <c r="F47" s="111"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9" t="str">
        <f>IF(B22="○",I15&amp;"×10/110×（"&amp;I42&amp;"＋"&amp;J42&amp;"＋"&amp;K42&amp;"）/"&amp;M42&amp;"＝"&amp;L22,IF(B24="○",I15&amp;"×10/110×("&amp;I42&amp;"＋"&amp;J42&amp;"＋"&amp;K42&amp;"）/"&amp;M42&amp;"×②＝"&amp;L24,""))</f>
        <v/>
      </c>
      <c r="D49" s="139"/>
      <c r="E49" s="139"/>
      <c r="F49" s="139"/>
      <c r="G49" s="139"/>
      <c r="H49" s="139"/>
      <c r="I49" s="34" t="s">
        <v>25</v>
      </c>
    </row>
    <row r="50" spans="1:9" ht="28.5" customHeight="1">
      <c r="C50" s="128" t="str">
        <f>IF(B23="○",I15&amp;"×10/110×"&amp;I42&amp;"/"&amp;M42&amp;"＝"&amp;L23&amp;"・・・ａ","")</f>
        <v/>
      </c>
      <c r="D50" s="128"/>
      <c r="E50" s="128"/>
      <c r="F50" s="128"/>
      <c r="G50" s="128"/>
      <c r="H50" s="128"/>
      <c r="I50" s="34" t="s">
        <v>25</v>
      </c>
    </row>
    <row r="51" spans="1:9" ht="28.5" customHeight="1">
      <c r="C51" s="128" t="str">
        <f>IF(B23="○",I15&amp;"×10/110×"&amp;K42&amp;"/"&amp;M42&amp;"×②＝"&amp;M23&amp;"・・・ｂ","")</f>
        <v/>
      </c>
      <c r="D51" s="128"/>
      <c r="E51" s="128"/>
      <c r="F51" s="128"/>
      <c r="G51" s="128"/>
      <c r="H51" s="128"/>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electLockedCells="1"/>
  <mergeCells count="18">
    <mergeCell ref="C32:C33"/>
    <mergeCell ref="D32:F32"/>
    <mergeCell ref="G32:G33"/>
    <mergeCell ref="H32:H33"/>
    <mergeCell ref="A1:H1"/>
    <mergeCell ref="A2:H2"/>
    <mergeCell ref="E7:F7"/>
    <mergeCell ref="C13:H13"/>
    <mergeCell ref="F21:H21"/>
    <mergeCell ref="C49:H49"/>
    <mergeCell ref="C50:H50"/>
    <mergeCell ref="C51:H51"/>
    <mergeCell ref="B34:B41"/>
    <mergeCell ref="C44:D44"/>
    <mergeCell ref="E44:E45"/>
    <mergeCell ref="F44:G45"/>
    <mergeCell ref="C45:D45"/>
    <mergeCell ref="F46:G46"/>
  </mergeCells>
  <phoneticPr fontId="2"/>
  <dataValidations count="1">
    <dataValidation type="list" allowBlank="1" showInputMessage="1" showErrorMessage="1" sqref="B18:B24" xr:uid="{C6D1ECDD-10CD-4641-8570-57A4B1ACA236}">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FC38D91-27B3-4DED-A6D6-F67A6BA88A76}">
          <x14:formula1>
            <xm:f>Sheet1!$A$1:$A$5</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AD8-26CB-4BB4-8373-8297D4BF2C4E}">
  <sheetPr>
    <tabColor rgb="FFFFFF00"/>
  </sheetPr>
  <dimension ref="A1:R65"/>
  <sheetViews>
    <sheetView view="pageBreakPreview" zoomScaleNormal="80" zoomScaleSheetLayoutView="100" workbookViewId="0">
      <selection activeCell="D4" sqref="D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42" t="s">
        <v>49</v>
      </c>
      <c r="B1" s="142"/>
      <c r="C1" s="142"/>
      <c r="D1" s="142"/>
      <c r="E1" s="142"/>
      <c r="F1" s="142"/>
      <c r="G1" s="142"/>
      <c r="H1" s="142"/>
    </row>
    <row r="2" spans="1:18" ht="18.75" customHeight="1">
      <c r="A2" s="142" t="s">
        <v>48</v>
      </c>
      <c r="B2" s="142"/>
      <c r="C2" s="142"/>
      <c r="D2" s="142"/>
      <c r="E2" s="142"/>
      <c r="F2" s="142"/>
      <c r="G2" s="142"/>
      <c r="H2" s="142"/>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特殊勤務手当!$C$5</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0" t="str">
        <f>特殊勤務手当!$E$7</f>
        <v/>
      </c>
      <c r="F7" s="130"/>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特殊勤務手当!$C$9</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特殊勤務手当!$C$11</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43" t="s">
        <v>140</v>
      </c>
      <c r="D13" s="143"/>
      <c r="E13" s="143"/>
      <c r="F13" s="143"/>
      <c r="G13" s="143"/>
      <c r="H13" s="143"/>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8">
        <f>情報入力シート!D17</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85</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87</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0" t="str">
        <f>IF(B21="○",情報入力シート!D27,"")</f>
        <v/>
      </c>
      <c r="G21" s="140"/>
      <c r="H21" s="141"/>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44" t="s">
        <v>12</v>
      </c>
      <c r="D32" s="146" t="s">
        <v>42</v>
      </c>
      <c r="E32" s="146"/>
      <c r="F32" s="146"/>
      <c r="G32" s="147" t="s">
        <v>43</v>
      </c>
      <c r="H32" s="149" t="s">
        <v>9</v>
      </c>
      <c r="I32" s="20"/>
      <c r="J32" s="26"/>
      <c r="K32" s="26"/>
      <c r="L32" s="26"/>
      <c r="M32" s="26"/>
      <c r="N32" s="26"/>
      <c r="O32" s="25"/>
      <c r="P32" s="25"/>
      <c r="Q32" s="15"/>
      <c r="R32" s="15"/>
    </row>
    <row r="33" spans="1:18" ht="28.5">
      <c r="B33" s="7"/>
      <c r="C33" s="145"/>
      <c r="D33" s="39" t="s">
        <v>7</v>
      </c>
      <c r="E33" s="39" t="s">
        <v>8</v>
      </c>
      <c r="F33" s="39" t="s">
        <v>5</v>
      </c>
      <c r="G33" s="148"/>
      <c r="H33" s="149"/>
      <c r="I33" s="28"/>
      <c r="J33" s="25"/>
      <c r="K33" s="25"/>
      <c r="L33" s="25"/>
      <c r="M33" s="25"/>
      <c r="N33" s="25"/>
      <c r="O33" s="25"/>
      <c r="P33" s="25"/>
      <c r="Q33" s="15"/>
      <c r="R33" s="15"/>
    </row>
    <row r="34" spans="1:18" ht="19.5" customHeight="1">
      <c r="B34" s="131" t="s">
        <v>11</v>
      </c>
      <c r="C34" s="101"/>
      <c r="D34" s="113"/>
      <c r="E34" s="113"/>
      <c r="F34" s="113"/>
      <c r="G34" s="113"/>
      <c r="H34" s="110">
        <f t="shared" ref="H34:H40" si="0">SUM(D34:G34)</f>
        <v>0</v>
      </c>
      <c r="I34" s="29"/>
      <c r="J34" s="25"/>
      <c r="K34" s="25"/>
      <c r="L34" s="25"/>
      <c r="M34" s="25"/>
      <c r="N34" s="25"/>
      <c r="O34" s="25"/>
      <c r="P34" s="25"/>
      <c r="Q34" s="15"/>
      <c r="R34" s="15"/>
    </row>
    <row r="35" spans="1:18" ht="19.5" customHeight="1">
      <c r="B35" s="131"/>
      <c r="C35" s="52"/>
      <c r="D35" s="113"/>
      <c r="E35" s="113"/>
      <c r="F35" s="113"/>
      <c r="G35" s="113"/>
      <c r="H35" s="110">
        <f t="shared" si="0"/>
        <v>0</v>
      </c>
      <c r="I35" s="29"/>
      <c r="J35" s="25"/>
      <c r="K35" s="25"/>
      <c r="L35" s="25"/>
      <c r="M35" s="25"/>
      <c r="N35" s="25"/>
      <c r="O35" s="25"/>
      <c r="P35" s="25"/>
      <c r="Q35" s="15"/>
      <c r="R35" s="15"/>
    </row>
    <row r="36" spans="1:18" ht="19.5" customHeight="1">
      <c r="B36" s="131"/>
      <c r="C36" s="52"/>
      <c r="D36" s="113"/>
      <c r="E36" s="113"/>
      <c r="F36" s="113"/>
      <c r="G36" s="113"/>
      <c r="H36" s="110">
        <f t="shared" si="0"/>
        <v>0</v>
      </c>
      <c r="I36" s="29"/>
      <c r="J36" s="25"/>
      <c r="K36" s="25"/>
      <c r="L36" s="25"/>
      <c r="M36" s="25"/>
      <c r="N36" s="25"/>
      <c r="O36" s="25"/>
      <c r="P36" s="25"/>
      <c r="Q36" s="15"/>
      <c r="R36" s="15"/>
    </row>
    <row r="37" spans="1:18" ht="19.5" customHeight="1">
      <c r="B37" s="131"/>
      <c r="C37" s="52"/>
      <c r="D37" s="113"/>
      <c r="E37" s="113"/>
      <c r="F37" s="113"/>
      <c r="G37" s="113"/>
      <c r="H37" s="110">
        <f t="shared" si="0"/>
        <v>0</v>
      </c>
      <c r="I37" s="29"/>
      <c r="J37" s="25"/>
      <c r="K37" s="25"/>
      <c r="L37" s="25"/>
      <c r="M37" s="25"/>
      <c r="N37" s="25"/>
      <c r="O37" s="25"/>
      <c r="P37" s="25"/>
      <c r="Q37" s="15"/>
      <c r="R37" s="15"/>
    </row>
    <row r="38" spans="1:18" ht="19.5" customHeight="1">
      <c r="B38" s="131"/>
      <c r="C38" s="52"/>
      <c r="D38" s="113"/>
      <c r="E38" s="113"/>
      <c r="F38" s="113"/>
      <c r="G38" s="113"/>
      <c r="H38" s="110">
        <f t="shared" si="0"/>
        <v>0</v>
      </c>
      <c r="I38" s="29"/>
      <c r="J38" s="25"/>
      <c r="K38" s="25"/>
      <c r="L38" s="25"/>
      <c r="M38" s="25"/>
      <c r="N38" s="25"/>
      <c r="O38" s="25"/>
      <c r="P38" s="25"/>
      <c r="Q38" s="15"/>
      <c r="R38" s="15"/>
    </row>
    <row r="39" spans="1:18" ht="19.5" customHeight="1">
      <c r="B39" s="131"/>
      <c r="C39" s="52"/>
      <c r="D39" s="113"/>
      <c r="E39" s="113"/>
      <c r="F39" s="113"/>
      <c r="G39" s="113"/>
      <c r="H39" s="110">
        <f t="shared" si="0"/>
        <v>0</v>
      </c>
      <c r="I39" s="29"/>
      <c r="J39" s="25"/>
      <c r="K39" s="25"/>
      <c r="L39" s="25"/>
      <c r="M39" s="25"/>
      <c r="N39" s="25"/>
      <c r="O39" s="25"/>
      <c r="P39" s="25"/>
      <c r="Q39" s="15"/>
      <c r="R39" s="15"/>
    </row>
    <row r="40" spans="1:18" ht="19.5" customHeight="1">
      <c r="B40" s="131"/>
      <c r="C40" s="52"/>
      <c r="D40" s="113"/>
      <c r="E40" s="113"/>
      <c r="F40" s="113"/>
      <c r="G40" s="113" t="s">
        <v>37</v>
      </c>
      <c r="H40" s="110">
        <f t="shared" si="0"/>
        <v>0</v>
      </c>
      <c r="I40" s="29"/>
      <c r="J40" s="25"/>
      <c r="K40" s="25"/>
      <c r="L40" s="25"/>
      <c r="M40" s="25"/>
      <c r="N40" s="25"/>
      <c r="O40" s="25"/>
      <c r="P40" s="25"/>
      <c r="Q40" s="15"/>
      <c r="R40" s="15"/>
    </row>
    <row r="41" spans="1:18" ht="19.5" customHeight="1">
      <c r="B41" s="131"/>
      <c r="C41" s="38" t="s">
        <v>9</v>
      </c>
      <c r="D41" s="110">
        <f>SUM(D34:D40)</f>
        <v>0</v>
      </c>
      <c r="E41" s="110">
        <f>SUM(E34:E40)</f>
        <v>0</v>
      </c>
      <c r="F41" s="110">
        <f>SUM(F34:F40)</f>
        <v>0</v>
      </c>
      <c r="G41" s="110">
        <f>SUM(G34:G40)</f>
        <v>0</v>
      </c>
      <c r="H41" s="110">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2">
        <f>情報入力シート!D39</f>
        <v>0</v>
      </c>
      <c r="D44" s="132"/>
      <c r="E44" s="133" t="s">
        <v>22</v>
      </c>
      <c r="F44" s="134" t="e">
        <f>IF(情報入力シート!D42="",IF(C45="","",C44/C45),情報入力シート!D42)</f>
        <v>#DIV/0!</v>
      </c>
      <c r="G44" s="135"/>
      <c r="I44" s="25"/>
      <c r="J44" s="31" t="s">
        <v>35</v>
      </c>
      <c r="K44" s="31"/>
      <c r="L44" s="31"/>
      <c r="M44" s="31"/>
      <c r="N44" s="25"/>
      <c r="O44" s="25"/>
      <c r="P44" s="25"/>
      <c r="Q44" s="15"/>
      <c r="R44" s="15"/>
    </row>
    <row r="45" spans="1:18" ht="15.75" thickTop="1" thickBot="1">
      <c r="C45" s="138">
        <f>情報入力シート!D40</f>
        <v>0</v>
      </c>
      <c r="D45" s="138"/>
      <c r="E45" s="133"/>
      <c r="F45" s="136"/>
      <c r="G45" s="137"/>
      <c r="I45" s="25"/>
      <c r="J45" s="25" t="s">
        <v>36</v>
      </c>
      <c r="K45" s="25"/>
      <c r="L45" s="25"/>
      <c r="M45" s="25"/>
      <c r="N45" s="25"/>
      <c r="O45" s="25"/>
      <c r="P45" s="25"/>
      <c r="Q45" s="15"/>
      <c r="R45" s="15"/>
    </row>
    <row r="46" spans="1:18" ht="15" thickBot="1">
      <c r="A46" s="1"/>
      <c r="B46" s="1" t="s">
        <v>23</v>
      </c>
      <c r="F46" s="129" t="str">
        <f>IF(情報入力シート!D42&lt;&gt;"","税務申告上端数処理している。","")</f>
        <v/>
      </c>
      <c r="G46" s="129"/>
      <c r="I46" s="25"/>
      <c r="K46" s="32"/>
      <c r="L46" s="25"/>
      <c r="M46" s="25"/>
      <c r="N46" s="25"/>
      <c r="O46" s="25"/>
      <c r="P46" s="25"/>
      <c r="Q46" s="15"/>
      <c r="R46" s="15"/>
    </row>
    <row r="47" spans="1:18" ht="15" thickBot="1">
      <c r="A47" s="1"/>
      <c r="B47" s="1"/>
      <c r="F47" s="111"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9" t="str">
        <f>IF(B22="○",I15&amp;"×10/110×（"&amp;I42&amp;"＋"&amp;J42&amp;"＋"&amp;K42&amp;"）/"&amp;M42&amp;"＝"&amp;L22,IF(B24="○",I15&amp;"×10/110×("&amp;I42&amp;"＋"&amp;J42&amp;"＋"&amp;K42&amp;"）/"&amp;M42&amp;"×②＝"&amp;L24,""))</f>
        <v/>
      </c>
      <c r="D49" s="139"/>
      <c r="E49" s="139"/>
      <c r="F49" s="139"/>
      <c r="G49" s="139"/>
      <c r="H49" s="139"/>
      <c r="I49" s="34" t="s">
        <v>25</v>
      </c>
    </row>
    <row r="50" spans="1:9" ht="28.5" customHeight="1">
      <c r="C50" s="128" t="str">
        <f>IF(B23="○",I15&amp;"×10/110×"&amp;I42&amp;"/"&amp;M42&amp;"＝"&amp;L23&amp;"・・・ａ","")</f>
        <v/>
      </c>
      <c r="D50" s="128"/>
      <c r="E50" s="128"/>
      <c r="F50" s="128"/>
      <c r="G50" s="128"/>
      <c r="H50" s="128"/>
      <c r="I50" s="34" t="s">
        <v>25</v>
      </c>
    </row>
    <row r="51" spans="1:9" ht="28.5" customHeight="1">
      <c r="C51" s="128" t="str">
        <f>IF(B23="○",I15&amp;"×10/110×"&amp;K42&amp;"/"&amp;M42&amp;"×②＝"&amp;M23&amp;"・・・ｂ","")</f>
        <v/>
      </c>
      <c r="D51" s="128"/>
      <c r="E51" s="128"/>
      <c r="F51" s="128"/>
      <c r="G51" s="128"/>
      <c r="H51" s="128"/>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selectLockedCell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9AE73D31-4720-4C25-ABAC-423B6135BD2B}">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FADB6D-125A-41FB-848D-AEECF55C746C}">
          <x14:formula1>
            <xm:f>Sheet1!$A$1:$A$4</xm:f>
          </x14:formula1>
          <xm:sqref>C13:H13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BFE9-B1AA-48D2-A666-C22CF66492BA}">
  <sheetPr>
    <tabColor rgb="FFFFFF00"/>
  </sheetPr>
  <dimension ref="A1:R65"/>
  <sheetViews>
    <sheetView view="pageBreakPreview" zoomScaleNormal="80" zoomScaleSheetLayoutView="100" workbookViewId="0">
      <selection activeCell="D4" sqref="D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42" t="s">
        <v>49</v>
      </c>
      <c r="B1" s="142"/>
      <c r="C1" s="142"/>
      <c r="D1" s="142"/>
      <c r="E1" s="142"/>
      <c r="F1" s="142"/>
      <c r="G1" s="142"/>
      <c r="H1" s="142"/>
    </row>
    <row r="2" spans="1:18" ht="18.75" customHeight="1">
      <c r="A2" s="142" t="s">
        <v>48</v>
      </c>
      <c r="B2" s="142"/>
      <c r="C2" s="142"/>
      <c r="D2" s="142"/>
      <c r="E2" s="142"/>
      <c r="F2" s="142"/>
      <c r="G2" s="142"/>
      <c r="H2" s="142"/>
      <c r="I2" s="35" t="s">
        <v>27</v>
      </c>
    </row>
    <row r="3" spans="1:18">
      <c r="A3" s="2"/>
      <c r="B3" s="2"/>
      <c r="I3" s="36" t="s">
        <v>29</v>
      </c>
    </row>
    <row r="4" spans="1:18">
      <c r="A4" s="2" t="s">
        <v>46</v>
      </c>
      <c r="B4" s="2"/>
      <c r="I4" s="25"/>
      <c r="J4" s="25"/>
      <c r="K4" s="25"/>
      <c r="L4" s="25"/>
      <c r="M4" s="25"/>
      <c r="N4" s="25"/>
      <c r="O4" s="25"/>
      <c r="P4" s="25"/>
      <c r="Q4" s="15"/>
      <c r="R4" s="15"/>
    </row>
    <row r="5" spans="1:18">
      <c r="A5" s="45"/>
      <c r="B5" s="45"/>
      <c r="C5" s="37" t="str">
        <f>特殊勤務手当!$C$5</f>
        <v/>
      </c>
      <c r="D5" s="37"/>
      <c r="E5" s="37"/>
      <c r="F5" s="37"/>
      <c r="G5" s="37"/>
      <c r="H5" s="37"/>
      <c r="I5" s="25"/>
      <c r="J5" s="25"/>
      <c r="K5" s="25"/>
      <c r="L5" s="25"/>
      <c r="M5" s="25"/>
      <c r="N5" s="25"/>
      <c r="O5" s="25"/>
      <c r="P5" s="25"/>
      <c r="Q5" s="15"/>
      <c r="R5" s="15"/>
    </row>
    <row r="6" spans="1:18">
      <c r="A6" s="45"/>
      <c r="B6" s="45"/>
      <c r="C6" s="37"/>
      <c r="D6" s="37"/>
      <c r="E6" s="37"/>
      <c r="F6" s="37"/>
      <c r="G6" s="37"/>
      <c r="H6" s="37"/>
      <c r="I6" s="25"/>
      <c r="J6" s="25"/>
      <c r="K6" s="25"/>
      <c r="L6" s="25"/>
      <c r="M6" s="25"/>
      <c r="N6" s="25"/>
      <c r="O6" s="25"/>
      <c r="P6" s="25"/>
      <c r="Q6" s="15"/>
      <c r="R6" s="15"/>
    </row>
    <row r="7" spans="1:18">
      <c r="A7" s="45"/>
      <c r="B7" s="45"/>
      <c r="C7" s="37" t="s">
        <v>47</v>
      </c>
      <c r="D7" s="37"/>
      <c r="E7" s="130" t="str">
        <f>特殊勤務手当!$E$7</f>
        <v/>
      </c>
      <c r="F7" s="130"/>
      <c r="G7" s="37"/>
      <c r="H7" s="37"/>
      <c r="I7" s="25"/>
      <c r="J7" s="25"/>
      <c r="K7" s="25"/>
      <c r="L7" s="25"/>
      <c r="M7" s="25"/>
      <c r="N7" s="25"/>
      <c r="O7" s="25"/>
      <c r="P7" s="25"/>
      <c r="Q7" s="15"/>
      <c r="R7" s="15"/>
    </row>
    <row r="8" spans="1:18">
      <c r="A8" s="45" t="s">
        <v>1</v>
      </c>
      <c r="B8" s="45"/>
      <c r="C8" s="37"/>
      <c r="D8" s="37"/>
      <c r="E8" s="37"/>
      <c r="F8" s="37"/>
      <c r="G8" s="37"/>
      <c r="H8" s="37"/>
      <c r="I8" s="25"/>
      <c r="J8" s="25"/>
      <c r="K8" s="25"/>
      <c r="L8" s="25"/>
      <c r="M8" s="25"/>
      <c r="N8" s="25"/>
      <c r="O8" s="25"/>
      <c r="P8" s="25"/>
      <c r="Q8" s="15"/>
      <c r="R8" s="15"/>
    </row>
    <row r="9" spans="1:18">
      <c r="A9" s="45"/>
      <c r="B9" s="45"/>
      <c r="C9" s="37" t="str">
        <f>特殊勤務手当!$C$9</f>
        <v/>
      </c>
      <c r="D9" s="37"/>
      <c r="E9" s="37"/>
      <c r="F9" s="37"/>
      <c r="G9" s="37"/>
      <c r="H9" s="37"/>
      <c r="I9" s="25"/>
      <c r="J9" s="25"/>
      <c r="K9" s="25"/>
      <c r="L9" s="25"/>
      <c r="M9" s="25"/>
      <c r="N9" s="25"/>
      <c r="O9" s="25"/>
      <c r="P9" s="25"/>
      <c r="Q9" s="15"/>
      <c r="R9" s="15"/>
    </row>
    <row r="10" spans="1:18">
      <c r="A10" s="45" t="s">
        <v>2</v>
      </c>
      <c r="B10" s="45"/>
      <c r="C10" s="37"/>
      <c r="D10" s="37"/>
      <c r="E10" s="37"/>
      <c r="F10" s="37"/>
      <c r="G10" s="37"/>
      <c r="H10" s="37"/>
      <c r="I10" s="25"/>
      <c r="J10" s="25"/>
      <c r="K10" s="25"/>
      <c r="L10" s="25"/>
      <c r="M10" s="25"/>
      <c r="N10" s="25"/>
      <c r="O10" s="25"/>
      <c r="P10" s="25"/>
      <c r="Q10" s="15"/>
      <c r="R10" s="15"/>
    </row>
    <row r="11" spans="1:18">
      <c r="A11" s="45"/>
      <c r="B11" s="45"/>
      <c r="C11" s="37" t="str">
        <f>特殊勤務手当!$C$11</f>
        <v/>
      </c>
      <c r="D11" s="37"/>
      <c r="E11" s="37"/>
      <c r="F11" s="37"/>
      <c r="G11" s="37"/>
      <c r="H11" s="37"/>
      <c r="I11" s="25"/>
      <c r="J11" s="25"/>
      <c r="K11" s="25"/>
      <c r="L11" s="25"/>
      <c r="M11" s="25"/>
      <c r="N11" s="25"/>
      <c r="O11" s="25"/>
      <c r="P11" s="25"/>
      <c r="Q11" s="15"/>
      <c r="R11" s="15"/>
    </row>
    <row r="12" spans="1:18">
      <c r="A12" s="45" t="s">
        <v>3</v>
      </c>
      <c r="B12" s="45"/>
      <c r="C12" s="37"/>
      <c r="D12" s="37"/>
      <c r="E12" s="37"/>
      <c r="F12" s="37"/>
      <c r="G12" s="37"/>
      <c r="H12" s="37"/>
      <c r="I12" s="26"/>
      <c r="J12" s="26"/>
      <c r="K12" s="26"/>
      <c r="L12" s="26"/>
      <c r="M12" s="26"/>
      <c r="N12" s="26"/>
      <c r="O12" s="25"/>
      <c r="P12" s="25"/>
      <c r="Q12" s="15"/>
      <c r="R12" s="15"/>
    </row>
    <row r="13" spans="1:18" ht="33" customHeight="1">
      <c r="A13" s="45"/>
      <c r="B13" s="45"/>
      <c r="C13" s="143" t="s">
        <v>141</v>
      </c>
      <c r="D13" s="143"/>
      <c r="E13" s="143"/>
      <c r="F13" s="143"/>
      <c r="G13" s="143"/>
      <c r="H13" s="143"/>
      <c r="I13" s="26"/>
      <c r="J13" s="26"/>
      <c r="K13" s="26"/>
      <c r="L13" s="26"/>
      <c r="M13" s="26"/>
      <c r="N13" s="26"/>
      <c r="O13" s="25"/>
      <c r="P13" s="25"/>
      <c r="Q13" s="15"/>
      <c r="R13" s="15"/>
    </row>
    <row r="14" spans="1:18">
      <c r="A14" s="45" t="s">
        <v>44</v>
      </c>
      <c r="B14" s="45"/>
      <c r="C14" s="37"/>
      <c r="D14" s="37"/>
      <c r="E14" s="37"/>
      <c r="F14" s="37"/>
      <c r="G14" s="37"/>
      <c r="H14" s="37"/>
      <c r="I14" s="26"/>
      <c r="J14" s="26"/>
      <c r="K14" s="26"/>
      <c r="L14" s="26"/>
      <c r="M14" s="26"/>
      <c r="N14" s="26"/>
      <c r="O14" s="25"/>
      <c r="P14" s="25"/>
      <c r="Q14" s="15"/>
      <c r="R14" s="15"/>
    </row>
    <row r="15" spans="1:18">
      <c r="A15" s="45"/>
      <c r="B15" s="45"/>
      <c r="C15" s="108">
        <f>情報入力シート!D18</f>
        <v>0</v>
      </c>
      <c r="D15" s="37" t="s">
        <v>13</v>
      </c>
      <c r="E15" s="37"/>
      <c r="F15" s="37"/>
      <c r="G15" s="37"/>
      <c r="H15" s="37"/>
      <c r="I15" s="26" t="str">
        <f>TEXT(C15,"#,###")</f>
        <v/>
      </c>
      <c r="J15" s="26"/>
      <c r="K15" s="26"/>
      <c r="L15" s="26"/>
      <c r="M15" s="26"/>
      <c r="N15" s="26"/>
      <c r="O15" s="25"/>
      <c r="P15" s="25"/>
      <c r="Q15" s="15"/>
      <c r="R15" s="15"/>
    </row>
    <row r="16" spans="1:18">
      <c r="A16" s="45" t="s">
        <v>31</v>
      </c>
      <c r="B16" s="45"/>
      <c r="C16" s="37"/>
      <c r="D16" s="37"/>
      <c r="E16" s="37"/>
      <c r="F16" s="37"/>
      <c r="G16" s="37"/>
      <c r="H16" s="37"/>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85</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87</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0" t="str">
        <f>IF(B21="○",情報入力シート!D27,"")</f>
        <v/>
      </c>
      <c r="G21" s="140"/>
      <c r="H21" s="141"/>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44" t="s">
        <v>12</v>
      </c>
      <c r="D32" s="146" t="s">
        <v>42</v>
      </c>
      <c r="E32" s="146"/>
      <c r="F32" s="146"/>
      <c r="G32" s="147" t="s">
        <v>43</v>
      </c>
      <c r="H32" s="149" t="s">
        <v>9</v>
      </c>
      <c r="I32" s="20"/>
      <c r="J32" s="26"/>
      <c r="K32" s="26"/>
      <c r="L32" s="26"/>
      <c r="M32" s="26"/>
      <c r="N32" s="26"/>
      <c r="O32" s="25"/>
      <c r="P32" s="25"/>
      <c r="Q32" s="15"/>
      <c r="R32" s="15"/>
    </row>
    <row r="33" spans="1:18" ht="28.5">
      <c r="B33" s="7"/>
      <c r="C33" s="145"/>
      <c r="D33" s="39" t="s">
        <v>7</v>
      </c>
      <c r="E33" s="39" t="s">
        <v>8</v>
      </c>
      <c r="F33" s="39" t="s">
        <v>5</v>
      </c>
      <c r="G33" s="148"/>
      <c r="H33" s="149"/>
      <c r="I33" s="28"/>
      <c r="J33" s="25"/>
      <c r="K33" s="25"/>
      <c r="L33" s="25"/>
      <c r="M33" s="25"/>
      <c r="N33" s="25"/>
      <c r="O33" s="25"/>
      <c r="P33" s="25"/>
      <c r="Q33" s="15"/>
      <c r="R33" s="15"/>
    </row>
    <row r="34" spans="1:18" ht="19.5" customHeight="1">
      <c r="B34" s="131" t="s">
        <v>11</v>
      </c>
      <c r="C34" s="102"/>
      <c r="D34" s="112"/>
      <c r="E34" s="112"/>
      <c r="F34" s="112"/>
      <c r="G34" s="112"/>
      <c r="H34" s="110">
        <f t="shared" ref="H34:H40" si="0">SUM(D34:G34)</f>
        <v>0</v>
      </c>
      <c r="I34" s="29"/>
      <c r="J34" s="25"/>
      <c r="K34" s="25"/>
      <c r="L34" s="25"/>
      <c r="M34" s="25"/>
      <c r="N34" s="25"/>
      <c r="O34" s="25"/>
      <c r="P34" s="25"/>
      <c r="Q34" s="15"/>
      <c r="R34" s="15"/>
    </row>
    <row r="35" spans="1:18" ht="19.5" customHeight="1">
      <c r="B35" s="131"/>
      <c r="C35" s="103"/>
      <c r="D35" s="112"/>
      <c r="E35" s="112"/>
      <c r="F35" s="112"/>
      <c r="G35" s="112"/>
      <c r="H35" s="110">
        <f t="shared" si="0"/>
        <v>0</v>
      </c>
      <c r="I35" s="29"/>
      <c r="J35" s="25"/>
      <c r="K35" s="25"/>
      <c r="L35" s="25"/>
      <c r="M35" s="25"/>
      <c r="N35" s="25"/>
      <c r="O35" s="25"/>
      <c r="P35" s="25"/>
      <c r="Q35" s="15"/>
      <c r="R35" s="15"/>
    </row>
    <row r="36" spans="1:18" ht="19.5" customHeight="1">
      <c r="B36" s="131"/>
      <c r="C36" s="103"/>
      <c r="D36" s="112"/>
      <c r="E36" s="112"/>
      <c r="F36" s="112"/>
      <c r="G36" s="112"/>
      <c r="H36" s="110">
        <f t="shared" si="0"/>
        <v>0</v>
      </c>
      <c r="I36" s="29"/>
      <c r="J36" s="25"/>
      <c r="K36" s="25"/>
      <c r="L36" s="25"/>
      <c r="M36" s="25"/>
      <c r="N36" s="25"/>
      <c r="O36" s="25"/>
      <c r="P36" s="25"/>
      <c r="Q36" s="15"/>
      <c r="R36" s="15"/>
    </row>
    <row r="37" spans="1:18" ht="19.5" customHeight="1">
      <c r="B37" s="131"/>
      <c r="C37" s="103"/>
      <c r="D37" s="112"/>
      <c r="E37" s="112"/>
      <c r="F37" s="112"/>
      <c r="G37" s="112"/>
      <c r="H37" s="110">
        <f t="shared" si="0"/>
        <v>0</v>
      </c>
      <c r="I37" s="29"/>
      <c r="J37" s="25"/>
      <c r="K37" s="25"/>
      <c r="L37" s="25"/>
      <c r="M37" s="25"/>
      <c r="N37" s="25"/>
      <c r="O37" s="25"/>
      <c r="P37" s="25"/>
      <c r="Q37" s="15"/>
      <c r="R37" s="15"/>
    </row>
    <row r="38" spans="1:18" ht="19.5" customHeight="1">
      <c r="B38" s="131"/>
      <c r="C38" s="103"/>
      <c r="D38" s="112"/>
      <c r="E38" s="112"/>
      <c r="F38" s="112"/>
      <c r="G38" s="112"/>
      <c r="H38" s="110">
        <f t="shared" si="0"/>
        <v>0</v>
      </c>
      <c r="I38" s="29"/>
      <c r="J38" s="25"/>
      <c r="K38" s="25"/>
      <c r="L38" s="25"/>
      <c r="M38" s="25"/>
      <c r="N38" s="25"/>
      <c r="O38" s="25"/>
      <c r="P38" s="25"/>
      <c r="Q38" s="15"/>
      <c r="R38" s="15"/>
    </row>
    <row r="39" spans="1:18" ht="19.5" customHeight="1">
      <c r="B39" s="131"/>
      <c r="C39" s="103"/>
      <c r="D39" s="112"/>
      <c r="E39" s="112"/>
      <c r="F39" s="112"/>
      <c r="G39" s="112"/>
      <c r="H39" s="110">
        <f t="shared" si="0"/>
        <v>0</v>
      </c>
      <c r="I39" s="29"/>
      <c r="J39" s="25"/>
      <c r="K39" s="25"/>
      <c r="L39" s="25"/>
      <c r="M39" s="25"/>
      <c r="N39" s="25"/>
      <c r="O39" s="25"/>
      <c r="P39" s="25"/>
      <c r="Q39" s="15"/>
      <c r="R39" s="15"/>
    </row>
    <row r="40" spans="1:18" ht="19.5" customHeight="1">
      <c r="B40" s="131"/>
      <c r="C40" s="103"/>
      <c r="D40" s="112"/>
      <c r="E40" s="112"/>
      <c r="F40" s="112"/>
      <c r="G40" s="112" t="s">
        <v>37</v>
      </c>
      <c r="H40" s="110">
        <f t="shared" si="0"/>
        <v>0</v>
      </c>
      <c r="I40" s="29"/>
      <c r="J40" s="25"/>
      <c r="K40" s="25"/>
      <c r="L40" s="25"/>
      <c r="M40" s="25"/>
      <c r="N40" s="25"/>
      <c r="O40" s="25"/>
      <c r="P40" s="25"/>
      <c r="Q40" s="15"/>
      <c r="R40" s="15"/>
    </row>
    <row r="41" spans="1:18" ht="19.5" customHeight="1">
      <c r="B41" s="131"/>
      <c r="C41" s="38" t="s">
        <v>9</v>
      </c>
      <c r="D41" s="110">
        <f>SUM(D34:D40)</f>
        <v>0</v>
      </c>
      <c r="E41" s="110">
        <f>SUM(E34:E40)</f>
        <v>0</v>
      </c>
      <c r="F41" s="110">
        <f>SUM(F34:F40)</f>
        <v>0</v>
      </c>
      <c r="G41" s="110">
        <f>SUM(G34:G40)</f>
        <v>0</v>
      </c>
      <c r="H41" s="110">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2">
        <f>情報入力シート!D39</f>
        <v>0</v>
      </c>
      <c r="D44" s="132"/>
      <c r="E44" s="133" t="s">
        <v>22</v>
      </c>
      <c r="F44" s="134" t="e">
        <f>IF(情報入力シート!D42="",IF(C45="","",C44/C45),情報入力シート!D42)</f>
        <v>#DIV/0!</v>
      </c>
      <c r="G44" s="135"/>
      <c r="I44" s="25"/>
      <c r="J44" s="31" t="s">
        <v>35</v>
      </c>
      <c r="K44" s="31"/>
      <c r="L44" s="31"/>
      <c r="M44" s="31"/>
      <c r="N44" s="25"/>
      <c r="O44" s="25"/>
      <c r="P44" s="25"/>
      <c r="Q44" s="15"/>
      <c r="R44" s="15"/>
    </row>
    <row r="45" spans="1:18" ht="15.75" thickTop="1" thickBot="1">
      <c r="C45" s="138">
        <f>情報入力シート!D40</f>
        <v>0</v>
      </c>
      <c r="D45" s="138"/>
      <c r="E45" s="133"/>
      <c r="F45" s="136"/>
      <c r="G45" s="137"/>
      <c r="I45" s="25"/>
      <c r="J45" s="25" t="s">
        <v>36</v>
      </c>
      <c r="K45" s="25"/>
      <c r="L45" s="25"/>
      <c r="M45" s="25"/>
      <c r="N45" s="25"/>
      <c r="O45" s="25"/>
      <c r="P45" s="25"/>
      <c r="Q45" s="15"/>
      <c r="R45" s="15"/>
    </row>
    <row r="46" spans="1:18" ht="15" thickBot="1">
      <c r="A46" s="1"/>
      <c r="B46" s="1" t="s">
        <v>23</v>
      </c>
      <c r="F46" s="129" t="str">
        <f>IF(情報入力シート!D42&lt;&gt;"","税務申告上端数処理している。","")</f>
        <v/>
      </c>
      <c r="G46" s="129"/>
      <c r="I46" s="25"/>
      <c r="K46" s="32"/>
      <c r="L46" s="25"/>
      <c r="M46" s="25"/>
      <c r="N46" s="25"/>
      <c r="O46" s="25"/>
      <c r="P46" s="25"/>
      <c r="Q46" s="15"/>
      <c r="R46" s="15"/>
    </row>
    <row r="47" spans="1:18" ht="15" thickBot="1">
      <c r="A47" s="1"/>
      <c r="B47" s="1"/>
      <c r="F47" s="111"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9" t="str">
        <f>IF(B22="○",I15&amp;"×10/110×（"&amp;I42&amp;"＋"&amp;J42&amp;"＋"&amp;K42&amp;"）/"&amp;M42&amp;"＝"&amp;L22,IF(B24="○",I15&amp;"×10/110×("&amp;I42&amp;"＋"&amp;J42&amp;"＋"&amp;K42&amp;"）/"&amp;M42&amp;"×②＝"&amp;L24,""))</f>
        <v/>
      </c>
      <c r="D49" s="139"/>
      <c r="E49" s="139"/>
      <c r="F49" s="139"/>
      <c r="G49" s="139"/>
      <c r="H49" s="139"/>
      <c r="I49" s="34" t="s">
        <v>25</v>
      </c>
    </row>
    <row r="50" spans="1:9" ht="28.5" customHeight="1">
      <c r="C50" s="128" t="str">
        <f>IF(B23="○",I15&amp;"×10/110×"&amp;I42&amp;"/"&amp;M42&amp;"＝"&amp;L23&amp;"・・・ａ","")</f>
        <v/>
      </c>
      <c r="D50" s="128"/>
      <c r="E50" s="128"/>
      <c r="F50" s="128"/>
      <c r="G50" s="128"/>
      <c r="H50" s="128"/>
      <c r="I50" s="34" t="s">
        <v>25</v>
      </c>
    </row>
    <row r="51" spans="1:9" ht="28.5" customHeight="1">
      <c r="C51" s="128" t="str">
        <f>IF(B23="○",I15&amp;"×10/110×"&amp;K42&amp;"/"&amp;M42&amp;"×②＝"&amp;M23&amp;"・・・ｂ","")</f>
        <v/>
      </c>
      <c r="D51" s="128"/>
      <c r="E51" s="128"/>
      <c r="F51" s="128"/>
      <c r="G51" s="128"/>
      <c r="H51" s="128"/>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selectLockedCell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83649E85-B93E-46B6-9342-0C997E980959}">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F614927-7EB2-4E3A-A382-58001E195407}">
          <x14:formula1>
            <xm:f>Sheet1!$A$1:$A$5</xm:f>
          </x14:formula1>
          <xm:sqref>C13:H13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view="pageBreakPreview" zoomScaleNormal="80" zoomScaleSheetLayoutView="100" workbookViewId="0">
      <selection activeCell="D4" sqref="D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42" t="s">
        <v>49</v>
      </c>
      <c r="B1" s="142"/>
      <c r="C1" s="142"/>
      <c r="D1" s="142"/>
      <c r="E1" s="142"/>
      <c r="F1" s="142"/>
      <c r="G1" s="142"/>
      <c r="H1" s="142"/>
    </row>
    <row r="2" spans="1:18" ht="18.75" customHeight="1">
      <c r="A2" s="142" t="s">
        <v>48</v>
      </c>
      <c r="B2" s="142"/>
      <c r="C2" s="142"/>
      <c r="D2" s="142"/>
      <c r="E2" s="142"/>
      <c r="F2" s="142"/>
      <c r="G2" s="142"/>
      <c r="H2" s="142"/>
      <c r="I2" s="35" t="s">
        <v>27</v>
      </c>
    </row>
    <row r="3" spans="1:18">
      <c r="A3" s="2"/>
      <c r="B3" s="2"/>
      <c r="I3" s="36" t="s">
        <v>29</v>
      </c>
    </row>
    <row r="4" spans="1:18">
      <c r="A4" s="2" t="s">
        <v>46</v>
      </c>
      <c r="B4" s="2"/>
      <c r="I4" s="25"/>
      <c r="J4" s="25"/>
      <c r="K4" s="25"/>
      <c r="L4" s="25"/>
      <c r="M4" s="25"/>
      <c r="N4" s="25"/>
      <c r="O4" s="25"/>
      <c r="P4" s="25"/>
      <c r="Q4" s="15"/>
      <c r="R4" s="15"/>
    </row>
    <row r="5" spans="1:18">
      <c r="A5" s="2"/>
      <c r="B5" s="2"/>
      <c r="C5" s="94"/>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95"/>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94"/>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94"/>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156"/>
      <c r="D13" s="156"/>
      <c r="E13" s="156"/>
      <c r="F13" s="156"/>
      <c r="G13" s="156"/>
      <c r="H13" s="156"/>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114"/>
      <c r="D15" s="1" t="s">
        <v>13</v>
      </c>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52"/>
      <c r="C18" s="115" t="s">
        <v>38</v>
      </c>
      <c r="D18" s="11"/>
      <c r="E18" s="11"/>
      <c r="F18" s="11"/>
      <c r="G18" s="11"/>
      <c r="H18" s="12"/>
      <c r="I18" s="26"/>
      <c r="J18" s="26"/>
      <c r="K18" s="26"/>
      <c r="L18" s="26"/>
      <c r="M18" s="26"/>
      <c r="N18" s="26"/>
      <c r="O18" s="25"/>
      <c r="P18" s="25"/>
      <c r="Q18" s="15"/>
      <c r="R18" s="15"/>
    </row>
    <row r="19" spans="1:18">
      <c r="A19" s="1"/>
      <c r="B19" s="52"/>
      <c r="C19" s="115" t="s">
        <v>39</v>
      </c>
      <c r="D19" s="11"/>
      <c r="E19" s="11"/>
      <c r="F19" s="11"/>
      <c r="G19" s="11"/>
      <c r="H19" s="12"/>
      <c r="I19" s="26"/>
      <c r="J19" s="26"/>
      <c r="K19" s="26"/>
      <c r="L19" s="26"/>
      <c r="M19" s="26"/>
      <c r="N19" s="26"/>
      <c r="O19" s="25"/>
      <c r="P19" s="25"/>
      <c r="Q19" s="15"/>
      <c r="R19" s="15"/>
    </row>
    <row r="20" spans="1:18">
      <c r="A20" s="1"/>
      <c r="B20" s="52"/>
      <c r="C20" s="115" t="s">
        <v>40</v>
      </c>
      <c r="D20" s="11"/>
      <c r="E20" s="11"/>
      <c r="F20" s="11"/>
      <c r="G20" s="11"/>
      <c r="H20" s="12"/>
      <c r="I20" s="26"/>
      <c r="J20" s="26"/>
      <c r="K20" s="26"/>
      <c r="L20" s="26"/>
      <c r="M20" s="26"/>
      <c r="N20" s="26"/>
      <c r="O20" s="25"/>
      <c r="P20" s="25"/>
      <c r="Q20" s="15"/>
      <c r="R20" s="15"/>
    </row>
    <row r="21" spans="1:18">
      <c r="A21" s="1"/>
      <c r="B21" s="52"/>
      <c r="C21" s="115" t="s">
        <v>41</v>
      </c>
      <c r="D21" s="11"/>
      <c r="E21" s="11"/>
      <c r="F21" s="11"/>
      <c r="G21" s="11"/>
      <c r="H21" s="12"/>
      <c r="I21" s="26"/>
      <c r="J21" s="26"/>
      <c r="K21" s="26"/>
      <c r="L21" s="26"/>
      <c r="M21" s="26"/>
      <c r="N21" s="26"/>
      <c r="O21" s="25"/>
      <c r="P21" s="25"/>
      <c r="Q21" s="15"/>
      <c r="R21" s="15"/>
    </row>
    <row r="22" spans="1:18">
      <c r="A22" s="1"/>
      <c r="B22" s="52"/>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52"/>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52"/>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52"/>
      <c r="C28" s="11" t="s">
        <v>20</v>
      </c>
      <c r="D28" s="11"/>
      <c r="E28" s="11"/>
      <c r="F28" s="11"/>
      <c r="G28" s="11"/>
      <c r="H28" s="12"/>
      <c r="I28" s="26"/>
      <c r="J28" s="26"/>
      <c r="K28" s="26"/>
      <c r="L28" s="26"/>
      <c r="M28" s="26"/>
      <c r="N28" s="26"/>
      <c r="O28" s="25"/>
      <c r="P28" s="25"/>
      <c r="Q28" s="15"/>
      <c r="R28" s="15"/>
    </row>
    <row r="29" spans="1:18">
      <c r="B29" s="52"/>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44" t="s">
        <v>12</v>
      </c>
      <c r="D32" s="146" t="s">
        <v>42</v>
      </c>
      <c r="E32" s="146"/>
      <c r="F32" s="146"/>
      <c r="G32" s="147" t="s">
        <v>43</v>
      </c>
      <c r="H32" s="149" t="s">
        <v>9</v>
      </c>
      <c r="I32" s="20"/>
      <c r="J32" s="26"/>
      <c r="K32" s="26"/>
      <c r="L32" s="26"/>
      <c r="M32" s="26"/>
      <c r="N32" s="26"/>
      <c r="O32" s="25"/>
      <c r="P32" s="25"/>
      <c r="Q32" s="15"/>
      <c r="R32" s="15"/>
    </row>
    <row r="33" spans="1:18" ht="28.5">
      <c r="B33" s="7"/>
      <c r="C33" s="145"/>
      <c r="D33" s="5" t="s">
        <v>7</v>
      </c>
      <c r="E33" s="5" t="s">
        <v>8</v>
      </c>
      <c r="F33" s="5" t="s">
        <v>5</v>
      </c>
      <c r="G33" s="148"/>
      <c r="H33" s="149"/>
      <c r="I33" s="28"/>
      <c r="J33" s="25"/>
      <c r="K33" s="25"/>
      <c r="L33" s="25"/>
      <c r="M33" s="25"/>
      <c r="N33" s="25"/>
      <c r="O33" s="25"/>
      <c r="P33" s="25"/>
      <c r="Q33" s="15"/>
      <c r="R33" s="15"/>
    </row>
    <row r="34" spans="1:18" ht="19.5" customHeight="1">
      <c r="B34" s="131" t="s">
        <v>11</v>
      </c>
      <c r="C34" s="52"/>
      <c r="D34" s="113"/>
      <c r="E34" s="113"/>
      <c r="F34" s="113"/>
      <c r="G34" s="113"/>
      <c r="H34" s="110">
        <f t="shared" ref="H34:H40" si="0">SUM(D34:G34)</f>
        <v>0</v>
      </c>
      <c r="I34" s="29"/>
      <c r="J34" s="25"/>
      <c r="K34" s="25"/>
      <c r="L34" s="25"/>
      <c r="M34" s="25"/>
      <c r="N34" s="25"/>
      <c r="O34" s="25"/>
      <c r="P34" s="25"/>
      <c r="Q34" s="15"/>
      <c r="R34" s="15"/>
    </row>
    <row r="35" spans="1:18" ht="19.5" customHeight="1">
      <c r="B35" s="131"/>
      <c r="C35" s="52"/>
      <c r="D35" s="113"/>
      <c r="E35" s="113"/>
      <c r="F35" s="113"/>
      <c r="G35" s="113"/>
      <c r="H35" s="110">
        <f t="shared" si="0"/>
        <v>0</v>
      </c>
      <c r="I35" s="29"/>
      <c r="J35" s="25"/>
      <c r="K35" s="25"/>
      <c r="L35" s="25"/>
      <c r="M35" s="25"/>
      <c r="N35" s="25"/>
      <c r="O35" s="25"/>
      <c r="P35" s="25"/>
      <c r="Q35" s="15"/>
      <c r="R35" s="15"/>
    </row>
    <row r="36" spans="1:18" ht="19.5" customHeight="1">
      <c r="B36" s="131"/>
      <c r="C36" s="52"/>
      <c r="D36" s="113"/>
      <c r="E36" s="113"/>
      <c r="F36" s="113"/>
      <c r="G36" s="113"/>
      <c r="H36" s="110">
        <f t="shared" si="0"/>
        <v>0</v>
      </c>
      <c r="I36" s="29"/>
      <c r="J36" s="25"/>
      <c r="K36" s="25"/>
      <c r="L36" s="25"/>
      <c r="M36" s="25"/>
      <c r="N36" s="25"/>
      <c r="O36" s="25"/>
      <c r="P36" s="25"/>
      <c r="Q36" s="15"/>
      <c r="R36" s="15"/>
    </row>
    <row r="37" spans="1:18" ht="19.5" customHeight="1">
      <c r="B37" s="131"/>
      <c r="C37" s="52"/>
      <c r="D37" s="113"/>
      <c r="E37" s="113"/>
      <c r="F37" s="113"/>
      <c r="G37" s="113"/>
      <c r="H37" s="110">
        <f t="shared" si="0"/>
        <v>0</v>
      </c>
      <c r="I37" s="29"/>
      <c r="J37" s="25"/>
      <c r="K37" s="25"/>
      <c r="L37" s="25"/>
      <c r="M37" s="25"/>
      <c r="N37" s="25"/>
      <c r="O37" s="25"/>
      <c r="P37" s="25"/>
      <c r="Q37" s="15"/>
      <c r="R37" s="15"/>
    </row>
    <row r="38" spans="1:18" ht="19.5" customHeight="1">
      <c r="B38" s="131"/>
      <c r="C38" s="52"/>
      <c r="D38" s="113"/>
      <c r="E38" s="113"/>
      <c r="F38" s="113"/>
      <c r="G38" s="113"/>
      <c r="H38" s="110">
        <f t="shared" si="0"/>
        <v>0</v>
      </c>
      <c r="I38" s="29"/>
      <c r="J38" s="25"/>
      <c r="K38" s="25"/>
      <c r="L38" s="25"/>
      <c r="M38" s="25"/>
      <c r="N38" s="25"/>
      <c r="O38" s="25"/>
      <c r="P38" s="25"/>
      <c r="Q38" s="15"/>
      <c r="R38" s="15"/>
    </row>
    <row r="39" spans="1:18" ht="19.5" customHeight="1">
      <c r="B39" s="131"/>
      <c r="C39" s="52"/>
      <c r="D39" s="113"/>
      <c r="E39" s="113"/>
      <c r="F39" s="113"/>
      <c r="G39" s="113"/>
      <c r="H39" s="110">
        <f t="shared" si="0"/>
        <v>0</v>
      </c>
      <c r="I39" s="29"/>
      <c r="J39" s="25"/>
      <c r="K39" s="25"/>
      <c r="L39" s="25"/>
      <c r="M39" s="25"/>
      <c r="N39" s="25"/>
      <c r="O39" s="25"/>
      <c r="P39" s="25"/>
      <c r="Q39" s="15"/>
      <c r="R39" s="15"/>
    </row>
    <row r="40" spans="1:18" ht="19.5" customHeight="1">
      <c r="B40" s="131"/>
      <c r="C40" s="52"/>
      <c r="D40" s="113"/>
      <c r="E40" s="113"/>
      <c r="F40" s="113"/>
      <c r="G40" s="113" t="s">
        <v>37</v>
      </c>
      <c r="H40" s="110">
        <f t="shared" si="0"/>
        <v>0</v>
      </c>
      <c r="I40" s="29"/>
      <c r="J40" s="25"/>
      <c r="K40" s="25"/>
      <c r="L40" s="25"/>
      <c r="M40" s="25"/>
      <c r="N40" s="25"/>
      <c r="O40" s="25"/>
      <c r="P40" s="25"/>
      <c r="Q40" s="15"/>
      <c r="R40" s="15"/>
    </row>
    <row r="41" spans="1:18" ht="19.5" customHeight="1">
      <c r="B41" s="131"/>
      <c r="C41" s="4" t="s">
        <v>9</v>
      </c>
      <c r="D41" s="110">
        <f>SUM(D34:D40)</f>
        <v>0</v>
      </c>
      <c r="E41" s="110">
        <f>SUM(E34:E40)</f>
        <v>0</v>
      </c>
      <c r="F41" s="110">
        <f>SUM(F34:F40)</f>
        <v>0</v>
      </c>
      <c r="G41" s="110">
        <f>SUM(G34:G40)</f>
        <v>0</v>
      </c>
      <c r="H41" s="110">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50"/>
      <c r="D44" s="150"/>
      <c r="E44" s="133" t="s">
        <v>22</v>
      </c>
      <c r="F44" s="151" t="str">
        <f>IF(C45="","",C44/C45)</f>
        <v/>
      </c>
      <c r="G44" s="152"/>
      <c r="I44" s="25"/>
      <c r="J44" s="31" t="s">
        <v>35</v>
      </c>
      <c r="K44" s="31"/>
      <c r="L44" s="31"/>
      <c r="M44" s="31"/>
      <c r="N44" s="25"/>
      <c r="O44" s="25"/>
      <c r="P44" s="25"/>
      <c r="Q44" s="15"/>
      <c r="R44" s="15"/>
    </row>
    <row r="45" spans="1:18" ht="15.75" thickTop="1" thickBot="1">
      <c r="C45" s="155"/>
      <c r="D45" s="155"/>
      <c r="E45" s="133"/>
      <c r="F45" s="153"/>
      <c r="G45" s="154"/>
      <c r="I45" s="25"/>
      <c r="J45" s="25" t="s">
        <v>36</v>
      </c>
      <c r="K45" s="25"/>
      <c r="L45" s="25"/>
      <c r="M45" s="25"/>
      <c r="N45" s="25"/>
      <c r="O45" s="25"/>
      <c r="P45" s="25"/>
      <c r="Q45" s="15"/>
      <c r="R45" s="15"/>
    </row>
    <row r="46" spans="1:18" ht="15" thickBot="1">
      <c r="A46" s="1"/>
      <c r="B46" s="1" t="s">
        <v>23</v>
      </c>
      <c r="I46" s="25"/>
      <c r="K46" s="32"/>
      <c r="L46" s="25"/>
      <c r="M46" s="25"/>
      <c r="N46" s="25"/>
      <c r="O46" s="25"/>
      <c r="P46" s="25"/>
      <c r="Q46" s="15"/>
      <c r="R46" s="15"/>
    </row>
    <row r="47" spans="1:18" ht="15" thickBot="1">
      <c r="A47" s="1"/>
      <c r="B47" s="1"/>
      <c r="F47" s="111"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9" t="str">
        <f>IF(B22="○",I15&amp;"×10/110×（"&amp;I42&amp;"＋"&amp;J42&amp;"＋"&amp;K42&amp;"）/"&amp;M42&amp;"＝"&amp;L22,IF(B24="○",I15&amp;"×10/110×("&amp;I42&amp;"＋"&amp;J42&amp;"＋"&amp;K42&amp;"）/"&amp;M42&amp;"×②＝"&amp;L24,""))</f>
        <v/>
      </c>
      <c r="D49" s="139"/>
      <c r="E49" s="139"/>
      <c r="F49" s="139"/>
      <c r="G49" s="139"/>
      <c r="H49" s="139"/>
      <c r="I49" s="34" t="s">
        <v>25</v>
      </c>
    </row>
    <row r="50" spans="1:9" ht="28.5" customHeight="1">
      <c r="C50" s="128" t="str">
        <f>IF(B23="○",I15&amp;"×10/110×"&amp;I42&amp;"/"&amp;M42&amp;"＝"&amp;L23&amp;"・・・ａ","")</f>
        <v/>
      </c>
      <c r="D50" s="128"/>
      <c r="E50" s="128"/>
      <c r="F50" s="128"/>
      <c r="G50" s="128"/>
      <c r="H50" s="128"/>
      <c r="I50" s="34" t="s">
        <v>25</v>
      </c>
    </row>
    <row r="51" spans="1:9" ht="28.5" customHeight="1">
      <c r="C51" s="128" t="str">
        <f>IF(B23="○",I15&amp;"×10/110×"&amp;K42&amp;"/"&amp;M42&amp;"×②＝"&amp;M23&amp;"・・・ｂ","")</f>
        <v/>
      </c>
      <c r="D51" s="128"/>
      <c r="E51" s="128"/>
      <c r="F51" s="128"/>
      <c r="G51" s="128"/>
      <c r="H51" s="128"/>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selectLockedCells="1"/>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Sheet1!$A$1:$A$5</xm:f>
          </x14:formula1>
          <xm:sqref>C13:H13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dimension ref="A1:A5"/>
  <sheetViews>
    <sheetView workbookViewId="0">
      <selection activeCell="A4" sqref="A4"/>
    </sheetView>
  </sheetViews>
  <sheetFormatPr defaultRowHeight="13.5"/>
  <sheetData>
    <row r="1" spans="1:1">
      <c r="A1" t="s">
        <v>138</v>
      </c>
    </row>
    <row r="2" spans="1:1">
      <c r="A2" t="s">
        <v>139</v>
      </c>
    </row>
    <row r="3" spans="1:1">
      <c r="A3" t="s">
        <v>143</v>
      </c>
    </row>
    <row r="4" spans="1:1">
      <c r="A4" t="s">
        <v>140</v>
      </c>
    </row>
    <row r="5" spans="1:1">
      <c r="A5" t="s">
        <v>141</v>
      </c>
    </row>
  </sheetData>
  <sheetProtection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情報入力シート</vt:lpstr>
      <vt:lpstr>様式第５号</vt:lpstr>
      <vt:lpstr>特殊勤務手当</vt:lpstr>
      <vt:lpstr>病床確保（うち病床確保）</vt:lpstr>
      <vt:lpstr>病床確保（うち消毒経費）</vt:lpstr>
      <vt:lpstr>従事者宿泊</vt:lpstr>
      <vt:lpstr>入院受入</vt:lpstr>
      <vt:lpstr>税率10%（白地）</vt:lpstr>
      <vt:lpstr>Sheet1</vt:lpstr>
      <vt:lpstr>Sheet6</vt:lpstr>
      <vt:lpstr>従事者宿泊!Print_Area</vt:lpstr>
      <vt:lpstr>情報入力シート!Print_Area</vt:lpstr>
      <vt:lpstr>'税率10%（白地）'!Print_Area</vt:lpstr>
      <vt:lpstr>特殊勤務手当!Print_Area</vt:lpstr>
      <vt:lpstr>入院受入!Print_Area</vt:lpstr>
      <vt:lpstr>'病床確保（うち消毒経費）'!Print_Area</vt:lpstr>
      <vt:lpstr>'病床確保（うち病床確保）'!Print_Area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山本雄太</cp:lastModifiedBy>
  <cp:lastPrinted>2023-11-20T02:20:44Z</cp:lastPrinted>
  <dcterms:created xsi:type="dcterms:W3CDTF">1997-01-08T22:48:59Z</dcterms:created>
  <dcterms:modified xsi:type="dcterms:W3CDTF">2023-11-27T06:04:19Z</dcterms:modified>
</cp:coreProperties>
</file>