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250" tabRatio="639" activeTab="1"/>
  </bookViews>
  <sheets>
    <sheet name="一覧表" sheetId="1" r:id="rId1"/>
    <sheet name="一般会計債の内訳" sheetId="2" r:id="rId2"/>
    <sheet name="公営企業債の内訳" sheetId="3" r:id="rId3"/>
  </sheets>
  <definedNames>
    <definedName name="_xlnm._FilterDatabase" localSheetId="1" hidden="1">'一般会計債の内訳'!$A$3:$Z$121</definedName>
    <definedName name="_xlnm._FilterDatabase" localSheetId="0" hidden="1">'一覧表'!$A$3:$I$121</definedName>
    <definedName name="_xlnm._FilterDatabase" localSheetId="2" hidden="1">'公営企業債の内訳'!$A$4:$R$80</definedName>
    <definedName name="_xlfn.AGGREGATE" hidden="1">#NAME?</definedName>
    <definedName name="_xlnm.Print_Area" localSheetId="1">'一般会計債の内訳'!$A$1:$Y$120</definedName>
    <definedName name="_xlnm.Print_Area" localSheetId="0">'一覧表'!$A$1:$H$121</definedName>
    <definedName name="_xlnm.Print_Area" localSheetId="2">'公営企業債の内訳'!$A$1:$AC$80</definedName>
    <definedName name="_xlnm.Print_Titles" localSheetId="1">'一般会計債の内訳'!$1:$3</definedName>
    <definedName name="_xlnm.Print_Titles" localSheetId="0">'一覧表'!$1:$3</definedName>
    <definedName name="_xlnm.Print_Titles" localSheetId="2">'公営企業債の内訳'!$1:$4</definedName>
  </definedNames>
  <calcPr fullCalcOnLoad="1"/>
</workbook>
</file>

<file path=xl/sharedStrings.xml><?xml version="1.0" encoding="utf-8"?>
<sst xmlns="http://schemas.openxmlformats.org/spreadsheetml/2006/main" count="448" uniqueCount="188">
  <si>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</si>
  <si>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</si>
  <si>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</si>
  <si>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</si>
  <si>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</si>
  <si>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</si>
  <si>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</si>
  <si>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</si>
  <si>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</si>
  <si>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</si>
  <si>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</si>
  <si>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</si>
  <si>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</si>
  <si>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</si>
  <si>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</si>
  <si>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</si>
  <si>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</si>
  <si>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</si>
  <si>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</si>
  <si>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</si>
  <si>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</si>
  <si>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</si>
  <si>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</si>
  <si>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</si>
  <si>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</si>
  <si>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</si>
  <si>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</si>
  <si>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</si>
  <si>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</si>
  <si>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</si>
  <si>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</si>
  <si>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</si>
  <si>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</si>
  <si>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</si>
  <si>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</si>
  <si>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</si>
  <si>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</si>
  <si>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</si>
  <si>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</si>
  <si>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</si>
  <si>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</si>
  <si>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</si>
  <si>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</si>
  <si>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</si>
  <si>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</si>
  <si>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</si>
  <si>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</si>
  <si>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</si>
  <si>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</si>
  <si>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</si>
  <si>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</si>
  <si>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</si>
  <si>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</si>
  <si>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</si>
  <si>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</si>
  <si>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</si>
  <si>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</si>
  <si>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</si>
  <si>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</si>
  <si>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</si>
  <si>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</si>
  <si>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</si>
  <si>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</si>
  <si>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</si>
  <si>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</si>
  <si>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</si>
  <si>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</si>
  <si>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一般会計債</t>
  </si>
  <si>
    <t>公営企業債</t>
  </si>
  <si>
    <t>臨時財政対策債</t>
  </si>
  <si>
    <t>退職手当債</t>
  </si>
  <si>
    <t>減収補てん債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</si>
  <si>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</si>
  <si>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</si>
  <si>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</si>
  <si>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</si>
  <si>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</si>
  <si>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</si>
  <si>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</si>
  <si>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</si>
  <si>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</si>
  <si>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</si>
  <si>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</si>
  <si>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</si>
  <si>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</si>
  <si>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</si>
  <si>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</si>
  <si>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</si>
  <si>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一般会計債の内訳</t>
  </si>
  <si>
    <t>一部事務組合合計</t>
  </si>
  <si>
    <t>下水道事業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</si>
  <si>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</si>
  <si>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</si>
  <si>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</si>
  <si>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</si>
  <si>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</si>
  <si>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</si>
  <si>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</si>
  <si>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</si>
  <si>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</si>
  <si>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</si>
  <si>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</si>
  <si>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</si>
  <si>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</si>
  <si>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</si>
  <si>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</si>
  <si>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</si>
  <si>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</si>
  <si>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</si>
  <si>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</si>
  <si>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</si>
  <si>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</si>
  <si>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</si>
  <si>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</si>
  <si>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</si>
  <si>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</si>
  <si>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</si>
  <si>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</si>
  <si>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</si>
  <si>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</si>
  <si>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</si>
  <si>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</si>
  <si>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</si>
  <si>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</si>
  <si>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</si>
  <si>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</si>
  <si>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</si>
  <si>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国の予算等
貸付金債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</si>
  <si>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</si>
  <si>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</si>
  <si>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</si>
  <si>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</si>
  <si>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</si>
  <si>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</si>
  <si>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</si>
  <si>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</si>
  <si>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</si>
  <si>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</si>
  <si>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</si>
  <si>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</si>
  <si>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</si>
  <si>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</si>
  <si>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</si>
  <si>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</si>
  <si>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</si>
  <si>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</si>
  <si>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</si>
  <si>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毛呂山・越生・鳩山公共下水道組合</t>
  </si>
  <si>
    <t>皆野・長瀞下水道組合</t>
  </si>
  <si>
    <t>入間東部地区事務組合</t>
  </si>
  <si>
    <t>入間東部地区事務組合</t>
  </si>
  <si>
    <t>観光その他
事業</t>
  </si>
  <si>
    <t>彩北広域清掃組合</t>
  </si>
  <si>
    <t>彩北広域清掃組合</t>
  </si>
  <si>
    <t>防災・減災・国土強靭化緊急対策事業</t>
  </si>
  <si>
    <t>緊急浚渫推進事業</t>
  </si>
  <si>
    <t>緊急自然防止対策事業</t>
  </si>
  <si>
    <t>朝霞和光資源循環組合</t>
  </si>
  <si>
    <t>行田羽生資源環境組合</t>
  </si>
  <si>
    <t>朝霞和光資源循環組合</t>
  </si>
  <si>
    <t>行田羽生資源環境組合</t>
  </si>
  <si>
    <t>脱炭素化推進事業</t>
  </si>
  <si>
    <t>上水道事業</t>
  </si>
  <si>
    <t>簡易水道
事業</t>
  </si>
  <si>
    <t>病院・介護
サービス事業</t>
  </si>
  <si>
    <t>地域開発
事業</t>
  </si>
  <si>
    <t>公共下水道</t>
  </si>
  <si>
    <t>流域下水道</t>
  </si>
  <si>
    <t>特定環境保全公共下水道</t>
  </si>
  <si>
    <t>農業集落排水施設</t>
  </si>
  <si>
    <t>特定地域生活排水処理施設</t>
  </si>
  <si>
    <t>小計
公共下水道</t>
  </si>
  <si>
    <t>うち平準化</t>
  </si>
  <si>
    <t>うち特別措置</t>
  </si>
  <si>
    <t>うち脱炭素</t>
  </si>
  <si>
    <t>うち適用債</t>
  </si>
  <si>
    <t>うち旧公害防止対策事業分</t>
  </si>
  <si>
    <t>うち広域化・共同化</t>
  </si>
  <si>
    <t>小計
流域下水道</t>
  </si>
  <si>
    <t>小計
特環</t>
  </si>
  <si>
    <t>小計
農集</t>
  </si>
  <si>
    <t>小計
特排</t>
  </si>
  <si>
    <t>白岡市</t>
  </si>
  <si>
    <t>戸田ボートレース企業団</t>
  </si>
  <si>
    <t>戸田ボートレース企業団</t>
  </si>
  <si>
    <t>埼玉県都市ボートレース企業団</t>
  </si>
  <si>
    <t>埼玉県都市ボートレース企業団</t>
  </si>
  <si>
    <t>令和5年度　起債同意額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</si>
</sst>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_ "/>
    <numFmt numFmtId="190" formatCode="0.0_);[Red]\(0.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Terminal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0"/>
      <name val="MS UI Gothic"/>
      <family val="3"/>
    </font>
    <font>
      <sz val="8"/>
      <name val="MS UI Gothic"/>
      <family val="3"/>
    </font>
    <font>
      <b/>
      <sz val="11"/>
      <color indexed="9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indexed="10"/>
      <name val="MS UI Gothic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rgb="FFFF0000"/>
      <name val="MS UI Gothic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medium"/>
    </border>
    <border>
      <left style="medium"/>
      <right style="thin"/>
      <top style="thin"/>
      <bottom style="thick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>
      <alignment vertical="center"/>
      <protection/>
    </xf>
    <xf numFmtId="0" fontId="11" fillId="0" borderId="0">
      <alignment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61" applyFont="1">
      <alignment vertical="center"/>
      <protection/>
    </xf>
    <xf numFmtId="0" fontId="6" fillId="0" borderId="0" xfId="61" applyFont="1">
      <alignment vertical="center"/>
      <protection/>
    </xf>
    <xf numFmtId="0" fontId="3" fillId="0" borderId="0" xfId="61">
      <alignment vertical="center"/>
      <protection/>
    </xf>
    <xf numFmtId="0" fontId="3" fillId="0" borderId="0" xfId="61" applyAlignment="1">
      <alignment horizontal="right" vertical="center"/>
      <protection/>
    </xf>
    <xf numFmtId="0" fontId="3" fillId="33" borderId="15" xfId="61" applyFill="1" applyBorder="1" applyAlignment="1">
      <alignment horizontal="center" vertical="center"/>
      <protection/>
    </xf>
    <xf numFmtId="0" fontId="3" fillId="33" borderId="15" xfId="61" applyFill="1" applyBorder="1" applyAlignment="1">
      <alignment horizontal="center" vertical="center" wrapText="1"/>
      <protection/>
    </xf>
    <xf numFmtId="0" fontId="3" fillId="0" borderId="15" xfId="61" applyBorder="1" applyAlignment="1">
      <alignment shrinkToFit="1"/>
      <protection/>
    </xf>
    <xf numFmtId="176" fontId="3" fillId="0" borderId="0" xfId="61" applyNumberFormat="1">
      <alignment vertical="center"/>
      <protection/>
    </xf>
    <xf numFmtId="0" fontId="3" fillId="0" borderId="15" xfId="61" applyFill="1" applyBorder="1" applyAlignment="1">
      <alignment shrinkToFit="1"/>
      <protection/>
    </xf>
    <xf numFmtId="0" fontId="3" fillId="0" borderId="0" xfId="61" applyFill="1">
      <alignment vertical="center"/>
      <protection/>
    </xf>
    <xf numFmtId="0" fontId="3" fillId="0" borderId="15" xfId="61" applyFont="1" applyFill="1" applyBorder="1" applyAlignment="1">
      <alignment shrinkToFit="1"/>
      <protection/>
    </xf>
    <xf numFmtId="0" fontId="3" fillId="0" borderId="0" xfId="61" applyFont="1" applyFill="1">
      <alignment vertical="center"/>
      <protection/>
    </xf>
    <xf numFmtId="0" fontId="57" fillId="0" borderId="0" xfId="0" applyFont="1" applyAlignment="1">
      <alignment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4" fontId="3" fillId="0" borderId="15" xfId="61" applyNumberFormat="1" applyBorder="1" applyAlignment="1">
      <alignment/>
      <protection/>
    </xf>
    <xf numFmtId="184" fontId="3" fillId="0" borderId="15" xfId="61" applyNumberFormat="1" applyFill="1" applyBorder="1" applyAlignment="1">
      <alignment/>
      <protection/>
    </xf>
    <xf numFmtId="184" fontId="3" fillId="0" borderId="15" xfId="61" applyNumberFormat="1" applyFont="1" applyFill="1" applyBorder="1" applyAlignment="1">
      <alignment/>
      <protection/>
    </xf>
    <xf numFmtId="184" fontId="3" fillId="0" borderId="0" xfId="61" applyNumberFormat="1">
      <alignment vertical="center"/>
      <protection/>
    </xf>
    <xf numFmtId="184" fontId="13" fillId="0" borderId="19" xfId="0" applyNumberFormat="1" applyFont="1" applyBorder="1" applyAlignment="1">
      <alignment vertical="center"/>
    </xf>
    <xf numFmtId="184" fontId="9" fillId="0" borderId="19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21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4" fillId="0" borderId="22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14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14" fillId="34" borderId="25" xfId="0" applyNumberFormat="1" applyFont="1" applyFill="1" applyBorder="1" applyAlignment="1">
      <alignment vertical="center"/>
    </xf>
    <xf numFmtId="184" fontId="7" fillId="34" borderId="25" xfId="0" applyNumberFormat="1" applyFont="1" applyFill="1" applyBorder="1" applyAlignment="1">
      <alignment vertical="center"/>
    </xf>
    <xf numFmtId="184" fontId="7" fillId="34" borderId="26" xfId="0" applyNumberFormat="1" applyFont="1" applyFill="1" applyBorder="1" applyAlignment="1">
      <alignment vertical="center"/>
    </xf>
    <xf numFmtId="184" fontId="14" fillId="0" borderId="27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13" fillId="0" borderId="28" xfId="0" applyNumberFormat="1" applyFont="1" applyBorder="1" applyAlignment="1">
      <alignment vertical="center"/>
    </xf>
    <xf numFmtId="184" fontId="13" fillId="0" borderId="29" xfId="0" applyNumberFormat="1" applyFont="1" applyBorder="1" applyAlignment="1">
      <alignment vertical="center"/>
    </xf>
    <xf numFmtId="184" fontId="14" fillId="0" borderId="30" xfId="0" applyNumberFormat="1" applyFont="1" applyBorder="1" applyAlignment="1">
      <alignment vertical="center"/>
    </xf>
    <xf numFmtId="184" fontId="14" fillId="0" borderId="31" xfId="0" applyNumberFormat="1" applyFont="1" applyBorder="1" applyAlignment="1">
      <alignment vertical="center"/>
    </xf>
    <xf numFmtId="184" fontId="14" fillId="34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34" borderId="34" xfId="0" applyFont="1" applyFill="1" applyBorder="1" applyAlignment="1">
      <alignment horizontal="center" vertical="center" shrinkToFit="1"/>
    </xf>
    <xf numFmtId="0" fontId="15" fillId="33" borderId="15" xfId="61" applyFont="1" applyFill="1" applyBorder="1" applyAlignment="1">
      <alignment horizontal="center" vertical="center" wrapText="1"/>
      <protection/>
    </xf>
    <xf numFmtId="0" fontId="3" fillId="33" borderId="15" xfId="61" applyFont="1" applyFill="1" applyBorder="1" applyAlignment="1">
      <alignment horizontal="center" vertical="center" wrapText="1"/>
      <protection/>
    </xf>
    <xf numFmtId="184" fontId="14" fillId="0" borderId="24" xfId="0" applyNumberFormat="1" applyFont="1" applyBorder="1" applyAlignment="1">
      <alignment vertical="center"/>
    </xf>
    <xf numFmtId="184" fontId="9" fillId="0" borderId="35" xfId="0" applyNumberFormat="1" applyFont="1" applyBorder="1" applyAlignment="1">
      <alignment vertical="center"/>
    </xf>
    <xf numFmtId="184" fontId="9" fillId="0" borderId="36" xfId="0" applyNumberFormat="1" applyFont="1" applyBorder="1" applyAlignment="1">
      <alignment vertical="center"/>
    </xf>
    <xf numFmtId="0" fontId="3" fillId="0" borderId="0" xfId="61" applyAlignment="1">
      <alignment vertical="center" wrapText="1"/>
      <protection/>
    </xf>
    <xf numFmtId="184" fontId="3" fillId="0" borderId="15" xfId="61" applyNumberFormat="1" applyFill="1" applyBorder="1" applyAlignment="1">
      <alignment vertical="center" shrinkToFit="1"/>
      <protection/>
    </xf>
    <xf numFmtId="0" fontId="16" fillId="33" borderId="15" xfId="61" applyFont="1" applyFill="1" applyBorder="1" applyAlignment="1">
      <alignment horizontal="center" vertical="center" wrapText="1"/>
      <protection/>
    </xf>
    <xf numFmtId="0" fontId="17" fillId="33" borderId="15" xfId="61" applyFont="1" applyFill="1" applyBorder="1" applyAlignment="1">
      <alignment horizontal="center" vertical="center" wrapText="1"/>
      <protection/>
    </xf>
    <xf numFmtId="0" fontId="15" fillId="33" borderId="15" xfId="61" applyFont="1" applyFill="1" applyBorder="1" applyAlignment="1">
      <alignment horizontal="center" vertical="center" shrinkToFit="1"/>
      <protection/>
    </xf>
    <xf numFmtId="184" fontId="3" fillId="0" borderId="0" xfId="61" applyNumberFormat="1" applyBorder="1" applyAlignment="1">
      <alignment/>
      <protection/>
    </xf>
    <xf numFmtId="184" fontId="9" fillId="0" borderId="37" xfId="0" applyNumberFormat="1" applyFont="1" applyBorder="1" applyAlignment="1">
      <alignment vertical="center"/>
    </xf>
    <xf numFmtId="0" fontId="8" fillId="33" borderId="38" xfId="0" applyFont="1" applyFill="1" applyBorder="1" applyAlignment="1">
      <alignment horizontal="center" vertical="center"/>
    </xf>
    <xf numFmtId="184" fontId="13" fillId="0" borderId="39" xfId="0" applyNumberFormat="1" applyFont="1" applyBorder="1" applyAlignment="1">
      <alignment vertical="center"/>
    </xf>
    <xf numFmtId="184" fontId="13" fillId="0" borderId="25" xfId="0" applyNumberFormat="1" applyFont="1" applyBorder="1" applyAlignment="1">
      <alignment vertical="center"/>
    </xf>
    <xf numFmtId="184" fontId="3" fillId="0" borderId="15" xfId="61" applyNumberFormat="1" applyFont="1" applyFill="1" applyBorder="1" applyAlignment="1">
      <alignment vertical="center" shrinkToFit="1"/>
      <protection/>
    </xf>
    <xf numFmtId="184" fontId="3" fillId="0" borderId="0" xfId="61" applyNumberFormat="1" applyFill="1">
      <alignment vertical="center"/>
      <protection/>
    </xf>
    <xf numFmtId="184" fontId="3" fillId="0" borderId="0" xfId="61" applyNumberFormat="1" applyFill="1" applyBorder="1" applyAlignment="1">
      <alignment/>
      <protection/>
    </xf>
    <xf numFmtId="0" fontId="3" fillId="35" borderId="40" xfId="61" applyFill="1" applyBorder="1" applyAlignment="1">
      <alignment horizontal="center" vertical="center" wrapText="1"/>
      <protection/>
    </xf>
    <xf numFmtId="0" fontId="3" fillId="36" borderId="41" xfId="61" applyFill="1" applyBorder="1" applyAlignment="1">
      <alignment horizontal="center" vertical="center" wrapText="1"/>
      <protection/>
    </xf>
    <xf numFmtId="0" fontId="3" fillId="36" borderId="42" xfId="61" applyFill="1" applyBorder="1" applyAlignment="1">
      <alignment horizontal="center" vertical="center" wrapText="1"/>
      <protection/>
    </xf>
    <xf numFmtId="0" fontId="3" fillId="36" borderId="43" xfId="61" applyFill="1" applyBorder="1" applyAlignment="1">
      <alignment horizontal="center" vertical="center" wrapText="1"/>
      <protection/>
    </xf>
    <xf numFmtId="0" fontId="3" fillId="36" borderId="44" xfId="61" applyFill="1" applyBorder="1" applyAlignment="1">
      <alignment horizontal="center" vertical="center" wrapText="1"/>
      <protection/>
    </xf>
    <xf numFmtId="0" fontId="3" fillId="36" borderId="45" xfId="61" applyFill="1" applyBorder="1" applyAlignment="1">
      <alignment horizontal="center" vertical="center" wrapText="1"/>
      <protection/>
    </xf>
    <xf numFmtId="0" fontId="3" fillId="36" borderId="46" xfId="61" applyFill="1" applyBorder="1" applyAlignment="1">
      <alignment horizontal="center" vertical="center" wrapText="1"/>
      <protection/>
    </xf>
    <xf numFmtId="181" fontId="58" fillId="0" borderId="15" xfId="61" applyNumberFormat="1" applyFont="1" applyBorder="1" applyAlignment="1">
      <alignment/>
      <protection/>
    </xf>
    <xf numFmtId="181" fontId="58" fillId="0" borderId="15" xfId="62" applyNumberFormat="1" applyFont="1" applyFill="1" applyBorder="1" applyProtection="1">
      <alignment/>
      <protection/>
    </xf>
    <xf numFmtId="181" fontId="58" fillId="0" borderId="37" xfId="61" applyNumberFormat="1" applyFont="1" applyBorder="1" applyAlignment="1">
      <alignment/>
      <protection/>
    </xf>
    <xf numFmtId="190" fontId="3" fillId="0" borderId="0" xfId="61" applyNumberFormat="1" applyFont="1">
      <alignment vertical="center"/>
      <protection/>
    </xf>
    <xf numFmtId="190" fontId="3" fillId="0" borderId="0" xfId="61" applyNumberFormat="1">
      <alignment vertical="center"/>
      <protection/>
    </xf>
    <xf numFmtId="0" fontId="10" fillId="0" borderId="0" xfId="0" applyFont="1" applyAlignment="1">
      <alignment horizontal="center" vertical="center" shrinkToFit="1"/>
    </xf>
    <xf numFmtId="0" fontId="3" fillId="35" borderId="47" xfId="61" applyFill="1" applyBorder="1" applyAlignment="1">
      <alignment horizontal="center" vertical="center"/>
      <protection/>
    </xf>
    <xf numFmtId="0" fontId="3" fillId="35" borderId="48" xfId="61" applyFill="1" applyBorder="1" applyAlignment="1">
      <alignment horizontal="center" vertical="center"/>
      <protection/>
    </xf>
    <xf numFmtId="0" fontId="3" fillId="35" borderId="49" xfId="61" applyFill="1" applyBorder="1" applyAlignment="1">
      <alignment horizontal="center" vertical="center"/>
      <protection/>
    </xf>
    <xf numFmtId="0" fontId="3" fillId="33" borderId="15" xfId="61" applyFill="1" applyBorder="1" applyAlignment="1">
      <alignment horizontal="center" vertical="center" wrapText="1"/>
      <protection/>
    </xf>
    <xf numFmtId="0" fontId="3" fillId="33" borderId="15" xfId="61" applyFill="1" applyBorder="1" applyAlignment="1">
      <alignment horizontal="center" vertical="center"/>
      <protection/>
    </xf>
    <xf numFmtId="0" fontId="3" fillId="33" borderId="50" xfId="61" applyFill="1" applyBorder="1" applyAlignment="1">
      <alignment horizontal="center" vertical="center" wrapText="1"/>
      <protection/>
    </xf>
    <xf numFmtId="0" fontId="3" fillId="33" borderId="51" xfId="6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⑲⑱企業債・市町村別" xfId="62"/>
    <cellStyle name="Followed Hyperlink" xfId="63"/>
    <cellStyle name="良い" xfId="6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view="pageBreakPreview" zoomScale="70" zoomScaleNormal="75" zoomScaleSheetLayoutView="70" zoomScalePageLayoutView="0" workbookViewId="0" topLeftCell="A1">
      <pane xSplit="1" ySplit="3" topLeftCell="B112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B14" sqref="B14"/>
    </sheetView>
  </sheetViews>
  <sheetFormatPr defaultColWidth="9.140625" defaultRowHeight="15"/>
  <cols>
    <col min="1" max="1" width="25.57421875" style="1" customWidth="1"/>
    <col min="2" max="3" width="16.57421875" style="22" customWidth="1"/>
    <col min="4" max="8" width="16.57421875" style="0" customWidth="1"/>
    <col min="9" max="9" width="16.57421875" style="25" customWidth="1"/>
  </cols>
  <sheetData>
    <row r="1" spans="1:8" ht="31.5" customHeight="1">
      <c r="A1" s="88" t="s">
        <v>187</v>
      </c>
      <c r="B1" s="88"/>
      <c r="C1" s="88"/>
      <c r="D1" s="88"/>
      <c r="E1" s="88"/>
      <c r="F1" s="88"/>
      <c r="G1" s="88"/>
      <c r="H1" s="88"/>
    </row>
    <row r="2" ht="13.5" thickBot="1">
      <c r="H2" s="2" t="s">
        <v>97</v>
      </c>
    </row>
    <row r="3" spans="1:10" ht="45.75" customHeight="1" thickBot="1" thickTop="1">
      <c r="A3" s="5" t="s">
        <v>66</v>
      </c>
      <c r="B3" s="23" t="s">
        <v>67</v>
      </c>
      <c r="C3" s="24" t="s">
        <v>68</v>
      </c>
      <c r="D3" s="70" t="s">
        <v>69</v>
      </c>
      <c r="E3" s="6" t="s">
        <v>70</v>
      </c>
      <c r="F3" s="7" t="s">
        <v>127</v>
      </c>
      <c r="G3" s="6" t="s">
        <v>71</v>
      </c>
      <c r="H3" s="8" t="s">
        <v>75</v>
      </c>
      <c r="I3" s="26" t="s">
        <v>124</v>
      </c>
      <c r="J3" t="s">
        <v>126</v>
      </c>
    </row>
    <row r="4" spans="1:9" ht="34.5" customHeight="1">
      <c r="A4" s="3" t="s">
        <v>0</v>
      </c>
      <c r="B4" s="51">
        <f>VLOOKUP(A4,'一般会計債の内訳'!$B$4:$C$115,2,FALSE)</f>
        <v>7258500</v>
      </c>
      <c r="C4" s="33">
        <f>VLOOKUP(A4,'公営企業債の内訳'!$B$5:$C$78,2,FALSE)</f>
        <v>1130800</v>
      </c>
      <c r="D4" s="69">
        <v>665110</v>
      </c>
      <c r="E4" s="34">
        <v>0</v>
      </c>
      <c r="F4" s="34">
        <v>0</v>
      </c>
      <c r="G4" s="34">
        <v>0</v>
      </c>
      <c r="H4" s="35">
        <f aca="true" t="shared" si="0" ref="H4:H9">SUM(B4:G4)</f>
        <v>9054410</v>
      </c>
      <c r="I4" s="25" t="s">
        <v>126</v>
      </c>
    </row>
    <row r="5" spans="1:9" ht="34.5" customHeight="1">
      <c r="A5" s="4" t="s">
        <v>1</v>
      </c>
      <c r="B5" s="52">
        <f>VLOOKUP(A5,'一般会計債の内訳'!$B$4:$C$115,2,FALSE)</f>
        <v>2730100</v>
      </c>
      <c r="C5" s="36">
        <f>VLOOKUP(A5,'公営企業債の内訳'!$B$5:$C$78,2,FALSE)</f>
        <v>2525000</v>
      </c>
      <c r="D5" s="37">
        <v>1000000</v>
      </c>
      <c r="E5" s="37">
        <v>0</v>
      </c>
      <c r="F5" s="37">
        <v>0</v>
      </c>
      <c r="G5" s="37">
        <v>0</v>
      </c>
      <c r="H5" s="38">
        <f t="shared" si="0"/>
        <v>6255100</v>
      </c>
      <c r="I5" s="25" t="s">
        <v>125</v>
      </c>
    </row>
    <row r="6" spans="1:9" ht="34.5" customHeight="1">
      <c r="A6" s="4" t="s">
        <v>2</v>
      </c>
      <c r="B6" s="52">
        <f>VLOOKUP(A6,'一般会計債の内訳'!$B$4:$C$115,2,FALSE)</f>
        <v>16089600</v>
      </c>
      <c r="C6" s="36">
        <f>VLOOKUP(A6,'公営企業債の内訳'!$B$5:$C$78,2,FALSE)</f>
        <v>6201300</v>
      </c>
      <c r="D6" s="37">
        <v>1288614</v>
      </c>
      <c r="E6" s="37">
        <v>0</v>
      </c>
      <c r="F6" s="37">
        <v>0</v>
      </c>
      <c r="G6" s="37">
        <v>0</v>
      </c>
      <c r="H6" s="38">
        <f t="shared" si="0"/>
        <v>23579514</v>
      </c>
      <c r="I6" s="25" t="s">
        <v>125</v>
      </c>
    </row>
    <row r="7" spans="1:9" ht="34.5" customHeight="1">
      <c r="A7" s="4" t="s">
        <v>3</v>
      </c>
      <c r="B7" s="52">
        <f>VLOOKUP(A7,'一般会計債の内訳'!$B$4:$C$115,2,FALSE)</f>
        <v>1099600</v>
      </c>
      <c r="C7" s="36">
        <f>VLOOKUP(A7,'公営企業債の内訳'!$B$5:$C$78,2,FALSE)</f>
        <v>1012900</v>
      </c>
      <c r="D7" s="37">
        <v>174803</v>
      </c>
      <c r="E7" s="37">
        <v>0</v>
      </c>
      <c r="F7" s="37">
        <v>0</v>
      </c>
      <c r="G7" s="37">
        <v>0</v>
      </c>
      <c r="H7" s="38">
        <f t="shared" si="0"/>
        <v>2287303</v>
      </c>
      <c r="I7" s="25" t="s">
        <v>125</v>
      </c>
    </row>
    <row r="8" spans="1:9" ht="34.5" customHeight="1">
      <c r="A8" s="4" t="s">
        <v>4</v>
      </c>
      <c r="B8" s="52">
        <f>VLOOKUP(A8,'一般会計債の内訳'!$B$4:$C$115,2,FALSE)</f>
        <v>1289300</v>
      </c>
      <c r="C8" s="36">
        <f>VLOOKUP(A8,'公営企業債の内訳'!$B$5:$C$78,2,FALSE)</f>
        <v>1320000</v>
      </c>
      <c r="D8" s="37">
        <v>134188</v>
      </c>
      <c r="E8" s="37">
        <v>0</v>
      </c>
      <c r="F8" s="37">
        <v>0</v>
      </c>
      <c r="G8" s="37">
        <v>0</v>
      </c>
      <c r="H8" s="38">
        <f t="shared" si="0"/>
        <v>2743488</v>
      </c>
      <c r="I8" s="25" t="s">
        <v>125</v>
      </c>
    </row>
    <row r="9" spans="1:9" ht="34.5" customHeight="1">
      <c r="A9" s="4" t="s">
        <v>5</v>
      </c>
      <c r="B9" s="52">
        <f>VLOOKUP(A9,'一般会計債の内訳'!$B$4:$C$115,2,FALSE)</f>
        <v>7935200</v>
      </c>
      <c r="C9" s="36">
        <f>VLOOKUP(A9,'公営企業債の内訳'!$B$5:$C$78,2,FALSE)</f>
        <v>3091000</v>
      </c>
      <c r="D9" s="37">
        <v>602056</v>
      </c>
      <c r="E9" s="37">
        <v>0</v>
      </c>
      <c r="F9" s="37">
        <v>0</v>
      </c>
      <c r="G9" s="37">
        <v>0</v>
      </c>
      <c r="H9" s="38">
        <f t="shared" si="0"/>
        <v>11628256</v>
      </c>
      <c r="I9" s="25" t="s">
        <v>125</v>
      </c>
    </row>
    <row r="10" spans="1:9" ht="34.5" customHeight="1">
      <c r="A10" s="4" t="s">
        <v>6</v>
      </c>
      <c r="B10" s="52">
        <f>VLOOKUP(A10,'一般会計債の内訳'!$B$4:$C$115,2,FALSE)</f>
        <v>1225700</v>
      </c>
      <c r="C10" s="36">
        <f>VLOOKUP(A10,'公営企業債の内訳'!$B$5:$C$78,2,FALSE)</f>
        <v>771600</v>
      </c>
      <c r="D10" s="37">
        <v>198720</v>
      </c>
      <c r="E10" s="37">
        <v>0</v>
      </c>
      <c r="F10" s="37">
        <v>0</v>
      </c>
      <c r="G10" s="37">
        <v>0</v>
      </c>
      <c r="H10" s="38">
        <f aca="true" t="shared" si="1" ref="H10:H35">SUM(B10:G10)</f>
        <v>2196020</v>
      </c>
      <c r="I10" s="25" t="s">
        <v>125</v>
      </c>
    </row>
    <row r="11" spans="1:9" ht="34.5" customHeight="1">
      <c r="A11" s="4" t="s">
        <v>7</v>
      </c>
      <c r="B11" s="52">
        <f>VLOOKUP(A11,'一般会計債の内訳'!$B$4:$C$115,2,FALSE)</f>
        <v>263800</v>
      </c>
      <c r="C11" s="36">
        <f>VLOOKUP(A11,'公営企業債の内訳'!$B$5:$C$78,2,FALSE)</f>
        <v>1036600</v>
      </c>
      <c r="D11" s="37">
        <v>251254</v>
      </c>
      <c r="E11" s="37">
        <v>0</v>
      </c>
      <c r="F11" s="37">
        <v>0</v>
      </c>
      <c r="G11" s="37">
        <v>0</v>
      </c>
      <c r="H11" s="38">
        <f t="shared" si="1"/>
        <v>1551654</v>
      </c>
      <c r="I11" s="25" t="s">
        <v>125</v>
      </c>
    </row>
    <row r="12" spans="1:9" ht="34.5" customHeight="1">
      <c r="A12" s="4" t="s">
        <v>8</v>
      </c>
      <c r="B12" s="52">
        <f>VLOOKUP(A12,'一般会計債の内訳'!$B$4:$C$115,2,FALSE)</f>
        <v>1218200</v>
      </c>
      <c r="C12" s="36">
        <f>VLOOKUP(A12,'公営企業債の内訳'!$B$5:$C$78,2,FALSE)</f>
        <v>1277600</v>
      </c>
      <c r="D12" s="37">
        <v>169682</v>
      </c>
      <c r="E12" s="37">
        <v>0</v>
      </c>
      <c r="F12" s="37">
        <v>0</v>
      </c>
      <c r="G12" s="37">
        <v>0</v>
      </c>
      <c r="H12" s="38">
        <f t="shared" si="1"/>
        <v>2665482</v>
      </c>
      <c r="I12" s="25" t="s">
        <v>125</v>
      </c>
    </row>
    <row r="13" spans="1:9" ht="34.5" customHeight="1">
      <c r="A13" s="4" t="s">
        <v>9</v>
      </c>
      <c r="B13" s="52">
        <f>VLOOKUP(A13,'一般会計債の内訳'!$B$4:$C$115,2,FALSE)</f>
        <v>1563300</v>
      </c>
      <c r="C13" s="36">
        <f>VLOOKUP(A13,'公営企業債の内訳'!$B$5:$C$78,2,FALSE)</f>
        <v>1408200</v>
      </c>
      <c r="D13" s="37">
        <v>222591</v>
      </c>
      <c r="E13" s="37">
        <v>0</v>
      </c>
      <c r="F13" s="37">
        <v>0</v>
      </c>
      <c r="G13" s="37">
        <v>0</v>
      </c>
      <c r="H13" s="38">
        <f t="shared" si="1"/>
        <v>3194091</v>
      </c>
      <c r="I13" s="25" t="s">
        <v>125</v>
      </c>
    </row>
    <row r="14" spans="1:9" ht="34.5" customHeight="1">
      <c r="A14" s="4" t="s">
        <v>10</v>
      </c>
      <c r="B14" s="52">
        <f>VLOOKUP(A14,'一般会計債の内訳'!$B$4:$C$115,2,FALSE)</f>
        <v>12124500</v>
      </c>
      <c r="C14" s="36">
        <f>VLOOKUP(A14,'公営企業債の内訳'!$B$5:$C$78,2,FALSE)</f>
        <v>1849800</v>
      </c>
      <c r="D14" s="37">
        <v>1133774</v>
      </c>
      <c r="E14" s="37">
        <v>0</v>
      </c>
      <c r="F14" s="37">
        <v>0</v>
      </c>
      <c r="G14" s="37">
        <v>0</v>
      </c>
      <c r="H14" s="38">
        <f t="shared" si="1"/>
        <v>15108074</v>
      </c>
      <c r="I14" s="25" t="s">
        <v>125</v>
      </c>
    </row>
    <row r="15" spans="1:9" ht="34.5" customHeight="1">
      <c r="A15" s="4" t="s">
        <v>11</v>
      </c>
      <c r="B15" s="52">
        <f>VLOOKUP(A15,'一般会計債の内訳'!$B$4:$C$115,2,FALSE)</f>
        <v>1200000</v>
      </c>
      <c r="C15" s="36">
        <f>VLOOKUP(A15,'公営企業債の内訳'!$B$5:$C$78,2,FALSE)</f>
        <v>903800</v>
      </c>
      <c r="D15" s="37">
        <v>315020</v>
      </c>
      <c r="E15" s="37">
        <v>0</v>
      </c>
      <c r="F15" s="37">
        <v>0</v>
      </c>
      <c r="G15" s="37">
        <v>0</v>
      </c>
      <c r="H15" s="38">
        <f t="shared" si="1"/>
        <v>2418820</v>
      </c>
      <c r="I15" s="25" t="s">
        <v>125</v>
      </c>
    </row>
    <row r="16" spans="1:9" ht="34.5" customHeight="1">
      <c r="A16" s="4" t="s">
        <v>12</v>
      </c>
      <c r="B16" s="52">
        <f>VLOOKUP(A16,'一般会計債の内訳'!$B$4:$C$115,2,FALSE)</f>
        <v>1483200</v>
      </c>
      <c r="C16" s="36">
        <f>VLOOKUP(A16,'公営企業債の内訳'!$B$5:$C$78,2,FALSE)</f>
        <v>813900</v>
      </c>
      <c r="D16" s="37">
        <v>125656</v>
      </c>
      <c r="E16" s="37">
        <v>0</v>
      </c>
      <c r="F16" s="37">
        <v>0</v>
      </c>
      <c r="G16" s="37">
        <v>0</v>
      </c>
      <c r="H16" s="38">
        <f t="shared" si="1"/>
        <v>2422756</v>
      </c>
      <c r="I16" s="25" t="s">
        <v>125</v>
      </c>
    </row>
    <row r="17" spans="1:9" ht="34.5" customHeight="1">
      <c r="A17" s="4" t="s">
        <v>13</v>
      </c>
      <c r="B17" s="52">
        <f>VLOOKUP(A17,'一般会計債の内訳'!$B$4:$C$115,2,FALSE)</f>
        <v>700300</v>
      </c>
      <c r="C17" s="36">
        <f>VLOOKUP(A17,'公営企業債の内訳'!$B$5:$C$78,2,FALSE)</f>
        <v>1051200</v>
      </c>
      <c r="D17" s="37">
        <v>253518</v>
      </c>
      <c r="E17" s="37">
        <v>0</v>
      </c>
      <c r="F17" s="37">
        <v>0</v>
      </c>
      <c r="G17" s="37">
        <v>0</v>
      </c>
      <c r="H17" s="38">
        <f t="shared" si="1"/>
        <v>2005018</v>
      </c>
      <c r="I17" s="25" t="s">
        <v>125</v>
      </c>
    </row>
    <row r="18" spans="1:9" ht="34.5" customHeight="1">
      <c r="A18" s="4" t="s">
        <v>14</v>
      </c>
      <c r="B18" s="52">
        <f>VLOOKUP(A18,'一般会計債の内訳'!$B$4:$C$115,2,FALSE)</f>
        <v>1691700</v>
      </c>
      <c r="C18" s="36">
        <f>VLOOKUP(A18,'公営企業債の内訳'!$B$5:$C$78,2,FALSE)</f>
        <v>1569900</v>
      </c>
      <c r="D18" s="37">
        <v>323200</v>
      </c>
      <c r="E18" s="37">
        <v>0</v>
      </c>
      <c r="F18" s="37">
        <v>0</v>
      </c>
      <c r="G18" s="37">
        <v>0</v>
      </c>
      <c r="H18" s="38">
        <f t="shared" si="1"/>
        <v>3584800</v>
      </c>
      <c r="I18" s="25" t="s">
        <v>125</v>
      </c>
    </row>
    <row r="19" spans="1:9" ht="34.5" customHeight="1">
      <c r="A19" s="4" t="s">
        <v>15</v>
      </c>
      <c r="B19" s="52">
        <f>VLOOKUP(A19,'一般会計債の内訳'!$B$4:$C$115,2,FALSE)</f>
        <v>2717000</v>
      </c>
      <c r="C19" s="36">
        <f>VLOOKUP(A19,'公営企業債の内訳'!$B$5:$C$78,2,FALSE)</f>
        <v>1565700</v>
      </c>
      <c r="D19" s="37">
        <v>403200</v>
      </c>
      <c r="E19" s="37">
        <v>0</v>
      </c>
      <c r="F19" s="37">
        <v>0</v>
      </c>
      <c r="G19" s="37">
        <v>0</v>
      </c>
      <c r="H19" s="38">
        <f t="shared" si="1"/>
        <v>4685900</v>
      </c>
      <c r="I19" s="25" t="s">
        <v>125</v>
      </c>
    </row>
    <row r="20" spans="1:9" ht="34.5" customHeight="1">
      <c r="A20" s="4" t="s">
        <v>16</v>
      </c>
      <c r="B20" s="52">
        <f>VLOOKUP(A20,'一般会計債の内訳'!$B$4:$C$115,2,FALSE)</f>
        <v>5874500</v>
      </c>
      <c r="C20" s="36">
        <f>VLOOKUP(A20,'公営企業債の内訳'!$B$5:$C$78,2,FALSE)</f>
        <v>1425900</v>
      </c>
      <c r="D20" s="37">
        <v>806500</v>
      </c>
      <c r="E20" s="37">
        <v>0</v>
      </c>
      <c r="F20" s="37">
        <v>0</v>
      </c>
      <c r="G20" s="37">
        <v>0</v>
      </c>
      <c r="H20" s="38">
        <f t="shared" si="1"/>
        <v>8106900</v>
      </c>
      <c r="I20" s="25" t="s">
        <v>125</v>
      </c>
    </row>
    <row r="21" spans="1:9" ht="34.5" customHeight="1">
      <c r="A21" s="4" t="s">
        <v>17</v>
      </c>
      <c r="B21" s="52">
        <f>VLOOKUP(A21,'一般会計債の内訳'!$B$4:$C$115,2,FALSE)</f>
        <v>6752100</v>
      </c>
      <c r="C21" s="36">
        <f>VLOOKUP(A21,'公営企業債の内訳'!$B$5:$C$78,2,FALSE)</f>
        <v>970900</v>
      </c>
      <c r="D21" s="37">
        <v>1332500</v>
      </c>
      <c r="E21" s="37">
        <v>0</v>
      </c>
      <c r="F21" s="37">
        <v>0</v>
      </c>
      <c r="G21" s="37">
        <v>0</v>
      </c>
      <c r="H21" s="38">
        <f t="shared" si="1"/>
        <v>9055500</v>
      </c>
      <c r="I21" s="25" t="s">
        <v>125</v>
      </c>
    </row>
    <row r="22" spans="1:9" ht="34.5" customHeight="1">
      <c r="A22" s="4" t="s">
        <v>18</v>
      </c>
      <c r="B22" s="52">
        <f>VLOOKUP(A22,'一般会計債の内訳'!$B$4:$C$115,2,FALSE)</f>
        <v>1088800</v>
      </c>
      <c r="C22" s="36">
        <f>VLOOKUP(A22,'公営企業債の内訳'!$B$5:$C$78,2,FALSE)</f>
        <v>573400</v>
      </c>
      <c r="D22" s="37">
        <v>179300</v>
      </c>
      <c r="E22" s="37">
        <v>0</v>
      </c>
      <c r="F22" s="37">
        <v>0</v>
      </c>
      <c r="G22" s="37">
        <v>0</v>
      </c>
      <c r="H22" s="38">
        <f t="shared" si="1"/>
        <v>1841500</v>
      </c>
      <c r="I22" s="25" t="s">
        <v>125</v>
      </c>
    </row>
    <row r="23" spans="1:9" ht="34.5" customHeight="1">
      <c r="A23" s="4" t="s">
        <v>19</v>
      </c>
      <c r="B23" s="52">
        <f>VLOOKUP(A23,'一般会計債の内訳'!$B$4:$C$115,2,FALSE)</f>
        <v>2117900</v>
      </c>
      <c r="C23" s="36">
        <f>VLOOKUP(A23,'公営企業債の内訳'!$B$5:$C$78,2,FALSE)</f>
        <v>1357900</v>
      </c>
      <c r="D23" s="37">
        <v>0</v>
      </c>
      <c r="E23" s="37">
        <v>0</v>
      </c>
      <c r="F23" s="37">
        <v>0</v>
      </c>
      <c r="G23" s="37">
        <v>0</v>
      </c>
      <c r="H23" s="38">
        <f t="shared" si="1"/>
        <v>3475800</v>
      </c>
      <c r="I23" s="25" t="s">
        <v>125</v>
      </c>
    </row>
    <row r="24" spans="1:9" ht="34.5" customHeight="1">
      <c r="A24" s="4" t="s">
        <v>20</v>
      </c>
      <c r="B24" s="52">
        <f>VLOOKUP(A24,'一般会計債の内訳'!$B$4:$C$115,2,FALSE)</f>
        <v>3194600</v>
      </c>
      <c r="C24" s="36">
        <f>VLOOKUP(A24,'公営企業債の内訳'!$B$5:$C$78,2,FALSE)</f>
        <v>617600</v>
      </c>
      <c r="D24" s="37">
        <v>252883</v>
      </c>
      <c r="E24" s="37">
        <v>0</v>
      </c>
      <c r="F24" s="37">
        <v>0</v>
      </c>
      <c r="G24" s="37">
        <v>0</v>
      </c>
      <c r="H24" s="38">
        <f t="shared" si="1"/>
        <v>4065083</v>
      </c>
      <c r="I24" s="25" t="s">
        <v>125</v>
      </c>
    </row>
    <row r="25" spans="1:9" ht="34.5" customHeight="1">
      <c r="A25" s="4" t="s">
        <v>21</v>
      </c>
      <c r="B25" s="52">
        <f>VLOOKUP(A25,'一般会計債の内訳'!$B$4:$C$115,2,FALSE)</f>
        <v>2987300</v>
      </c>
      <c r="C25" s="36">
        <f>VLOOKUP(A25,'公営企業債の内訳'!$B$5:$C$78,2,FALSE)</f>
        <v>1891200</v>
      </c>
      <c r="D25" s="37">
        <v>11997</v>
      </c>
      <c r="E25" s="37">
        <v>0</v>
      </c>
      <c r="F25" s="37">
        <v>0</v>
      </c>
      <c r="G25" s="37">
        <v>0</v>
      </c>
      <c r="H25" s="38">
        <f t="shared" si="1"/>
        <v>4890497</v>
      </c>
      <c r="I25" s="25" t="s">
        <v>125</v>
      </c>
    </row>
    <row r="26" spans="1:9" ht="34.5" customHeight="1">
      <c r="A26" s="4" t="s">
        <v>22</v>
      </c>
      <c r="B26" s="52">
        <f>VLOOKUP(A26,'一般会計債の内訳'!$B$4:$C$115,2,FALSE)</f>
        <v>1556300</v>
      </c>
      <c r="C26" s="36">
        <f>VLOOKUP(A26,'公営企業債の内訳'!$B$5:$C$78,2,FALSE)</f>
        <v>542300</v>
      </c>
      <c r="D26" s="37">
        <v>177124</v>
      </c>
      <c r="E26" s="37">
        <v>0</v>
      </c>
      <c r="F26" s="37">
        <v>0</v>
      </c>
      <c r="G26" s="37">
        <v>0</v>
      </c>
      <c r="H26" s="38">
        <f t="shared" si="1"/>
        <v>2275724</v>
      </c>
      <c r="I26" s="25" t="s">
        <v>125</v>
      </c>
    </row>
    <row r="27" spans="1:9" ht="34.5" customHeight="1">
      <c r="A27" s="4" t="s">
        <v>23</v>
      </c>
      <c r="B27" s="52">
        <f>VLOOKUP(A27,'一般会計債の内訳'!$B$4:$C$115,2,FALSE)</f>
        <v>2204100</v>
      </c>
      <c r="C27" s="36">
        <f>VLOOKUP(A27,'公営企業債の内訳'!$B$5:$C$78,2,FALSE)</f>
        <v>592000</v>
      </c>
      <c r="D27" s="37">
        <v>0</v>
      </c>
      <c r="E27" s="37">
        <v>0</v>
      </c>
      <c r="F27" s="37">
        <v>0</v>
      </c>
      <c r="G27" s="37">
        <v>0</v>
      </c>
      <c r="H27" s="38">
        <f t="shared" si="1"/>
        <v>2796100</v>
      </c>
      <c r="I27" s="25" t="s">
        <v>125</v>
      </c>
    </row>
    <row r="28" spans="1:9" ht="34.5" customHeight="1">
      <c r="A28" s="4" t="s">
        <v>24</v>
      </c>
      <c r="B28" s="52">
        <f>VLOOKUP(A28,'一般会計債の内訳'!$B$4:$C$115,2,FALSE)</f>
        <v>3847400</v>
      </c>
      <c r="C28" s="36">
        <f>VLOOKUP(A28,'公営企業債の内訳'!$B$5:$C$78,2,FALSE)</f>
        <v>1332300</v>
      </c>
      <c r="D28" s="37">
        <v>262300</v>
      </c>
      <c r="E28" s="37">
        <v>0</v>
      </c>
      <c r="F28" s="37">
        <v>0</v>
      </c>
      <c r="G28" s="37">
        <v>0</v>
      </c>
      <c r="H28" s="38">
        <f t="shared" si="1"/>
        <v>5442000</v>
      </c>
      <c r="I28" s="25" t="s">
        <v>125</v>
      </c>
    </row>
    <row r="29" spans="1:9" ht="34.5" customHeight="1">
      <c r="A29" s="4" t="s">
        <v>25</v>
      </c>
      <c r="B29" s="52">
        <f>VLOOKUP(A29,'一般会計債の内訳'!$B$4:$C$115,2,FALSE)</f>
        <v>2178900</v>
      </c>
      <c r="C29" s="36">
        <f>VLOOKUP(A29,'公営企業債の内訳'!$B$5:$C$78,2,FALSE)</f>
        <v>453300</v>
      </c>
      <c r="D29" s="37">
        <v>173521</v>
      </c>
      <c r="E29" s="37">
        <v>0</v>
      </c>
      <c r="F29" s="37">
        <v>0</v>
      </c>
      <c r="G29" s="37">
        <v>0</v>
      </c>
      <c r="H29" s="38">
        <f t="shared" si="1"/>
        <v>2805721</v>
      </c>
      <c r="I29" s="25" t="s">
        <v>125</v>
      </c>
    </row>
    <row r="30" spans="1:9" ht="34.5" customHeight="1">
      <c r="A30" s="4" t="s">
        <v>26</v>
      </c>
      <c r="B30" s="52">
        <f>VLOOKUP(A30,'一般会計債の内訳'!$B$4:$C$115,2,FALSE)</f>
        <v>4479800</v>
      </c>
      <c r="C30" s="36">
        <f>VLOOKUP(A30,'公営企業債の内訳'!$B$5:$C$78,2,FALSE)</f>
        <v>1634200</v>
      </c>
      <c r="D30" s="37">
        <v>349437</v>
      </c>
      <c r="E30" s="37">
        <v>0</v>
      </c>
      <c r="F30" s="37">
        <v>0</v>
      </c>
      <c r="G30" s="37">
        <v>0</v>
      </c>
      <c r="H30" s="38">
        <f t="shared" si="1"/>
        <v>6463437</v>
      </c>
      <c r="I30" s="25" t="s">
        <v>125</v>
      </c>
    </row>
    <row r="31" spans="1:9" ht="34.5" customHeight="1">
      <c r="A31" s="4" t="s">
        <v>27</v>
      </c>
      <c r="B31" s="52">
        <f>VLOOKUP(A31,'一般会計債の内訳'!$B$4:$C$115,2,FALSE)</f>
        <v>1237000</v>
      </c>
      <c r="C31" s="36">
        <f>VLOOKUP(A31,'公営企業債の内訳'!$B$5:$C$78,2,FALSE)</f>
        <v>331900</v>
      </c>
      <c r="D31" s="37">
        <v>145600</v>
      </c>
      <c r="E31" s="37">
        <v>0</v>
      </c>
      <c r="F31" s="37">
        <v>0</v>
      </c>
      <c r="G31" s="37">
        <v>0</v>
      </c>
      <c r="H31" s="38">
        <f t="shared" si="1"/>
        <v>1714500</v>
      </c>
      <c r="I31" s="25" t="s">
        <v>125</v>
      </c>
    </row>
    <row r="32" spans="1:9" ht="34.5" customHeight="1">
      <c r="A32" s="4" t="s">
        <v>28</v>
      </c>
      <c r="B32" s="52">
        <f>VLOOKUP(A32,'一般会計債の内訳'!$B$4:$C$115,2,FALSE)</f>
        <v>4675000</v>
      </c>
      <c r="C32" s="36">
        <f>VLOOKUP(A32,'公営企業債の内訳'!$B$5:$C$78,2,FALSE)</f>
        <v>3056400</v>
      </c>
      <c r="D32" s="37">
        <v>0</v>
      </c>
      <c r="E32" s="37">
        <v>0</v>
      </c>
      <c r="F32" s="37">
        <v>0</v>
      </c>
      <c r="G32" s="37">
        <v>0</v>
      </c>
      <c r="H32" s="38">
        <f t="shared" si="1"/>
        <v>7731400</v>
      </c>
      <c r="I32" s="25" t="s">
        <v>125</v>
      </c>
    </row>
    <row r="33" spans="1:9" ht="34.5" customHeight="1">
      <c r="A33" s="4" t="s">
        <v>29</v>
      </c>
      <c r="B33" s="52">
        <f>VLOOKUP(A33,'一般会計債の内訳'!$B$4:$C$115,2,FALSE)</f>
        <v>2838000</v>
      </c>
      <c r="C33" s="36">
        <f>VLOOKUP(A33,'公営企業債の内訳'!$B$5:$C$78,2,FALSE)</f>
        <v>805900</v>
      </c>
      <c r="D33" s="37">
        <v>238789</v>
      </c>
      <c r="E33" s="37">
        <v>0</v>
      </c>
      <c r="F33" s="37">
        <v>0</v>
      </c>
      <c r="G33" s="37">
        <v>0</v>
      </c>
      <c r="H33" s="38">
        <f>SUM(B33:G33)</f>
        <v>3882689</v>
      </c>
      <c r="I33" s="25" t="s">
        <v>125</v>
      </c>
    </row>
    <row r="34" spans="1:9" ht="34.5" customHeight="1">
      <c r="A34" s="4" t="s">
        <v>30</v>
      </c>
      <c r="B34" s="52">
        <f>VLOOKUP(A34,'一般会計債の内訳'!$B$4:$C$115,2,FALSE)</f>
        <v>4665000</v>
      </c>
      <c r="C34" s="36">
        <f>VLOOKUP(A34,'公営企業債の内訳'!$B$5:$C$78,2,FALSE)</f>
        <v>2144000</v>
      </c>
      <c r="D34" s="37">
        <v>216933</v>
      </c>
      <c r="E34" s="37">
        <v>0</v>
      </c>
      <c r="F34" s="37">
        <v>0</v>
      </c>
      <c r="G34" s="37">
        <v>0</v>
      </c>
      <c r="H34" s="38">
        <f t="shared" si="1"/>
        <v>7025933</v>
      </c>
      <c r="I34" s="25" t="s">
        <v>125</v>
      </c>
    </row>
    <row r="35" spans="1:9" ht="34.5" customHeight="1">
      <c r="A35" s="4" t="s">
        <v>31</v>
      </c>
      <c r="B35" s="52">
        <f>VLOOKUP(A35,'一般会計債の内訳'!$B$4:$C$115,2,FALSE)</f>
        <v>341700</v>
      </c>
      <c r="C35" s="36">
        <f>VLOOKUP(A35,'公営企業債の内訳'!$B$5:$C$78,2,FALSE)</f>
        <v>391600</v>
      </c>
      <c r="D35" s="37">
        <v>134948</v>
      </c>
      <c r="E35" s="37">
        <v>0</v>
      </c>
      <c r="F35" s="37">
        <v>0</v>
      </c>
      <c r="G35" s="37">
        <v>0</v>
      </c>
      <c r="H35" s="38">
        <f t="shared" si="1"/>
        <v>868248</v>
      </c>
      <c r="I35" s="25" t="s">
        <v>125</v>
      </c>
    </row>
    <row r="36" spans="1:9" ht="34.5" customHeight="1">
      <c r="A36" s="4" t="s">
        <v>32</v>
      </c>
      <c r="B36" s="52">
        <f>VLOOKUP(A36,'一般会計債の内訳'!$B$4:$C$115,2,FALSE)</f>
        <v>2301500</v>
      </c>
      <c r="C36" s="36">
        <f>VLOOKUP(A36,'公営企業債の内訳'!$B$5:$C$78,2,FALSE)</f>
        <v>0</v>
      </c>
      <c r="D36" s="37">
        <v>203030</v>
      </c>
      <c r="E36" s="37">
        <v>0</v>
      </c>
      <c r="F36" s="37">
        <v>0</v>
      </c>
      <c r="G36" s="37">
        <v>0</v>
      </c>
      <c r="H36" s="38">
        <f aca="true" t="shared" si="2" ref="H36:H67">SUM(B36:G36)</f>
        <v>2504530</v>
      </c>
      <c r="I36" s="25" t="s">
        <v>125</v>
      </c>
    </row>
    <row r="37" spans="1:9" ht="34.5" customHeight="1">
      <c r="A37" s="4" t="s">
        <v>33</v>
      </c>
      <c r="B37" s="52">
        <f>VLOOKUP(A37,'一般会計債の内訳'!$B$4:$C$115,2,FALSE)</f>
        <v>521500</v>
      </c>
      <c r="C37" s="36">
        <f>VLOOKUP(A37,'公営企業債の内訳'!$B$5:$C$78,2,FALSE)</f>
        <v>238700</v>
      </c>
      <c r="D37" s="37">
        <v>114700</v>
      </c>
      <c r="E37" s="37">
        <v>0</v>
      </c>
      <c r="F37" s="37">
        <v>0</v>
      </c>
      <c r="G37" s="37">
        <v>0</v>
      </c>
      <c r="H37" s="38">
        <f t="shared" si="2"/>
        <v>874900</v>
      </c>
      <c r="I37" s="25" t="s">
        <v>125</v>
      </c>
    </row>
    <row r="38" spans="1:9" ht="34.5" customHeight="1">
      <c r="A38" s="4" t="s">
        <v>34</v>
      </c>
      <c r="B38" s="52">
        <f>VLOOKUP(A38,'一般会計債の内訳'!$B$4:$C$115,2,FALSE)</f>
        <v>459100</v>
      </c>
      <c r="C38" s="36">
        <f>VLOOKUP(A38,'公営企業債の内訳'!$B$5:$C$78,2,FALSE)</f>
        <v>0</v>
      </c>
      <c r="D38" s="37">
        <v>153653</v>
      </c>
      <c r="E38" s="37">
        <v>0</v>
      </c>
      <c r="F38" s="37">
        <v>0</v>
      </c>
      <c r="G38" s="37">
        <v>0</v>
      </c>
      <c r="H38" s="38">
        <f t="shared" si="2"/>
        <v>612753</v>
      </c>
      <c r="I38" s="25" t="s">
        <v>125</v>
      </c>
    </row>
    <row r="39" spans="1:9" ht="34.5" customHeight="1">
      <c r="A39" s="4" t="s">
        <v>35</v>
      </c>
      <c r="B39" s="52">
        <f>VLOOKUP(A39,'一般会計債の内訳'!$B$4:$C$115,2,FALSE)</f>
        <v>947700</v>
      </c>
      <c r="C39" s="36">
        <f>VLOOKUP(A39,'公営企業債の内訳'!$B$5:$C$78,2,FALSE)</f>
        <v>622700</v>
      </c>
      <c r="D39" s="37">
        <v>128323</v>
      </c>
      <c r="E39" s="37">
        <v>0</v>
      </c>
      <c r="F39" s="37">
        <v>0</v>
      </c>
      <c r="G39" s="37">
        <v>0</v>
      </c>
      <c r="H39" s="38">
        <f t="shared" si="2"/>
        <v>1698723</v>
      </c>
      <c r="I39" s="25" t="s">
        <v>125</v>
      </c>
    </row>
    <row r="40" spans="1:9" ht="34.5" customHeight="1">
      <c r="A40" s="4" t="s">
        <v>36</v>
      </c>
      <c r="B40" s="52">
        <f>VLOOKUP(A40,'一般会計債の内訳'!$B$4:$C$115,2,FALSE)</f>
        <v>2033700</v>
      </c>
      <c r="C40" s="36">
        <f>VLOOKUP(A40,'公営企業債の内訳'!$B$5:$C$78,2,FALSE)</f>
        <v>2781200</v>
      </c>
      <c r="D40" s="37">
        <v>158153</v>
      </c>
      <c r="E40" s="37">
        <v>0</v>
      </c>
      <c r="F40" s="37">
        <v>0</v>
      </c>
      <c r="G40" s="37">
        <v>0</v>
      </c>
      <c r="H40" s="38">
        <f t="shared" si="2"/>
        <v>4973053</v>
      </c>
      <c r="I40" s="25" t="s">
        <v>125</v>
      </c>
    </row>
    <row r="41" spans="1:9" ht="34.5" customHeight="1">
      <c r="A41" s="4" t="s">
        <v>81</v>
      </c>
      <c r="B41" s="52">
        <f>VLOOKUP(A41,'一般会計債の内訳'!$B$4:$C$115,2,FALSE)</f>
        <v>4039100</v>
      </c>
      <c r="C41" s="36">
        <f>VLOOKUP(A41,'公営企業債の内訳'!$B$5:$C$78,2,FALSE)</f>
        <v>768200</v>
      </c>
      <c r="D41" s="37">
        <v>251504</v>
      </c>
      <c r="E41" s="37">
        <v>0</v>
      </c>
      <c r="F41" s="37">
        <v>0</v>
      </c>
      <c r="G41" s="37">
        <v>0</v>
      </c>
      <c r="H41" s="38">
        <f t="shared" si="2"/>
        <v>5058804</v>
      </c>
      <c r="I41" s="25" t="s">
        <v>125</v>
      </c>
    </row>
    <row r="42" spans="1:9" ht="34.5" customHeight="1">
      <c r="A42" s="4" t="s">
        <v>140</v>
      </c>
      <c r="B42" s="52">
        <f>VLOOKUP(A42,'一般会計債の内訳'!$B$4:$C$115,2,FALSE)</f>
        <v>1578400</v>
      </c>
      <c r="C42" s="36">
        <f>VLOOKUP(A42,'公営企業債の内訳'!$B$5:$C$78,2,FALSE)</f>
        <v>1404300</v>
      </c>
      <c r="D42" s="37">
        <v>127570</v>
      </c>
      <c r="E42" s="37">
        <v>0</v>
      </c>
      <c r="F42" s="37">
        <v>0</v>
      </c>
      <c r="G42" s="37">
        <v>0</v>
      </c>
      <c r="H42" s="38">
        <f>SUM(B42:G42)</f>
        <v>3110270</v>
      </c>
      <c r="I42" s="25" t="s">
        <v>125</v>
      </c>
    </row>
    <row r="43" spans="1:9" ht="34.5" customHeight="1">
      <c r="A43" s="4" t="s">
        <v>37</v>
      </c>
      <c r="B43" s="52">
        <f>VLOOKUP(A43,'一般会計債の内訳'!$B$4:$C$115,2,FALSE)</f>
        <v>997900</v>
      </c>
      <c r="C43" s="36">
        <f>VLOOKUP(A43,'公営企業債の内訳'!$B$5:$C$78,2,FALSE)</f>
        <v>317600</v>
      </c>
      <c r="D43" s="37">
        <v>89381</v>
      </c>
      <c r="E43" s="37">
        <v>0</v>
      </c>
      <c r="F43" s="37">
        <v>0</v>
      </c>
      <c r="G43" s="37">
        <v>0</v>
      </c>
      <c r="H43" s="38">
        <f t="shared" si="2"/>
        <v>1404881</v>
      </c>
      <c r="I43" s="25" t="s">
        <v>125</v>
      </c>
    </row>
    <row r="44" spans="1:9" ht="34.5" customHeight="1">
      <c r="A44" s="4" t="s">
        <v>38</v>
      </c>
      <c r="B44" s="52">
        <f>VLOOKUP(A44,'一般会計債の内訳'!$B$4:$C$115,2,FALSE)</f>
        <v>735700</v>
      </c>
      <c r="C44" s="36">
        <f>VLOOKUP(A44,'公営企業債の内訳'!$B$5:$C$78,2,FALSE)</f>
        <v>245700</v>
      </c>
      <c r="D44" s="37">
        <v>0</v>
      </c>
      <c r="E44" s="37">
        <v>0</v>
      </c>
      <c r="F44" s="37">
        <v>0</v>
      </c>
      <c r="G44" s="37">
        <v>0</v>
      </c>
      <c r="H44" s="38">
        <f t="shared" si="2"/>
        <v>981400</v>
      </c>
      <c r="I44" s="25" t="s">
        <v>125</v>
      </c>
    </row>
    <row r="45" spans="1:9" ht="34.5" customHeight="1">
      <c r="A45" s="4" t="s">
        <v>39</v>
      </c>
      <c r="B45" s="52">
        <f>VLOOKUP(A45,'一般会計債の内訳'!$B$4:$C$115,2,FALSE)</f>
        <v>612200</v>
      </c>
      <c r="C45" s="36">
        <f>VLOOKUP(A45,'公営企業債の内訳'!$B$5:$C$78,2,FALSE)</f>
        <v>156100</v>
      </c>
      <c r="D45" s="37">
        <v>64146</v>
      </c>
      <c r="E45" s="37">
        <v>0</v>
      </c>
      <c r="F45" s="37">
        <v>0</v>
      </c>
      <c r="G45" s="37">
        <v>0</v>
      </c>
      <c r="H45" s="38">
        <f t="shared" si="2"/>
        <v>832446</v>
      </c>
      <c r="I45" s="25" t="s">
        <v>125</v>
      </c>
    </row>
    <row r="46" spans="1:9" ht="34.5" customHeight="1">
      <c r="A46" s="4" t="s">
        <v>40</v>
      </c>
      <c r="B46" s="52">
        <f>VLOOKUP(A46,'一般会計債の内訳'!$B$4:$C$115,2,FALSE)</f>
        <v>0</v>
      </c>
      <c r="C46" s="36">
        <f>VLOOKUP(A46,'公営企業債の内訳'!$B$5:$C$78,2,FALSE)</f>
        <v>20500</v>
      </c>
      <c r="D46" s="37">
        <v>25721</v>
      </c>
      <c r="E46" s="37">
        <v>0</v>
      </c>
      <c r="F46" s="37">
        <v>0</v>
      </c>
      <c r="G46" s="37">
        <v>0</v>
      </c>
      <c r="H46" s="38">
        <f t="shared" si="2"/>
        <v>46221</v>
      </c>
      <c r="I46" s="25" t="s">
        <v>125</v>
      </c>
    </row>
    <row r="47" spans="1:9" ht="34.5" customHeight="1">
      <c r="A47" s="4" t="s">
        <v>41</v>
      </c>
      <c r="B47" s="52">
        <f>VLOOKUP(A47,'一般会計債の内訳'!$B$4:$C$115,2,FALSE)</f>
        <v>383300</v>
      </c>
      <c r="C47" s="36">
        <f>VLOOKUP(A47,'公営企業債の内訳'!$B$5:$C$78,2,FALSE)</f>
        <v>240800</v>
      </c>
      <c r="D47" s="37">
        <v>52924</v>
      </c>
      <c r="E47" s="37">
        <v>0</v>
      </c>
      <c r="F47" s="37">
        <v>0</v>
      </c>
      <c r="G47" s="37">
        <v>0</v>
      </c>
      <c r="H47" s="38">
        <f t="shared" si="2"/>
        <v>677024</v>
      </c>
      <c r="I47" s="25" t="s">
        <v>125</v>
      </c>
    </row>
    <row r="48" spans="1:9" ht="34.5" customHeight="1">
      <c r="A48" s="4" t="s">
        <v>42</v>
      </c>
      <c r="B48" s="52">
        <f>VLOOKUP(A48,'一般会計債の内訳'!$B$4:$C$115,2,FALSE)</f>
        <v>214500</v>
      </c>
      <c r="C48" s="36">
        <f>VLOOKUP(A48,'公営企業債の内訳'!$B$5:$C$78,2,FALSE)</f>
        <v>617300</v>
      </c>
      <c r="D48" s="37">
        <v>44479</v>
      </c>
      <c r="E48" s="37">
        <v>0</v>
      </c>
      <c r="F48" s="37">
        <v>0</v>
      </c>
      <c r="G48" s="37">
        <v>0</v>
      </c>
      <c r="H48" s="38">
        <f t="shared" si="2"/>
        <v>876279</v>
      </c>
      <c r="I48" s="25" t="s">
        <v>125</v>
      </c>
    </row>
    <row r="49" spans="1:9" ht="34.5" customHeight="1">
      <c r="A49" s="4" t="s">
        <v>43</v>
      </c>
      <c r="B49" s="52">
        <f>VLOOKUP(A49,'一般会計債の内訳'!$B$4:$C$115,2,FALSE)</f>
        <v>1453400</v>
      </c>
      <c r="C49" s="36">
        <f>VLOOKUP(A49,'公営企業債の内訳'!$B$5:$C$78,2,FALSE)</f>
        <v>349800</v>
      </c>
      <c r="D49" s="37">
        <v>64461</v>
      </c>
      <c r="E49" s="37">
        <v>0</v>
      </c>
      <c r="F49" s="37">
        <v>0</v>
      </c>
      <c r="G49" s="37">
        <v>0</v>
      </c>
      <c r="H49" s="38">
        <f>SUM(B49:G49)</f>
        <v>1867661</v>
      </c>
      <c r="I49" s="25" t="s">
        <v>125</v>
      </c>
    </row>
    <row r="50" spans="1:9" ht="34.5" customHeight="1">
      <c r="A50" s="4" t="s">
        <v>44</v>
      </c>
      <c r="B50" s="52">
        <f>VLOOKUP(A50,'一般会計債の内訳'!$B$4:$C$115,2,FALSE)</f>
        <v>163000</v>
      </c>
      <c r="C50" s="36">
        <f>VLOOKUP(A50,'公営企業債の内訳'!$B$5:$C$78,2,FALSE)</f>
        <v>269200</v>
      </c>
      <c r="D50" s="37">
        <v>58187</v>
      </c>
      <c r="E50" s="37">
        <v>0</v>
      </c>
      <c r="F50" s="37">
        <v>0</v>
      </c>
      <c r="G50" s="37">
        <v>0</v>
      </c>
      <c r="H50" s="38">
        <f t="shared" si="2"/>
        <v>490387</v>
      </c>
      <c r="I50" s="25" t="s">
        <v>125</v>
      </c>
    </row>
    <row r="51" spans="1:9" ht="34.5" customHeight="1">
      <c r="A51" s="4" t="s">
        <v>45</v>
      </c>
      <c r="B51" s="52">
        <f>VLOOKUP(A51,'一般会計債の内訳'!$B$4:$C$115,2,FALSE)</f>
        <v>287400</v>
      </c>
      <c r="C51" s="36">
        <f>VLOOKUP(A51,'公営企業債の内訳'!$B$5:$C$78,2,FALSE)</f>
        <v>175900</v>
      </c>
      <c r="D51" s="37">
        <v>52471</v>
      </c>
      <c r="E51" s="37">
        <v>0</v>
      </c>
      <c r="F51" s="37">
        <v>0</v>
      </c>
      <c r="G51" s="37">
        <v>0</v>
      </c>
      <c r="H51" s="38">
        <f t="shared" si="2"/>
        <v>515771</v>
      </c>
      <c r="I51" s="25" t="s">
        <v>125</v>
      </c>
    </row>
    <row r="52" spans="1:9" ht="34.5" customHeight="1">
      <c r="A52" s="4" t="s">
        <v>46</v>
      </c>
      <c r="B52" s="52">
        <f>VLOOKUP(A52,'一般会計債の内訳'!$B$4:$C$115,2,FALSE)</f>
        <v>82400</v>
      </c>
      <c r="C52" s="36">
        <f>VLOOKUP(A52,'公営企業債の内訳'!$B$5:$C$78,2,FALSE)</f>
        <v>9800</v>
      </c>
      <c r="D52" s="37">
        <v>32927</v>
      </c>
      <c r="E52" s="37">
        <v>0</v>
      </c>
      <c r="F52" s="37">
        <v>0</v>
      </c>
      <c r="G52" s="37">
        <v>0</v>
      </c>
      <c r="H52" s="38">
        <f t="shared" si="2"/>
        <v>125127</v>
      </c>
      <c r="I52" s="25" t="s">
        <v>125</v>
      </c>
    </row>
    <row r="53" spans="1:9" ht="34.5" customHeight="1">
      <c r="A53" s="4" t="s">
        <v>82</v>
      </c>
      <c r="B53" s="52">
        <f>VLOOKUP(A53,'一般会計債の内訳'!$B$4:$C$115,2,FALSE)</f>
        <v>430600</v>
      </c>
      <c r="C53" s="36">
        <f>VLOOKUP(A53,'公営企業債の内訳'!$B$5:$C$78,2,FALSE)</f>
        <v>56200</v>
      </c>
      <c r="D53" s="37">
        <v>24702</v>
      </c>
      <c r="E53" s="37">
        <v>0</v>
      </c>
      <c r="F53" s="37">
        <v>0</v>
      </c>
      <c r="G53" s="37">
        <v>0</v>
      </c>
      <c r="H53" s="38">
        <f t="shared" si="2"/>
        <v>511502</v>
      </c>
      <c r="I53" s="25" t="s">
        <v>125</v>
      </c>
    </row>
    <row r="54" spans="1:9" ht="34.5" customHeight="1">
      <c r="A54" s="4" t="s">
        <v>47</v>
      </c>
      <c r="B54" s="52">
        <f>VLOOKUP(A54,'一般会計債の内訳'!$B$4:$C$115,2,FALSE)</f>
        <v>164600</v>
      </c>
      <c r="C54" s="36">
        <f>VLOOKUP(A54,'公営企業債の内訳'!$B$5:$C$78,2,FALSE)</f>
        <v>177300</v>
      </c>
      <c r="D54" s="37">
        <v>20807</v>
      </c>
      <c r="E54" s="37">
        <v>0</v>
      </c>
      <c r="F54" s="37">
        <v>0</v>
      </c>
      <c r="G54" s="37">
        <v>0</v>
      </c>
      <c r="H54" s="38">
        <f t="shared" si="2"/>
        <v>362707</v>
      </c>
      <c r="I54" s="25" t="s">
        <v>125</v>
      </c>
    </row>
    <row r="55" spans="1:9" ht="34.5" customHeight="1">
      <c r="A55" s="4" t="s">
        <v>48</v>
      </c>
      <c r="B55" s="52">
        <f>VLOOKUP(A55,'一般会計債の内訳'!$B$4:$C$115,2,FALSE)</f>
        <v>68000</v>
      </c>
      <c r="C55" s="36">
        <f>VLOOKUP(A55,'公営企業債の内訳'!$B$5:$C$78,2,FALSE)</f>
        <v>101500</v>
      </c>
      <c r="D55" s="37">
        <v>18695</v>
      </c>
      <c r="E55" s="37">
        <v>0</v>
      </c>
      <c r="F55" s="37">
        <v>0</v>
      </c>
      <c r="G55" s="37">
        <v>0</v>
      </c>
      <c r="H55" s="38">
        <f t="shared" si="2"/>
        <v>188195</v>
      </c>
      <c r="I55" s="25" t="s">
        <v>125</v>
      </c>
    </row>
    <row r="56" spans="1:9" ht="34.5" customHeight="1">
      <c r="A56" s="4" t="s">
        <v>49</v>
      </c>
      <c r="B56" s="52">
        <f>VLOOKUP(A56,'一般会計債の内訳'!$B$4:$C$115,2,FALSE)</f>
        <v>89300</v>
      </c>
      <c r="C56" s="36">
        <f>VLOOKUP(A56,'公営企業債の内訳'!$B$5:$C$78,2,FALSE)</f>
        <v>81400</v>
      </c>
      <c r="D56" s="37">
        <v>14709</v>
      </c>
      <c r="E56" s="37">
        <v>0</v>
      </c>
      <c r="F56" s="37">
        <v>0</v>
      </c>
      <c r="G56" s="37">
        <v>0</v>
      </c>
      <c r="H56" s="38">
        <f t="shared" si="2"/>
        <v>185409</v>
      </c>
      <c r="I56" s="25" t="s">
        <v>125</v>
      </c>
    </row>
    <row r="57" spans="1:9" ht="34.5" customHeight="1">
      <c r="A57" s="4" t="s">
        <v>50</v>
      </c>
      <c r="B57" s="52">
        <f>VLOOKUP(A57,'一般会計債の内訳'!$B$4:$C$115,2,FALSE)</f>
        <v>328400</v>
      </c>
      <c r="C57" s="36">
        <f>VLOOKUP(A57,'公営企業債の内訳'!$B$5:$C$78,2,FALSE)</f>
        <v>465200</v>
      </c>
      <c r="D57" s="37">
        <v>23137</v>
      </c>
      <c r="E57" s="37">
        <v>0</v>
      </c>
      <c r="F57" s="37">
        <v>0</v>
      </c>
      <c r="G57" s="37">
        <v>0</v>
      </c>
      <c r="H57" s="38">
        <f t="shared" si="2"/>
        <v>816737</v>
      </c>
      <c r="I57" s="25" t="s">
        <v>125</v>
      </c>
    </row>
    <row r="58" spans="1:9" ht="34.5" customHeight="1">
      <c r="A58" s="4" t="s">
        <v>51</v>
      </c>
      <c r="B58" s="52">
        <f>VLOOKUP(A58,'一般会計債の内訳'!$B$4:$C$115,2,FALSE)</f>
        <v>18500</v>
      </c>
      <c r="C58" s="36">
        <f>VLOOKUP(A58,'公営企業債の内訳'!$B$5:$C$78,2,FALSE)</f>
        <v>26200</v>
      </c>
      <c r="D58" s="37">
        <v>6477</v>
      </c>
      <c r="E58" s="37">
        <v>0</v>
      </c>
      <c r="F58" s="37">
        <v>0</v>
      </c>
      <c r="G58" s="37">
        <v>0</v>
      </c>
      <c r="H58" s="38">
        <f t="shared" si="2"/>
        <v>51177</v>
      </c>
      <c r="I58" s="25" t="s">
        <v>125</v>
      </c>
    </row>
    <row r="59" spans="1:9" ht="34.5" customHeight="1">
      <c r="A59" s="4" t="s">
        <v>52</v>
      </c>
      <c r="B59" s="52">
        <f>VLOOKUP(A59,'一般会計債の内訳'!$B$4:$C$115,2,FALSE)</f>
        <v>166100</v>
      </c>
      <c r="C59" s="36">
        <f>VLOOKUP(A59,'公営企業債の内訳'!$B$5:$C$78,2,FALSE)</f>
        <v>227000</v>
      </c>
      <c r="D59" s="37">
        <v>33118</v>
      </c>
      <c r="E59" s="37">
        <v>0</v>
      </c>
      <c r="F59" s="37">
        <v>0</v>
      </c>
      <c r="G59" s="37">
        <v>0</v>
      </c>
      <c r="H59" s="38">
        <f t="shared" si="2"/>
        <v>426218</v>
      </c>
      <c r="I59" s="25" t="s">
        <v>125</v>
      </c>
    </row>
    <row r="60" spans="1:9" ht="34.5" customHeight="1">
      <c r="A60" s="4" t="s">
        <v>53</v>
      </c>
      <c r="B60" s="52">
        <f>VLOOKUP(A60,'一般会計債の内訳'!$B$4:$C$115,2,FALSE)</f>
        <v>183400</v>
      </c>
      <c r="C60" s="36">
        <f>VLOOKUP(A60,'公営企業債の内訳'!$B$5:$C$78,2,FALSE)</f>
        <v>9300</v>
      </c>
      <c r="D60" s="37">
        <v>29585</v>
      </c>
      <c r="E60" s="37">
        <v>0</v>
      </c>
      <c r="F60" s="37">
        <v>0</v>
      </c>
      <c r="G60" s="37">
        <v>0</v>
      </c>
      <c r="H60" s="38">
        <f t="shared" si="2"/>
        <v>222285</v>
      </c>
      <c r="I60" s="25" t="s">
        <v>125</v>
      </c>
    </row>
    <row r="61" spans="1:9" ht="34.5" customHeight="1">
      <c r="A61" s="4" t="s">
        <v>54</v>
      </c>
      <c r="B61" s="52">
        <f>VLOOKUP(A61,'一般会計債の内訳'!$B$4:$C$115,2,FALSE)</f>
        <v>327600</v>
      </c>
      <c r="C61" s="36">
        <f>VLOOKUP(A61,'公営企業債の内訳'!$B$5:$C$78,2,FALSE)</f>
        <v>765400</v>
      </c>
      <c r="D61" s="37">
        <v>64534</v>
      </c>
      <c r="E61" s="37">
        <v>0</v>
      </c>
      <c r="F61" s="37">
        <v>0</v>
      </c>
      <c r="G61" s="37">
        <v>0</v>
      </c>
      <c r="H61" s="38">
        <f t="shared" si="2"/>
        <v>1157534</v>
      </c>
      <c r="I61" s="25" t="s">
        <v>125</v>
      </c>
    </row>
    <row r="62" spans="1:9" ht="34.5" customHeight="1">
      <c r="A62" s="4" t="s">
        <v>55</v>
      </c>
      <c r="B62" s="52">
        <f>VLOOKUP(A62,'一般会計債の内訳'!$B$4:$C$115,2,FALSE)</f>
        <v>732700</v>
      </c>
      <c r="C62" s="36">
        <f>VLOOKUP(A62,'公営企業債の内訳'!$B$5:$C$78,2,FALSE)</f>
        <v>455600</v>
      </c>
      <c r="D62" s="37">
        <v>79211</v>
      </c>
      <c r="E62" s="37">
        <v>0</v>
      </c>
      <c r="F62" s="37">
        <v>0</v>
      </c>
      <c r="G62" s="37">
        <v>0</v>
      </c>
      <c r="H62" s="38">
        <f t="shared" si="2"/>
        <v>1267511</v>
      </c>
      <c r="I62" s="25" t="s">
        <v>125</v>
      </c>
    </row>
    <row r="63" spans="1:9" ht="34.5" customHeight="1">
      <c r="A63" s="4" t="s">
        <v>56</v>
      </c>
      <c r="B63" s="52">
        <f>VLOOKUP(A63,'一般会計債の内訳'!$B$4:$C$115,2,FALSE)</f>
        <v>448500</v>
      </c>
      <c r="C63" s="36">
        <f>VLOOKUP(A63,'公営企業債の内訳'!$B$5:$C$78,2,FALSE)</f>
        <v>658300</v>
      </c>
      <c r="D63" s="37">
        <v>63414</v>
      </c>
      <c r="E63" s="37">
        <v>0</v>
      </c>
      <c r="F63" s="37">
        <v>0</v>
      </c>
      <c r="G63" s="37">
        <v>0</v>
      </c>
      <c r="H63" s="38">
        <f t="shared" si="2"/>
        <v>1170214</v>
      </c>
      <c r="I63" s="25" t="s">
        <v>125</v>
      </c>
    </row>
    <row r="64" spans="1:9" ht="34.5" customHeight="1">
      <c r="A64" s="4" t="s">
        <v>57</v>
      </c>
      <c r="B64" s="52">
        <f>VLOOKUP(A64,'一般会計債の内訳'!$B$4:$C$115,2,FALSE)</f>
        <v>631900</v>
      </c>
      <c r="C64" s="36">
        <f>VLOOKUP(A64,'公営企業債の内訳'!$B$5:$C$78,2,FALSE)</f>
        <v>230700</v>
      </c>
      <c r="D64" s="37">
        <v>101000</v>
      </c>
      <c r="E64" s="37">
        <v>0</v>
      </c>
      <c r="F64" s="37">
        <v>0</v>
      </c>
      <c r="G64" s="37">
        <v>0</v>
      </c>
      <c r="H64" s="38">
        <f t="shared" si="2"/>
        <v>963600</v>
      </c>
      <c r="I64" s="25" t="s">
        <v>125</v>
      </c>
    </row>
    <row r="65" spans="1:9" ht="34.5" customHeight="1">
      <c r="A65" s="4" t="s">
        <v>58</v>
      </c>
      <c r="B65" s="52">
        <f>VLOOKUP(A65,'一般会計債の内訳'!$B$4:$C$115,2,FALSE)</f>
        <v>116300</v>
      </c>
      <c r="C65" s="36">
        <f>VLOOKUP(A65,'公営企業債の内訳'!$B$5:$C$78,2,FALSE)</f>
        <v>56100</v>
      </c>
      <c r="D65" s="37">
        <v>52705</v>
      </c>
      <c r="E65" s="37">
        <v>0</v>
      </c>
      <c r="F65" s="37">
        <v>0</v>
      </c>
      <c r="G65" s="37">
        <v>0</v>
      </c>
      <c r="H65" s="38">
        <f t="shared" si="2"/>
        <v>225105</v>
      </c>
      <c r="I65" s="25" t="s">
        <v>125</v>
      </c>
    </row>
    <row r="66" spans="1:9" ht="34.5" customHeight="1">
      <c r="A66" s="4" t="s">
        <v>141</v>
      </c>
      <c r="B66" s="52">
        <f>VLOOKUP(A66,'一般会計債の内訳'!$B$4:$C$115,2,FALSE)</f>
        <v>0</v>
      </c>
      <c r="C66" s="36">
        <v>0</v>
      </c>
      <c r="D66" s="37">
        <v>0</v>
      </c>
      <c r="E66" s="37">
        <v>0</v>
      </c>
      <c r="F66" s="37">
        <v>0</v>
      </c>
      <c r="G66" s="37">
        <v>0</v>
      </c>
      <c r="H66" s="38">
        <f t="shared" si="2"/>
        <v>0</v>
      </c>
      <c r="I66" s="25">
        <f aca="true" t="shared" si="3" ref="I66:I91">IF(H66&gt;0,"○","")</f>
      </c>
    </row>
    <row r="67" spans="1:9" ht="34.5" customHeight="1">
      <c r="A67" s="4" t="s">
        <v>142</v>
      </c>
      <c r="B67" s="52">
        <f>VLOOKUP(A67,'一般会計債の内訳'!$B$4:$C$115,2,FALSE)</f>
        <v>37700</v>
      </c>
      <c r="C67" s="36">
        <v>0</v>
      </c>
      <c r="D67" s="37">
        <v>0</v>
      </c>
      <c r="E67" s="37">
        <v>0</v>
      </c>
      <c r="F67" s="37">
        <v>0</v>
      </c>
      <c r="G67" s="37">
        <v>0</v>
      </c>
      <c r="H67" s="38">
        <f t="shared" si="2"/>
        <v>37700</v>
      </c>
      <c r="I67" s="25" t="str">
        <f t="shared" si="3"/>
        <v>○</v>
      </c>
    </row>
    <row r="68" spans="1:9" ht="34.5" customHeight="1">
      <c r="A68" s="4" t="s">
        <v>143</v>
      </c>
      <c r="B68" s="52">
        <f>VLOOKUP(A68,'一般会計債の内訳'!$B$4:$C$115,2,FALSE)</f>
        <v>421700</v>
      </c>
      <c r="C68" s="36">
        <v>0</v>
      </c>
      <c r="D68" s="37">
        <v>0</v>
      </c>
      <c r="E68" s="37">
        <v>0</v>
      </c>
      <c r="F68" s="37">
        <v>0</v>
      </c>
      <c r="G68" s="37">
        <v>0</v>
      </c>
      <c r="H68" s="38">
        <f aca="true" t="shared" si="4" ref="H68:H98">SUM(B68:G68)</f>
        <v>421700</v>
      </c>
      <c r="I68" s="25" t="str">
        <f t="shared" si="3"/>
        <v>○</v>
      </c>
    </row>
    <row r="69" spans="1:9" ht="34.5" customHeight="1">
      <c r="A69" s="4" t="s">
        <v>144</v>
      </c>
      <c r="B69" s="52">
        <f>VLOOKUP(A69,'一般会計債の内訳'!$B$4:$C$115,2,FALSE)</f>
        <v>0</v>
      </c>
      <c r="C69" s="36">
        <v>0</v>
      </c>
      <c r="D69" s="37">
        <v>0</v>
      </c>
      <c r="E69" s="37">
        <v>0</v>
      </c>
      <c r="F69" s="37">
        <v>0</v>
      </c>
      <c r="G69" s="37">
        <v>0</v>
      </c>
      <c r="H69" s="38">
        <f>SUM(B69:G69)</f>
        <v>0</v>
      </c>
      <c r="I69" s="25">
        <f t="shared" si="3"/>
      </c>
    </row>
    <row r="70" spans="1:9" ht="34.5" customHeight="1">
      <c r="A70" s="4" t="s">
        <v>145</v>
      </c>
      <c r="B70" s="52">
        <f>VLOOKUP(A70,'一般会計債の内訳'!$B$4:$C$115,2,FALSE)</f>
        <v>0</v>
      </c>
      <c r="C70" s="36">
        <v>0</v>
      </c>
      <c r="D70" s="37">
        <v>0</v>
      </c>
      <c r="E70" s="37">
        <v>0</v>
      </c>
      <c r="F70" s="37">
        <v>0</v>
      </c>
      <c r="G70" s="37">
        <v>0</v>
      </c>
      <c r="H70" s="38">
        <f t="shared" si="4"/>
        <v>0</v>
      </c>
      <c r="I70" s="25">
        <f t="shared" si="3"/>
      </c>
    </row>
    <row r="71" spans="1:9" ht="34.5" customHeight="1">
      <c r="A71" s="4" t="s">
        <v>146</v>
      </c>
      <c r="B71" s="52">
        <f>VLOOKUP(A71,'一般会計債の内訳'!$B$4:$C$115,2,FALSE)</f>
        <v>0</v>
      </c>
      <c r="C71" s="36">
        <v>0</v>
      </c>
      <c r="D71" s="37">
        <v>0</v>
      </c>
      <c r="E71" s="37">
        <v>0</v>
      </c>
      <c r="F71" s="37">
        <v>0</v>
      </c>
      <c r="G71" s="37">
        <v>0</v>
      </c>
      <c r="H71" s="38">
        <f t="shared" si="4"/>
        <v>0</v>
      </c>
      <c r="I71" s="25">
        <f t="shared" si="3"/>
      </c>
    </row>
    <row r="72" spans="1:9" ht="34.5" customHeight="1">
      <c r="A72" s="4" t="s">
        <v>99</v>
      </c>
      <c r="B72" s="52">
        <f>VLOOKUP(A72,'一般会計債の内訳'!$B$4:$C$115,2,FALSE)</f>
        <v>0</v>
      </c>
      <c r="C72" s="36">
        <v>0</v>
      </c>
      <c r="D72" s="37">
        <v>0</v>
      </c>
      <c r="E72" s="37">
        <v>0</v>
      </c>
      <c r="F72" s="37">
        <v>0</v>
      </c>
      <c r="G72" s="37">
        <v>0</v>
      </c>
      <c r="H72" s="38">
        <f t="shared" si="4"/>
        <v>0</v>
      </c>
      <c r="I72" s="25">
        <f t="shared" si="3"/>
      </c>
    </row>
    <row r="73" spans="1:9" ht="34.5" customHeight="1">
      <c r="A73" s="4" t="s">
        <v>100</v>
      </c>
      <c r="B73" s="52">
        <f>VLOOKUP(A73,'一般会計債の内訳'!$B$4:$C$115,2,FALSE)</f>
        <v>0</v>
      </c>
      <c r="C73" s="36">
        <v>0</v>
      </c>
      <c r="D73" s="37">
        <v>0</v>
      </c>
      <c r="E73" s="37">
        <v>0</v>
      </c>
      <c r="F73" s="37">
        <v>0</v>
      </c>
      <c r="G73" s="37">
        <v>0</v>
      </c>
      <c r="H73" s="38">
        <f t="shared" si="4"/>
        <v>0</v>
      </c>
      <c r="I73" s="25">
        <f t="shared" si="3"/>
      </c>
    </row>
    <row r="74" spans="1:9" ht="34.5" customHeight="1">
      <c r="A74" s="4" t="s">
        <v>101</v>
      </c>
      <c r="B74" s="52">
        <f>VLOOKUP(A74,'一般会計債の内訳'!$B$4:$C$115,2,FALSE)</f>
        <v>0</v>
      </c>
      <c r="C74" s="36">
        <v>0</v>
      </c>
      <c r="D74" s="37">
        <v>0</v>
      </c>
      <c r="E74" s="37">
        <v>0</v>
      </c>
      <c r="F74" s="37">
        <v>0</v>
      </c>
      <c r="G74" s="37">
        <v>0</v>
      </c>
      <c r="H74" s="38">
        <f t="shared" si="4"/>
        <v>0</v>
      </c>
      <c r="I74" s="25">
        <f t="shared" si="3"/>
      </c>
    </row>
    <row r="75" spans="1:9" ht="34.5" customHeight="1">
      <c r="A75" s="4" t="s">
        <v>102</v>
      </c>
      <c r="B75" s="52">
        <f>VLOOKUP(A75,'一般会計債の内訳'!$B$4:$C$115,2,FALSE)</f>
        <v>0</v>
      </c>
      <c r="C75" s="36">
        <v>0</v>
      </c>
      <c r="D75" s="37">
        <v>0</v>
      </c>
      <c r="E75" s="37">
        <v>0</v>
      </c>
      <c r="F75" s="37">
        <v>0</v>
      </c>
      <c r="G75" s="37">
        <v>0</v>
      </c>
      <c r="H75" s="38">
        <f t="shared" si="4"/>
        <v>0</v>
      </c>
      <c r="I75" s="25">
        <f t="shared" si="3"/>
      </c>
    </row>
    <row r="76" spans="1:9" ht="34.5" customHeight="1">
      <c r="A76" s="4" t="s">
        <v>59</v>
      </c>
      <c r="B76" s="52">
        <f>VLOOKUP(A76,'一般会計債の内訳'!$B$4:$C$115,2,FALSE)</f>
        <v>516800</v>
      </c>
      <c r="C76" s="36">
        <v>0</v>
      </c>
      <c r="D76" s="37">
        <v>0</v>
      </c>
      <c r="E76" s="37">
        <v>0</v>
      </c>
      <c r="F76" s="37">
        <v>0</v>
      </c>
      <c r="G76" s="37">
        <v>0</v>
      </c>
      <c r="H76" s="38">
        <f t="shared" si="4"/>
        <v>516800</v>
      </c>
      <c r="I76" s="25" t="str">
        <f t="shared" si="3"/>
        <v>○</v>
      </c>
    </row>
    <row r="77" spans="1:9" ht="34.5" customHeight="1">
      <c r="A77" s="4" t="s">
        <v>103</v>
      </c>
      <c r="B77" s="52">
        <f>VLOOKUP(A77,'一般会計債の内訳'!$B$4:$C$115,2,FALSE)</f>
        <v>0</v>
      </c>
      <c r="C77" s="36">
        <v>0</v>
      </c>
      <c r="D77" s="37">
        <v>0</v>
      </c>
      <c r="E77" s="37">
        <v>0</v>
      </c>
      <c r="F77" s="37">
        <v>0</v>
      </c>
      <c r="G77" s="37">
        <v>0</v>
      </c>
      <c r="H77" s="38">
        <f t="shared" si="4"/>
        <v>0</v>
      </c>
      <c r="I77" s="25">
        <f t="shared" si="3"/>
      </c>
    </row>
    <row r="78" spans="1:9" ht="34.5" customHeight="1">
      <c r="A78" s="4" t="s">
        <v>104</v>
      </c>
      <c r="B78" s="52">
        <f>VLOOKUP(A78,'一般会計債の内訳'!$B$4:$C$115,2,FALSE)</f>
        <v>0</v>
      </c>
      <c r="C78" s="36">
        <v>0</v>
      </c>
      <c r="D78" s="37">
        <v>0</v>
      </c>
      <c r="E78" s="37">
        <v>0</v>
      </c>
      <c r="F78" s="37">
        <v>0</v>
      </c>
      <c r="G78" s="37">
        <v>0</v>
      </c>
      <c r="H78" s="38">
        <f t="shared" si="4"/>
        <v>0</v>
      </c>
      <c r="I78" s="25">
        <f t="shared" si="3"/>
      </c>
    </row>
    <row r="79" spans="1:9" ht="34.5" customHeight="1">
      <c r="A79" s="4" t="s">
        <v>76</v>
      </c>
      <c r="B79" s="52">
        <f>VLOOKUP(A79,'一般会計債の内訳'!$B$4:$C$115,2,FALSE)</f>
        <v>0</v>
      </c>
      <c r="C79" s="36">
        <f>VLOOKUP(A79,'公営企業債の内訳'!$B$5:$C$78,2,FALSE)</f>
        <v>1420000</v>
      </c>
      <c r="D79" s="37">
        <v>0</v>
      </c>
      <c r="E79" s="37">
        <v>0</v>
      </c>
      <c r="F79" s="37">
        <v>0</v>
      </c>
      <c r="G79" s="37">
        <v>0</v>
      </c>
      <c r="H79" s="38">
        <f t="shared" si="4"/>
        <v>1420000</v>
      </c>
      <c r="I79" s="25" t="str">
        <f t="shared" si="3"/>
        <v>○</v>
      </c>
    </row>
    <row r="80" spans="1:9" ht="34.5" customHeight="1">
      <c r="A80" s="4" t="s">
        <v>112</v>
      </c>
      <c r="B80" s="52">
        <f>VLOOKUP(A80,'一般会計債の内訳'!$B$4:$C$115,2,FALSE)</f>
        <v>0</v>
      </c>
      <c r="C80" s="36">
        <f>VLOOKUP(A80,'公営企業債の内訳'!$B$5:$C$78,2,FALSE)</f>
        <v>0</v>
      </c>
      <c r="D80" s="37">
        <v>0</v>
      </c>
      <c r="E80" s="37">
        <v>0</v>
      </c>
      <c r="F80" s="37">
        <v>0</v>
      </c>
      <c r="G80" s="37">
        <v>0</v>
      </c>
      <c r="H80" s="38">
        <f t="shared" si="4"/>
        <v>0</v>
      </c>
      <c r="I80" s="25">
        <f t="shared" si="3"/>
      </c>
    </row>
    <row r="81" spans="1:9" ht="34.5" customHeight="1">
      <c r="A81" s="4" t="s">
        <v>113</v>
      </c>
      <c r="B81" s="52">
        <f>VLOOKUP(A81,'一般会計債の内訳'!$B$4:$C$115,2,FALSE)</f>
        <v>0</v>
      </c>
      <c r="C81" s="36">
        <v>0</v>
      </c>
      <c r="D81" s="37">
        <v>0</v>
      </c>
      <c r="E81" s="37">
        <v>0</v>
      </c>
      <c r="F81" s="37">
        <v>0</v>
      </c>
      <c r="G81" s="37">
        <v>0</v>
      </c>
      <c r="H81" s="38">
        <f t="shared" si="4"/>
        <v>0</v>
      </c>
      <c r="I81" s="25">
        <f t="shared" si="3"/>
      </c>
    </row>
    <row r="82" spans="1:9" ht="34.5" customHeight="1">
      <c r="A82" s="4" t="s">
        <v>114</v>
      </c>
      <c r="B82" s="52">
        <f>VLOOKUP(A82,'一般会計債の内訳'!$B$4:$C$115,2,FALSE)</f>
        <v>0</v>
      </c>
      <c r="C82" s="36">
        <v>0</v>
      </c>
      <c r="D82" s="37">
        <v>0</v>
      </c>
      <c r="E82" s="37">
        <v>0</v>
      </c>
      <c r="F82" s="37">
        <v>0</v>
      </c>
      <c r="G82" s="37">
        <v>0</v>
      </c>
      <c r="H82" s="38">
        <f t="shared" si="4"/>
        <v>0</v>
      </c>
      <c r="I82" s="25">
        <f t="shared" si="3"/>
      </c>
    </row>
    <row r="83" spans="1:9" ht="34.5" customHeight="1">
      <c r="A83" s="4" t="s">
        <v>115</v>
      </c>
      <c r="B83" s="52">
        <f>VLOOKUP(A83,'一般会計債の内訳'!$B$4:$C$115,2,FALSE)</f>
        <v>0</v>
      </c>
      <c r="C83" s="36">
        <v>0</v>
      </c>
      <c r="D83" s="37">
        <v>0</v>
      </c>
      <c r="E83" s="37">
        <v>0</v>
      </c>
      <c r="F83" s="37">
        <v>0</v>
      </c>
      <c r="G83" s="37">
        <v>0</v>
      </c>
      <c r="H83" s="38">
        <f t="shared" si="4"/>
        <v>0</v>
      </c>
      <c r="I83" s="25">
        <f t="shared" si="3"/>
      </c>
    </row>
    <row r="84" spans="1:9" ht="34.5" customHeight="1">
      <c r="A84" s="4" t="s">
        <v>116</v>
      </c>
      <c r="B84" s="52">
        <f>VLOOKUP(A84,'一般会計債の内訳'!$B$4:$C$115,2,FALSE)</f>
        <v>0</v>
      </c>
      <c r="C84" s="36">
        <v>0</v>
      </c>
      <c r="D84" s="37">
        <v>0</v>
      </c>
      <c r="E84" s="37">
        <v>0</v>
      </c>
      <c r="F84" s="37">
        <v>0</v>
      </c>
      <c r="G84" s="37">
        <v>0</v>
      </c>
      <c r="H84" s="38">
        <f t="shared" si="4"/>
        <v>0</v>
      </c>
      <c r="I84" s="25">
        <f t="shared" si="3"/>
      </c>
    </row>
    <row r="85" spans="1:9" ht="34.5" customHeight="1">
      <c r="A85" s="4" t="s">
        <v>184</v>
      </c>
      <c r="B85" s="52">
        <f>VLOOKUP(A85,'一般会計債の内訳'!$B$4:$C$115,2,FALSE)</f>
        <v>0</v>
      </c>
      <c r="C85" s="36">
        <v>0</v>
      </c>
      <c r="D85" s="37">
        <v>0</v>
      </c>
      <c r="E85" s="37">
        <v>0</v>
      </c>
      <c r="F85" s="37">
        <v>0</v>
      </c>
      <c r="G85" s="37">
        <v>0</v>
      </c>
      <c r="H85" s="38">
        <f t="shared" si="4"/>
        <v>0</v>
      </c>
      <c r="I85" s="25">
        <f t="shared" si="3"/>
      </c>
    </row>
    <row r="86" spans="1:9" ht="34.5" customHeight="1">
      <c r="A86" s="4" t="s">
        <v>117</v>
      </c>
      <c r="B86" s="52">
        <f>VLOOKUP(A86,'一般会計債の内訳'!$B$4:$C$115,2,FALSE)</f>
        <v>0</v>
      </c>
      <c r="C86" s="36">
        <v>0</v>
      </c>
      <c r="D86" s="37">
        <v>0</v>
      </c>
      <c r="E86" s="37">
        <v>0</v>
      </c>
      <c r="F86" s="37">
        <v>0</v>
      </c>
      <c r="G86" s="37">
        <v>0</v>
      </c>
      <c r="H86" s="38">
        <f t="shared" si="4"/>
        <v>0</v>
      </c>
      <c r="I86" s="25">
        <f t="shared" si="3"/>
      </c>
    </row>
    <row r="87" spans="1:9" ht="34.5" customHeight="1">
      <c r="A87" s="4" t="s">
        <v>186</v>
      </c>
      <c r="B87" s="52">
        <f>VLOOKUP(A87,'一般会計債の内訳'!$B$4:$C$115,2,FALSE)</f>
        <v>0</v>
      </c>
      <c r="C87" s="36">
        <v>0</v>
      </c>
      <c r="D87" s="37">
        <v>0</v>
      </c>
      <c r="E87" s="37">
        <v>0</v>
      </c>
      <c r="F87" s="37">
        <v>0</v>
      </c>
      <c r="G87" s="37">
        <v>0</v>
      </c>
      <c r="H87" s="38">
        <f t="shared" si="4"/>
        <v>0</v>
      </c>
      <c r="I87" s="25">
        <f t="shared" si="3"/>
      </c>
    </row>
    <row r="88" spans="1:9" ht="34.5" customHeight="1">
      <c r="A88" s="4" t="s">
        <v>118</v>
      </c>
      <c r="B88" s="52">
        <f>VLOOKUP(A88,'一般会計債の内訳'!$B$4:$C$115,2,FALSE)</f>
        <v>0</v>
      </c>
      <c r="C88" s="36">
        <f>VLOOKUP(A88,'公営企業債の内訳'!$B$5:$C$78,2,FALSE)</f>
        <v>0</v>
      </c>
      <c r="D88" s="37">
        <v>0</v>
      </c>
      <c r="E88" s="37">
        <v>0</v>
      </c>
      <c r="F88" s="37">
        <v>0</v>
      </c>
      <c r="G88" s="37">
        <v>0</v>
      </c>
      <c r="H88" s="38">
        <f t="shared" si="4"/>
        <v>0</v>
      </c>
      <c r="I88" s="25">
        <f t="shared" si="3"/>
      </c>
    </row>
    <row r="89" spans="1:9" ht="34.5" customHeight="1">
      <c r="A89" s="4" t="s">
        <v>96</v>
      </c>
      <c r="B89" s="52">
        <f>VLOOKUP(A89,'一般会計債の内訳'!$B$4:$C$115,2,FALSE)</f>
        <v>0</v>
      </c>
      <c r="C89" s="36">
        <f>VLOOKUP(A89,'公営企業債の内訳'!$B$5:$C$78,2,FALSE)</f>
        <v>717600</v>
      </c>
      <c r="D89" s="37">
        <v>0</v>
      </c>
      <c r="E89" s="37">
        <v>0</v>
      </c>
      <c r="F89" s="37">
        <v>0</v>
      </c>
      <c r="G89" s="37">
        <v>0</v>
      </c>
      <c r="H89" s="38">
        <f t="shared" si="4"/>
        <v>717600</v>
      </c>
      <c r="I89" s="25" t="str">
        <f t="shared" si="3"/>
        <v>○</v>
      </c>
    </row>
    <row r="90" spans="1:9" ht="34.5" customHeight="1">
      <c r="A90" s="4" t="s">
        <v>153</v>
      </c>
      <c r="B90" s="52">
        <f>VLOOKUP(A90,'一般会計債の内訳'!$B$4:$C$115,2,FALSE)</f>
        <v>0</v>
      </c>
      <c r="C90" s="36">
        <v>0</v>
      </c>
      <c r="D90" s="37">
        <v>0</v>
      </c>
      <c r="E90" s="37">
        <v>0</v>
      </c>
      <c r="F90" s="37">
        <v>0</v>
      </c>
      <c r="G90" s="37">
        <v>0</v>
      </c>
      <c r="H90" s="38">
        <f t="shared" si="4"/>
        <v>0</v>
      </c>
      <c r="I90" s="25">
        <f t="shared" si="3"/>
      </c>
    </row>
    <row r="91" spans="1:9" ht="34.5" customHeight="1">
      <c r="A91" s="4" t="s">
        <v>94</v>
      </c>
      <c r="B91" s="52">
        <f>VLOOKUP(A91,'一般会計債の内訳'!$B$4:$C$115,2,FALSE)</f>
        <v>130600</v>
      </c>
      <c r="C91" s="36">
        <f>VLOOKUP(A91,'公営企業債の内訳'!$B$5:$C$78,2,FALSE)</f>
        <v>800000</v>
      </c>
      <c r="D91" s="37">
        <v>0</v>
      </c>
      <c r="E91" s="37">
        <v>0</v>
      </c>
      <c r="F91" s="37">
        <v>0</v>
      </c>
      <c r="G91" s="37">
        <v>0</v>
      </c>
      <c r="H91" s="38">
        <f t="shared" si="4"/>
        <v>930600</v>
      </c>
      <c r="I91" s="25" t="str">
        <f t="shared" si="3"/>
        <v>○</v>
      </c>
    </row>
    <row r="92" spans="1:9" ht="34.5" customHeight="1">
      <c r="A92" s="4" t="s">
        <v>150</v>
      </c>
      <c r="B92" s="52">
        <f>VLOOKUP(A92,'一般会計債の内訳'!$B$4:$C$115,2,FALSE)</f>
        <v>141300</v>
      </c>
      <c r="C92" s="36">
        <v>0</v>
      </c>
      <c r="D92" s="37">
        <v>0</v>
      </c>
      <c r="E92" s="37">
        <v>0</v>
      </c>
      <c r="F92" s="37">
        <v>0</v>
      </c>
      <c r="G92" s="37">
        <v>0</v>
      </c>
      <c r="H92" s="38">
        <f t="shared" si="4"/>
        <v>141300</v>
      </c>
      <c r="I92" s="25" t="str">
        <f>IF(H92&gt;0,"○","")</f>
        <v>○</v>
      </c>
    </row>
    <row r="93" spans="1:9" ht="34.5" customHeight="1">
      <c r="A93" s="4" t="s">
        <v>95</v>
      </c>
      <c r="B93" s="52">
        <f>VLOOKUP(A93,'一般会計債の内訳'!$B$4:$C$115,2,FALSE)</f>
        <v>76500</v>
      </c>
      <c r="C93" s="36">
        <v>0</v>
      </c>
      <c r="D93" s="37">
        <v>0</v>
      </c>
      <c r="E93" s="37">
        <v>0</v>
      </c>
      <c r="F93" s="37">
        <v>0</v>
      </c>
      <c r="G93" s="37">
        <v>0</v>
      </c>
      <c r="H93" s="38">
        <f t="shared" si="4"/>
        <v>76500</v>
      </c>
      <c r="I93" s="25" t="str">
        <f aca="true" t="shared" si="5" ref="I93:I112">IF(H93&gt;0,"○","")</f>
        <v>○</v>
      </c>
    </row>
    <row r="94" spans="1:9" ht="34.5" customHeight="1">
      <c r="A94" s="4" t="s">
        <v>60</v>
      </c>
      <c r="B94" s="52">
        <f>VLOOKUP(A94,'一般会計債の内訳'!$B$4:$C$115,2,FALSE)</f>
        <v>198400</v>
      </c>
      <c r="C94" s="36">
        <v>0</v>
      </c>
      <c r="D94" s="37">
        <v>0</v>
      </c>
      <c r="E94" s="37">
        <v>0</v>
      </c>
      <c r="F94" s="37">
        <v>0</v>
      </c>
      <c r="G94" s="37">
        <v>0</v>
      </c>
      <c r="H94" s="38">
        <f t="shared" si="4"/>
        <v>198400</v>
      </c>
      <c r="I94" s="25" t="str">
        <f t="shared" si="5"/>
        <v>○</v>
      </c>
    </row>
    <row r="95" spans="1:9" ht="34.5" customHeight="1">
      <c r="A95" s="4" t="s">
        <v>105</v>
      </c>
      <c r="B95" s="52">
        <f>VLOOKUP(A95,'一般会計債の内訳'!$B$4:$C$115,2,FALSE)</f>
        <v>0</v>
      </c>
      <c r="C95" s="36">
        <v>0</v>
      </c>
      <c r="D95" s="37">
        <v>0</v>
      </c>
      <c r="E95" s="37">
        <v>0</v>
      </c>
      <c r="F95" s="37">
        <v>0</v>
      </c>
      <c r="G95" s="37">
        <v>0</v>
      </c>
      <c r="H95" s="38">
        <f t="shared" si="4"/>
        <v>0</v>
      </c>
      <c r="I95" s="25">
        <f t="shared" si="5"/>
      </c>
    </row>
    <row r="96" spans="1:9" ht="34.5" customHeight="1">
      <c r="A96" s="4" t="s">
        <v>61</v>
      </c>
      <c r="B96" s="52">
        <f>VLOOKUP(A96,'一般会計債の内訳'!$B$4:$C$115,2,FALSE)</f>
        <v>872300</v>
      </c>
      <c r="C96" s="36">
        <v>0</v>
      </c>
      <c r="D96" s="37">
        <v>0</v>
      </c>
      <c r="E96" s="37">
        <v>0</v>
      </c>
      <c r="F96" s="37">
        <v>0</v>
      </c>
      <c r="G96" s="37">
        <v>0</v>
      </c>
      <c r="H96" s="38">
        <f t="shared" si="4"/>
        <v>872300</v>
      </c>
      <c r="I96" s="25" t="str">
        <f t="shared" si="5"/>
        <v>○</v>
      </c>
    </row>
    <row r="97" spans="1:9" ht="34.5" customHeight="1">
      <c r="A97" s="4" t="s">
        <v>62</v>
      </c>
      <c r="B97" s="52">
        <f>VLOOKUP(A97,'一般会計債の内訳'!$B$4:$C$115,2,FALSE)</f>
        <v>485400</v>
      </c>
      <c r="C97" s="36">
        <v>0</v>
      </c>
      <c r="D97" s="37">
        <v>0</v>
      </c>
      <c r="E97" s="37">
        <v>0</v>
      </c>
      <c r="F97" s="37">
        <v>0</v>
      </c>
      <c r="G97" s="37">
        <v>0</v>
      </c>
      <c r="H97" s="38">
        <f t="shared" si="4"/>
        <v>485400</v>
      </c>
      <c r="I97" s="25" t="str">
        <f t="shared" si="5"/>
        <v>○</v>
      </c>
    </row>
    <row r="98" spans="1:9" ht="34.5" customHeight="1">
      <c r="A98" s="4" t="s">
        <v>63</v>
      </c>
      <c r="B98" s="52">
        <f>VLOOKUP(A98,'一般会計債の内訳'!$B$4:$C$115,2,FALSE)</f>
        <v>765900</v>
      </c>
      <c r="C98" s="36">
        <v>0</v>
      </c>
      <c r="D98" s="37">
        <v>0</v>
      </c>
      <c r="E98" s="37">
        <v>0</v>
      </c>
      <c r="F98" s="37">
        <v>0</v>
      </c>
      <c r="G98" s="37">
        <v>0</v>
      </c>
      <c r="H98" s="38">
        <f t="shared" si="4"/>
        <v>765900</v>
      </c>
      <c r="I98" s="25" t="str">
        <f t="shared" si="5"/>
        <v>○</v>
      </c>
    </row>
    <row r="99" spans="1:9" ht="34.5" customHeight="1">
      <c r="A99" s="4" t="s">
        <v>64</v>
      </c>
      <c r="B99" s="52">
        <f>VLOOKUP(A99,'一般会計債の内訳'!$B$4:$C$115,2,FALSE)</f>
        <v>594100</v>
      </c>
      <c r="C99" s="36">
        <v>0</v>
      </c>
      <c r="D99" s="37">
        <v>0</v>
      </c>
      <c r="E99" s="37">
        <v>0</v>
      </c>
      <c r="F99" s="37">
        <v>0</v>
      </c>
      <c r="G99" s="37">
        <v>0</v>
      </c>
      <c r="H99" s="38">
        <f aca="true" t="shared" si="6" ref="H99:H112">SUM(B99:G99)</f>
        <v>594100</v>
      </c>
      <c r="I99" s="25" t="str">
        <f t="shared" si="5"/>
        <v>○</v>
      </c>
    </row>
    <row r="100" spans="1:9" ht="34.5" customHeight="1">
      <c r="A100" s="4" t="s">
        <v>65</v>
      </c>
      <c r="B100" s="52">
        <f>VLOOKUP(A100,'一般会計債の内訳'!$B$4:$C$115,2,FALSE)</f>
        <v>289600</v>
      </c>
      <c r="C100" s="36">
        <v>0</v>
      </c>
      <c r="D100" s="37">
        <v>0</v>
      </c>
      <c r="E100" s="37">
        <v>0</v>
      </c>
      <c r="F100" s="37">
        <v>0</v>
      </c>
      <c r="G100" s="37">
        <v>0</v>
      </c>
      <c r="H100" s="38">
        <f t="shared" si="6"/>
        <v>289600</v>
      </c>
      <c r="I100" s="25" t="str">
        <f t="shared" si="5"/>
        <v>○</v>
      </c>
    </row>
    <row r="101" spans="1:9" ht="34.5" customHeight="1">
      <c r="A101" s="4" t="s">
        <v>106</v>
      </c>
      <c r="B101" s="52">
        <f>VLOOKUP(A101,'一般会計債の内訳'!$B$4:$C$115,2,FALSE)</f>
        <v>0</v>
      </c>
      <c r="C101" s="36">
        <v>0</v>
      </c>
      <c r="D101" s="37">
        <v>0</v>
      </c>
      <c r="E101" s="37">
        <v>0</v>
      </c>
      <c r="F101" s="37">
        <v>0</v>
      </c>
      <c r="G101" s="37">
        <v>0</v>
      </c>
      <c r="H101" s="38">
        <f t="shared" si="6"/>
        <v>0</v>
      </c>
      <c r="I101" s="25">
        <f t="shared" si="5"/>
      </c>
    </row>
    <row r="102" spans="1:9" ht="34.5" customHeight="1">
      <c r="A102" s="4" t="s">
        <v>119</v>
      </c>
      <c r="B102" s="52">
        <f>VLOOKUP(A102,'一般会計債の内訳'!$B$4:$C$115,2,FALSE)</f>
        <v>0</v>
      </c>
      <c r="C102" s="36">
        <v>0</v>
      </c>
      <c r="D102" s="37">
        <v>0</v>
      </c>
      <c r="E102" s="37">
        <v>0</v>
      </c>
      <c r="F102" s="37">
        <v>0</v>
      </c>
      <c r="G102" s="37">
        <v>0</v>
      </c>
      <c r="H102" s="38">
        <f t="shared" si="6"/>
        <v>0</v>
      </c>
      <c r="I102" s="25">
        <f t="shared" si="5"/>
      </c>
    </row>
    <row r="103" spans="1:8" ht="34.5" customHeight="1">
      <c r="A103" s="4" t="s">
        <v>147</v>
      </c>
      <c r="B103" s="52">
        <f>VLOOKUP(A103,'一般会計債の内訳'!$B$4:$C$115,2,FALSE)</f>
        <v>126700</v>
      </c>
      <c r="C103" s="36">
        <f>VLOOKUP(A103,'公営企業債の内訳'!$B$5:$C$78,2,FALSE)</f>
        <v>296400</v>
      </c>
      <c r="D103" s="37">
        <v>0</v>
      </c>
      <c r="E103" s="37">
        <v>0</v>
      </c>
      <c r="F103" s="37">
        <v>0</v>
      </c>
      <c r="G103" s="37">
        <v>0</v>
      </c>
      <c r="H103" s="38">
        <f t="shared" si="6"/>
        <v>423100</v>
      </c>
    </row>
    <row r="104" spans="1:9" ht="34.5" customHeight="1">
      <c r="A104" s="4" t="s">
        <v>107</v>
      </c>
      <c r="B104" s="52">
        <f>VLOOKUP(A104,'一般会計債の内訳'!$B$4:$C$115,2,FALSE)</f>
        <v>0</v>
      </c>
      <c r="C104" s="36">
        <v>0</v>
      </c>
      <c r="D104" s="37">
        <v>0</v>
      </c>
      <c r="E104" s="37">
        <v>0</v>
      </c>
      <c r="F104" s="37">
        <v>0</v>
      </c>
      <c r="G104" s="37">
        <v>0</v>
      </c>
      <c r="H104" s="38">
        <f t="shared" si="6"/>
        <v>0</v>
      </c>
      <c r="I104" s="25">
        <f t="shared" si="5"/>
      </c>
    </row>
    <row r="105" spans="1:9" ht="34.5" customHeight="1">
      <c r="A105" s="4" t="s">
        <v>108</v>
      </c>
      <c r="B105" s="52">
        <f>VLOOKUP(A105,'一般会計債の内訳'!$B$4:$C$115,2,FALSE)</f>
        <v>0</v>
      </c>
      <c r="C105" s="36">
        <v>0</v>
      </c>
      <c r="D105" s="37">
        <v>0</v>
      </c>
      <c r="E105" s="37">
        <v>0</v>
      </c>
      <c r="F105" s="37">
        <v>0</v>
      </c>
      <c r="G105" s="37">
        <v>0</v>
      </c>
      <c r="H105" s="38">
        <f>SUM(B105:G105)</f>
        <v>0</v>
      </c>
      <c r="I105" s="25">
        <f t="shared" si="5"/>
      </c>
    </row>
    <row r="106" spans="1:9" ht="34.5" customHeight="1">
      <c r="A106" s="4" t="s">
        <v>120</v>
      </c>
      <c r="B106" s="52">
        <f>VLOOKUP(A106,'一般会計債の内訳'!$B$4:$C$115,2,FALSE)</f>
        <v>0</v>
      </c>
      <c r="C106" s="36">
        <v>0</v>
      </c>
      <c r="D106" s="37">
        <v>0</v>
      </c>
      <c r="E106" s="37">
        <v>0</v>
      </c>
      <c r="F106" s="37">
        <v>0</v>
      </c>
      <c r="G106" s="37">
        <v>0</v>
      </c>
      <c r="H106" s="38">
        <f t="shared" si="6"/>
        <v>0</v>
      </c>
      <c r="I106" s="25">
        <f t="shared" si="5"/>
      </c>
    </row>
    <row r="107" spans="1:9" ht="34.5" customHeight="1">
      <c r="A107" s="4" t="s">
        <v>121</v>
      </c>
      <c r="B107" s="52">
        <f>VLOOKUP(A107,'一般会計債の内訳'!$B$4:$C$115,2,FALSE)</f>
        <v>0</v>
      </c>
      <c r="C107" s="36">
        <v>0</v>
      </c>
      <c r="D107" s="37">
        <v>0</v>
      </c>
      <c r="E107" s="37">
        <v>0</v>
      </c>
      <c r="F107" s="37">
        <v>0</v>
      </c>
      <c r="G107" s="37">
        <v>0</v>
      </c>
      <c r="H107" s="38">
        <f t="shared" si="6"/>
        <v>0</v>
      </c>
      <c r="I107" s="25">
        <f t="shared" si="5"/>
      </c>
    </row>
    <row r="108" spans="1:9" ht="34.5" customHeight="1">
      <c r="A108" s="4" t="s">
        <v>148</v>
      </c>
      <c r="B108" s="52">
        <f>VLOOKUP(A108,'一般会計債の内訳'!$B$4:$C$115,2,FALSE)</f>
        <v>0</v>
      </c>
      <c r="C108" s="36">
        <f>VLOOKUP(A108,'公営企業債の内訳'!$B$5:$C$78,2,FALSE)</f>
        <v>157500</v>
      </c>
      <c r="D108" s="37">
        <v>0</v>
      </c>
      <c r="E108" s="37">
        <v>0</v>
      </c>
      <c r="F108" s="37">
        <v>0</v>
      </c>
      <c r="G108" s="37">
        <v>0</v>
      </c>
      <c r="H108" s="38">
        <f t="shared" si="6"/>
        <v>157500</v>
      </c>
      <c r="I108" s="25" t="str">
        <f t="shared" si="5"/>
        <v>○</v>
      </c>
    </row>
    <row r="109" spans="1:9" ht="34.5" customHeight="1">
      <c r="A109" s="4" t="s">
        <v>109</v>
      </c>
      <c r="B109" s="52">
        <f>VLOOKUP(A109,'一般会計債の内訳'!$B$4:$C$115,2,FALSE)</f>
        <v>0</v>
      </c>
      <c r="C109" s="36">
        <v>0</v>
      </c>
      <c r="D109" s="37">
        <v>0</v>
      </c>
      <c r="E109" s="37">
        <v>0</v>
      </c>
      <c r="F109" s="37">
        <v>0</v>
      </c>
      <c r="G109" s="37">
        <v>0</v>
      </c>
      <c r="H109" s="38">
        <f t="shared" si="6"/>
        <v>0</v>
      </c>
      <c r="I109" s="25">
        <f t="shared" si="5"/>
      </c>
    </row>
    <row r="110" spans="1:9" ht="34.5" customHeight="1">
      <c r="A110" s="4" t="s">
        <v>122</v>
      </c>
      <c r="B110" s="52">
        <f>VLOOKUP(A110,'一般会計債の内訳'!$B$4:$C$115,2,FALSE)</f>
        <v>0</v>
      </c>
      <c r="C110" s="36">
        <v>0</v>
      </c>
      <c r="D110" s="37">
        <v>0</v>
      </c>
      <c r="E110" s="37">
        <v>0</v>
      </c>
      <c r="F110" s="37">
        <v>0</v>
      </c>
      <c r="G110" s="37">
        <v>0</v>
      </c>
      <c r="H110" s="38">
        <f t="shared" si="6"/>
        <v>0</v>
      </c>
      <c r="I110" s="25">
        <f t="shared" si="5"/>
      </c>
    </row>
    <row r="111" spans="1:9" ht="34.5" customHeight="1">
      <c r="A111" s="4" t="s">
        <v>110</v>
      </c>
      <c r="B111" s="52">
        <f>VLOOKUP(A111,'一般会計債の内訳'!$B$4:$C$115,2,FALSE)</f>
        <v>1580900</v>
      </c>
      <c r="C111" s="36">
        <v>0</v>
      </c>
      <c r="D111" s="37">
        <v>0</v>
      </c>
      <c r="E111" s="37">
        <v>0</v>
      </c>
      <c r="F111" s="37">
        <v>0</v>
      </c>
      <c r="G111" s="37">
        <v>0</v>
      </c>
      <c r="H111" s="38">
        <f t="shared" si="6"/>
        <v>1580900</v>
      </c>
      <c r="I111" s="25" t="str">
        <f t="shared" si="5"/>
        <v>○</v>
      </c>
    </row>
    <row r="112" spans="1:9" ht="34.5" customHeight="1">
      <c r="A112" s="27" t="s">
        <v>111</v>
      </c>
      <c r="B112" s="52">
        <f>VLOOKUP(A112,'一般会計債の内訳'!$B$4:$C$115,2,FALSE)</f>
        <v>332800</v>
      </c>
      <c r="C112" s="36">
        <v>0</v>
      </c>
      <c r="D112" s="37">
        <v>0</v>
      </c>
      <c r="E112" s="37">
        <v>0</v>
      </c>
      <c r="F112" s="37">
        <v>0</v>
      </c>
      <c r="G112" s="37">
        <v>0</v>
      </c>
      <c r="H112" s="38">
        <f t="shared" si="6"/>
        <v>332800</v>
      </c>
      <c r="I112" s="25" t="str">
        <f t="shared" si="5"/>
        <v>○</v>
      </c>
    </row>
    <row r="113" spans="1:8" ht="34.5" customHeight="1">
      <c r="A113" s="27" t="s">
        <v>137</v>
      </c>
      <c r="B113" s="52">
        <f>VLOOKUP(A113,'一般会計債の内訳'!$B$4:$C$115,2,FALSE)</f>
        <v>824200</v>
      </c>
      <c r="C113" s="36">
        <v>0</v>
      </c>
      <c r="D113" s="37">
        <v>0</v>
      </c>
      <c r="E113" s="37">
        <v>0</v>
      </c>
      <c r="F113" s="37">
        <v>0</v>
      </c>
      <c r="G113" s="37">
        <v>0</v>
      </c>
      <c r="H113" s="38">
        <f>SUM(B113:G113)</f>
        <v>824200</v>
      </c>
    </row>
    <row r="114" spans="1:8" ht="34.5" customHeight="1">
      <c r="A114" s="27" t="s">
        <v>159</v>
      </c>
      <c r="B114" s="52">
        <f>VLOOKUP(A114,'一般会計債の内訳'!$B$4:$C$115,2,FALSE)</f>
        <v>534400</v>
      </c>
      <c r="C114" s="36">
        <v>0</v>
      </c>
      <c r="D114" s="37">
        <v>0</v>
      </c>
      <c r="E114" s="37">
        <v>0</v>
      </c>
      <c r="F114" s="37">
        <v>0</v>
      </c>
      <c r="G114" s="37">
        <v>0</v>
      </c>
      <c r="H114" s="38">
        <f>SUM(B114:G114)</f>
        <v>534400</v>
      </c>
    </row>
    <row r="115" spans="1:8" ht="34.5" customHeight="1" thickBot="1">
      <c r="A115" s="27" t="s">
        <v>160</v>
      </c>
      <c r="B115" s="71">
        <f>VLOOKUP(A115,'一般会計債の内訳'!$B$4:$C$115,2,FALSE)</f>
        <v>0</v>
      </c>
      <c r="C115" s="72">
        <v>0</v>
      </c>
      <c r="D115" s="61">
        <v>0</v>
      </c>
      <c r="E115" s="61">
        <v>0</v>
      </c>
      <c r="F115" s="61">
        <v>0</v>
      </c>
      <c r="G115" s="61">
        <v>0</v>
      </c>
      <c r="H115" s="62">
        <f>SUM(B115:G115)</f>
        <v>0</v>
      </c>
    </row>
    <row r="116" spans="1:8" ht="12" customHeight="1" thickBot="1" thickTop="1">
      <c r="A116" s="28"/>
      <c r="B116" s="49"/>
      <c r="C116" s="49"/>
      <c r="D116" s="50">
        <v>0</v>
      </c>
      <c r="E116" s="39"/>
      <c r="F116" s="39">
        <v>0</v>
      </c>
      <c r="G116" s="50"/>
      <c r="H116" s="50"/>
    </row>
    <row r="117" spans="1:9" ht="34.5" customHeight="1" thickTop="1">
      <c r="A117" s="56" t="s">
        <v>72</v>
      </c>
      <c r="B117" s="53">
        <f aca="true" t="shared" si="7" ref="B117:H117">SUM(B4:B42)</f>
        <v>122509400</v>
      </c>
      <c r="C117" s="40">
        <f>SUM(C4:C42)</f>
        <v>51465200</v>
      </c>
      <c r="D117" s="41">
        <f t="shared" si="7"/>
        <v>12680151</v>
      </c>
      <c r="E117" s="41">
        <f t="shared" si="7"/>
        <v>0</v>
      </c>
      <c r="F117" s="41">
        <f t="shared" si="7"/>
        <v>0</v>
      </c>
      <c r="G117" s="41">
        <f t="shared" si="7"/>
        <v>0</v>
      </c>
      <c r="H117" s="42">
        <f t="shared" si="7"/>
        <v>186654751</v>
      </c>
      <c r="I117" s="25" t="s">
        <v>125</v>
      </c>
    </row>
    <row r="118" spans="1:9" ht="34.5" customHeight="1">
      <c r="A118" s="4" t="s">
        <v>73</v>
      </c>
      <c r="B118" s="54">
        <f aca="true" t="shared" si="8" ref="B118:H118">SUM(B43:B65)</f>
        <v>8635700</v>
      </c>
      <c r="C118" s="43">
        <f>SUM(C43:C65)</f>
        <v>5712900</v>
      </c>
      <c r="D118" s="44">
        <f t="shared" si="8"/>
        <v>1016791</v>
      </c>
      <c r="E118" s="44">
        <f t="shared" si="8"/>
        <v>0</v>
      </c>
      <c r="F118" s="44">
        <f t="shared" si="8"/>
        <v>0</v>
      </c>
      <c r="G118" s="44">
        <f t="shared" si="8"/>
        <v>0</v>
      </c>
      <c r="H118" s="45">
        <f t="shared" si="8"/>
        <v>15365391</v>
      </c>
      <c r="I118" s="25" t="s">
        <v>125</v>
      </c>
    </row>
    <row r="119" spans="1:9" ht="34.5" customHeight="1">
      <c r="A119" s="4" t="s">
        <v>74</v>
      </c>
      <c r="B119" s="54">
        <f aca="true" t="shared" si="9" ref="B119:H119">SUM(B66:B115)</f>
        <v>7929300</v>
      </c>
      <c r="C119" s="43">
        <f>SUM(C66:C115)</f>
        <v>3391500</v>
      </c>
      <c r="D119" s="43">
        <f t="shared" si="9"/>
        <v>0</v>
      </c>
      <c r="E119" s="43">
        <f t="shared" si="9"/>
        <v>0</v>
      </c>
      <c r="F119" s="43">
        <f t="shared" si="9"/>
        <v>0</v>
      </c>
      <c r="G119" s="43">
        <f t="shared" si="9"/>
        <v>0</v>
      </c>
      <c r="H119" s="60">
        <f t="shared" si="9"/>
        <v>11320800</v>
      </c>
      <c r="I119" s="25" t="s">
        <v>125</v>
      </c>
    </row>
    <row r="120" spans="1:9" ht="34.5" customHeight="1" thickBot="1">
      <c r="A120" s="57" t="s">
        <v>75</v>
      </c>
      <c r="B120" s="55">
        <f>SUM(B117:B119)</f>
        <v>139074400</v>
      </c>
      <c r="C120" s="46">
        <f aca="true" t="shared" si="10" ref="C120:H120">SUM(C117:C119)</f>
        <v>60569600</v>
      </c>
      <c r="D120" s="47">
        <f t="shared" si="10"/>
        <v>13696942</v>
      </c>
      <c r="E120" s="47">
        <f t="shared" si="10"/>
        <v>0</v>
      </c>
      <c r="F120" s="47">
        <f t="shared" si="10"/>
        <v>0</v>
      </c>
      <c r="G120" s="47">
        <f t="shared" si="10"/>
        <v>0</v>
      </c>
      <c r="H120" s="48">
        <f t="shared" si="10"/>
        <v>213340942</v>
      </c>
      <c r="I120" s="25" t="s">
        <v>125</v>
      </c>
    </row>
    <row r="121" spans="1:9" ht="22.5" customHeight="1" thickTop="1">
      <c r="A121" s="9" t="s">
        <v>77</v>
      </c>
      <c r="I121" s="25" t="s">
        <v>125</v>
      </c>
    </row>
  </sheetData>
  <sheetProtection/>
  <autoFilter ref="A3:I121"/>
  <mergeCells count="1">
    <mergeCell ref="A1:H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64" r:id="rId1"/>
  <rowBreaks count="2" manualBreakCount="2">
    <brk id="36" max="7" man="1"/>
    <brk id="6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2"/>
  <sheetViews>
    <sheetView showZeros="0" tabSelected="1" view="pageBreakPreview" zoomScale="118" zoomScaleNormal="55" zoomScaleSheetLayoutView="118" zoomScalePageLayoutView="0" workbookViewId="0" topLeftCell="A1">
      <pane xSplit="3" ySplit="3" topLeftCell="N118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T12" sqref="T12"/>
    </sheetView>
  </sheetViews>
  <sheetFormatPr defaultColWidth="9.00390625" defaultRowHeight="15"/>
  <cols>
    <col min="1" max="1" width="4.57421875" style="12" customWidth="1"/>
    <col min="2" max="2" width="25.57421875" style="12" customWidth="1"/>
    <col min="3" max="25" width="12.57421875" style="12" customWidth="1"/>
    <col min="26" max="16384" width="9.00390625" style="12" customWidth="1"/>
  </cols>
  <sheetData>
    <row r="1" s="11" customFormat="1" ht="30" customHeight="1">
      <c r="A1" s="10" t="s">
        <v>88</v>
      </c>
    </row>
    <row r="2" spans="16:25" ht="7.5" customHeight="1">
      <c r="P2" s="13"/>
      <c r="Q2" s="13"/>
      <c r="S2" s="13"/>
      <c r="T2" s="13"/>
      <c r="U2" s="13"/>
      <c r="V2" s="13"/>
      <c r="W2" s="13"/>
      <c r="X2" s="13"/>
      <c r="Y2" s="13" t="s">
        <v>78</v>
      </c>
    </row>
    <row r="3" spans="2:26" ht="33" customHeight="1">
      <c r="B3" s="14" t="s">
        <v>79</v>
      </c>
      <c r="C3" s="14" t="s">
        <v>80</v>
      </c>
      <c r="D3" s="15" t="s">
        <v>92</v>
      </c>
      <c r="E3" s="66" t="s">
        <v>154</v>
      </c>
      <c r="F3" s="15" t="s">
        <v>83</v>
      </c>
      <c r="G3" s="15" t="s">
        <v>84</v>
      </c>
      <c r="H3" s="65" t="s">
        <v>129</v>
      </c>
      <c r="I3" s="65" t="s">
        <v>130</v>
      </c>
      <c r="J3" s="15" t="s">
        <v>131</v>
      </c>
      <c r="K3" s="58" t="s">
        <v>132</v>
      </c>
      <c r="L3" s="58" t="s">
        <v>128</v>
      </c>
      <c r="M3" s="15" t="s">
        <v>93</v>
      </c>
      <c r="N3" s="15" t="s">
        <v>133</v>
      </c>
      <c r="O3" s="15" t="s">
        <v>134</v>
      </c>
      <c r="P3" s="15" t="s">
        <v>135</v>
      </c>
      <c r="Q3" s="59" t="s">
        <v>136</v>
      </c>
      <c r="R3" s="15" t="s">
        <v>98</v>
      </c>
      <c r="S3" s="58" t="s">
        <v>139</v>
      </c>
      <c r="T3" s="15" t="s">
        <v>156</v>
      </c>
      <c r="U3" s="67" t="s">
        <v>155</v>
      </c>
      <c r="V3" s="67" t="s">
        <v>161</v>
      </c>
      <c r="W3" s="15" t="s">
        <v>85</v>
      </c>
      <c r="X3" s="15" t="s">
        <v>86</v>
      </c>
      <c r="Y3" s="15" t="s">
        <v>87</v>
      </c>
      <c r="Z3" s="12" t="s">
        <v>123</v>
      </c>
    </row>
    <row r="4" spans="2:25" ht="17.25" customHeight="1">
      <c r="B4" s="16" t="s">
        <v>0</v>
      </c>
      <c r="C4" s="29">
        <f aca="true" t="shared" si="0" ref="C4:C35">SUM(D4:Y4)</f>
        <v>7258500</v>
      </c>
      <c r="D4" s="64">
        <v>325600</v>
      </c>
      <c r="E4" s="64">
        <v>525100</v>
      </c>
      <c r="F4" s="64">
        <v>75500</v>
      </c>
      <c r="G4" s="64">
        <v>0</v>
      </c>
      <c r="H4" s="64">
        <v>718300</v>
      </c>
      <c r="I4" s="64">
        <v>43600</v>
      </c>
      <c r="J4" s="64">
        <v>511900</v>
      </c>
      <c r="K4" s="64">
        <v>20100</v>
      </c>
      <c r="L4" s="64">
        <v>6000</v>
      </c>
      <c r="M4" s="64">
        <v>449200</v>
      </c>
      <c r="N4" s="64">
        <v>293800</v>
      </c>
      <c r="O4" s="64">
        <v>28400</v>
      </c>
      <c r="P4" s="64">
        <v>794800</v>
      </c>
      <c r="Q4" s="64">
        <v>0</v>
      </c>
      <c r="R4" s="64">
        <v>2198500</v>
      </c>
      <c r="S4" s="64">
        <v>444600</v>
      </c>
      <c r="T4" s="64">
        <v>745600</v>
      </c>
      <c r="U4" s="64">
        <v>61500</v>
      </c>
      <c r="V4" s="64">
        <v>16000</v>
      </c>
      <c r="W4" s="64">
        <v>0</v>
      </c>
      <c r="X4" s="64">
        <v>0</v>
      </c>
      <c r="Y4" s="30">
        <v>0</v>
      </c>
    </row>
    <row r="5" spans="2:25" s="19" customFormat="1" ht="17.25" customHeight="1">
      <c r="B5" s="18" t="s">
        <v>1</v>
      </c>
      <c r="C5" s="30">
        <f t="shared" si="0"/>
        <v>2730100</v>
      </c>
      <c r="D5" s="64">
        <v>0</v>
      </c>
      <c r="E5" s="64">
        <v>0</v>
      </c>
      <c r="F5" s="64">
        <v>0</v>
      </c>
      <c r="G5" s="64">
        <v>0</v>
      </c>
      <c r="H5" s="64">
        <v>118500</v>
      </c>
      <c r="I5" s="64">
        <v>0</v>
      </c>
      <c r="J5" s="64">
        <v>0</v>
      </c>
      <c r="K5" s="64">
        <v>0</v>
      </c>
      <c r="L5" s="64">
        <v>102200</v>
      </c>
      <c r="M5" s="64">
        <v>0</v>
      </c>
      <c r="N5" s="64">
        <v>0</v>
      </c>
      <c r="O5" s="64">
        <v>0</v>
      </c>
      <c r="P5" s="64">
        <v>0</v>
      </c>
      <c r="Q5" s="64">
        <v>2441400</v>
      </c>
      <c r="R5" s="64">
        <v>19900</v>
      </c>
      <c r="S5" s="64">
        <v>0</v>
      </c>
      <c r="T5" s="64">
        <v>0</v>
      </c>
      <c r="U5" s="64">
        <v>48100</v>
      </c>
      <c r="V5" s="64">
        <v>0</v>
      </c>
      <c r="W5" s="64">
        <v>0</v>
      </c>
      <c r="X5" s="64">
        <v>0</v>
      </c>
      <c r="Y5" s="30">
        <v>0</v>
      </c>
    </row>
    <row r="6" spans="2:25" s="19" customFormat="1" ht="17.25" customHeight="1">
      <c r="B6" s="18" t="s">
        <v>2</v>
      </c>
      <c r="C6" s="30">
        <f t="shared" si="0"/>
        <v>16089600</v>
      </c>
      <c r="D6" s="64">
        <v>4233600</v>
      </c>
      <c r="E6" s="64">
        <v>365300</v>
      </c>
      <c r="F6" s="64">
        <v>0</v>
      </c>
      <c r="G6" s="64">
        <v>0</v>
      </c>
      <c r="H6" s="64">
        <v>266600</v>
      </c>
      <c r="I6" s="64">
        <v>0</v>
      </c>
      <c r="J6" s="64">
        <v>1422300</v>
      </c>
      <c r="K6" s="64">
        <v>1036700</v>
      </c>
      <c r="L6" s="64">
        <v>12500</v>
      </c>
      <c r="M6" s="64">
        <v>1280500</v>
      </c>
      <c r="N6" s="64">
        <v>789300</v>
      </c>
      <c r="O6" s="64">
        <v>147700</v>
      </c>
      <c r="P6" s="64">
        <v>1100800</v>
      </c>
      <c r="Q6" s="64">
        <v>0</v>
      </c>
      <c r="R6" s="64">
        <v>1331300</v>
      </c>
      <c r="S6" s="64">
        <v>2668300</v>
      </c>
      <c r="T6" s="64">
        <v>1214600</v>
      </c>
      <c r="U6" s="64">
        <v>214900</v>
      </c>
      <c r="V6" s="64">
        <v>5200</v>
      </c>
      <c r="W6" s="64">
        <v>0</v>
      </c>
      <c r="X6" s="64">
        <v>0</v>
      </c>
      <c r="Y6" s="30">
        <v>0</v>
      </c>
    </row>
    <row r="7" spans="2:25" s="19" customFormat="1" ht="17.25" customHeight="1">
      <c r="B7" s="18" t="s">
        <v>3</v>
      </c>
      <c r="C7" s="30">
        <f t="shared" si="0"/>
        <v>1099600</v>
      </c>
      <c r="D7" s="64">
        <v>9700</v>
      </c>
      <c r="E7" s="64">
        <v>0</v>
      </c>
      <c r="F7" s="64">
        <v>13000</v>
      </c>
      <c r="G7" s="64">
        <v>0</v>
      </c>
      <c r="H7" s="64">
        <v>0</v>
      </c>
      <c r="I7" s="64">
        <v>0</v>
      </c>
      <c r="J7" s="64">
        <v>0</v>
      </c>
      <c r="K7" s="64">
        <v>9000</v>
      </c>
      <c r="L7" s="64">
        <v>0</v>
      </c>
      <c r="M7" s="64">
        <v>0</v>
      </c>
      <c r="N7" s="64">
        <v>19500</v>
      </c>
      <c r="O7" s="64">
        <v>18000</v>
      </c>
      <c r="P7" s="64">
        <v>4800</v>
      </c>
      <c r="Q7" s="64">
        <v>772200</v>
      </c>
      <c r="R7" s="64">
        <v>31000</v>
      </c>
      <c r="S7" s="64">
        <v>29100</v>
      </c>
      <c r="T7" s="64">
        <v>107900</v>
      </c>
      <c r="U7" s="64">
        <v>0</v>
      </c>
      <c r="V7" s="64">
        <v>85400</v>
      </c>
      <c r="W7" s="64">
        <v>0</v>
      </c>
      <c r="X7" s="64">
        <v>0</v>
      </c>
      <c r="Y7" s="30">
        <v>0</v>
      </c>
    </row>
    <row r="8" spans="2:25" s="19" customFormat="1" ht="17.25" customHeight="1">
      <c r="B8" s="18" t="s">
        <v>4</v>
      </c>
      <c r="C8" s="30">
        <f t="shared" si="0"/>
        <v>1289300</v>
      </c>
      <c r="D8" s="64">
        <v>13700</v>
      </c>
      <c r="E8" s="64">
        <v>150500</v>
      </c>
      <c r="F8" s="64">
        <v>0</v>
      </c>
      <c r="G8" s="64">
        <v>0</v>
      </c>
      <c r="H8" s="64">
        <v>620200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78700</v>
      </c>
      <c r="T8" s="64">
        <v>0</v>
      </c>
      <c r="U8" s="64">
        <v>0</v>
      </c>
      <c r="V8" s="64">
        <v>0</v>
      </c>
      <c r="W8" s="64">
        <v>16000</v>
      </c>
      <c r="X8" s="64">
        <v>410200</v>
      </c>
      <c r="Y8" s="30">
        <v>0</v>
      </c>
    </row>
    <row r="9" spans="2:25" s="19" customFormat="1" ht="17.25" customHeight="1">
      <c r="B9" s="18" t="s">
        <v>5</v>
      </c>
      <c r="C9" s="30">
        <f t="shared" si="0"/>
        <v>7935200</v>
      </c>
      <c r="D9" s="64">
        <v>569900</v>
      </c>
      <c r="E9" s="64">
        <v>298200</v>
      </c>
      <c r="F9" s="64">
        <v>0</v>
      </c>
      <c r="G9" s="64">
        <v>0</v>
      </c>
      <c r="H9" s="64">
        <v>3430300</v>
      </c>
      <c r="I9" s="64">
        <v>43900</v>
      </c>
      <c r="J9" s="64">
        <v>649000</v>
      </c>
      <c r="K9" s="64">
        <v>49100</v>
      </c>
      <c r="L9" s="64">
        <v>0</v>
      </c>
      <c r="M9" s="64">
        <v>150900</v>
      </c>
      <c r="N9" s="64">
        <v>203200</v>
      </c>
      <c r="O9" s="64">
        <v>63300</v>
      </c>
      <c r="P9" s="64">
        <v>2399000</v>
      </c>
      <c r="Q9" s="64">
        <v>0</v>
      </c>
      <c r="R9" s="64">
        <v>5600</v>
      </c>
      <c r="S9" s="64">
        <v>0</v>
      </c>
      <c r="T9" s="64">
        <v>0</v>
      </c>
      <c r="U9" s="64">
        <v>0</v>
      </c>
      <c r="V9" s="64">
        <v>24500</v>
      </c>
      <c r="W9" s="64">
        <v>0</v>
      </c>
      <c r="X9" s="64">
        <v>0</v>
      </c>
      <c r="Y9" s="30">
        <v>48300</v>
      </c>
    </row>
    <row r="10" spans="2:25" s="19" customFormat="1" ht="17.25" customHeight="1">
      <c r="B10" s="18" t="s">
        <v>6</v>
      </c>
      <c r="C10" s="30">
        <f t="shared" si="0"/>
        <v>1225700</v>
      </c>
      <c r="D10" s="64">
        <v>1083900</v>
      </c>
      <c r="E10" s="64">
        <v>9700</v>
      </c>
      <c r="F10" s="64">
        <v>0</v>
      </c>
      <c r="G10" s="64">
        <v>11400</v>
      </c>
      <c r="H10" s="64">
        <v>64300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37500</v>
      </c>
      <c r="S10" s="64">
        <v>7400</v>
      </c>
      <c r="T10" s="64">
        <v>11500</v>
      </c>
      <c r="U10" s="64">
        <v>0</v>
      </c>
      <c r="V10" s="64">
        <v>0</v>
      </c>
      <c r="W10" s="64">
        <v>0</v>
      </c>
      <c r="X10" s="64">
        <v>0</v>
      </c>
      <c r="Y10" s="30">
        <v>0</v>
      </c>
    </row>
    <row r="11" spans="2:25" s="19" customFormat="1" ht="17.25" customHeight="1">
      <c r="B11" s="18" t="s">
        <v>7</v>
      </c>
      <c r="C11" s="30">
        <f t="shared" si="0"/>
        <v>263800</v>
      </c>
      <c r="D11" s="64">
        <v>61600</v>
      </c>
      <c r="E11" s="64">
        <v>0</v>
      </c>
      <c r="F11" s="64">
        <v>0</v>
      </c>
      <c r="G11" s="64">
        <v>0</v>
      </c>
      <c r="H11" s="64">
        <v>49100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9900</v>
      </c>
      <c r="O11" s="64">
        <v>3600</v>
      </c>
      <c r="P11" s="64">
        <v>0</v>
      </c>
      <c r="Q11" s="64">
        <v>0</v>
      </c>
      <c r="R11" s="64">
        <v>0</v>
      </c>
      <c r="S11" s="64">
        <v>0</v>
      </c>
      <c r="T11" s="64">
        <v>39600</v>
      </c>
      <c r="U11" s="64">
        <v>100000</v>
      </c>
      <c r="V11" s="64">
        <v>0</v>
      </c>
      <c r="W11" s="64">
        <v>0</v>
      </c>
      <c r="X11" s="64">
        <v>0</v>
      </c>
      <c r="Y11" s="30">
        <v>0</v>
      </c>
    </row>
    <row r="12" spans="2:25" s="19" customFormat="1" ht="17.25" customHeight="1">
      <c r="B12" s="18" t="s">
        <v>8</v>
      </c>
      <c r="C12" s="30">
        <f t="shared" si="0"/>
        <v>1218200</v>
      </c>
      <c r="D12" s="64">
        <v>88300</v>
      </c>
      <c r="E12" s="64">
        <v>68800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19900</v>
      </c>
      <c r="M12" s="64">
        <v>0</v>
      </c>
      <c r="N12" s="64">
        <v>0</v>
      </c>
      <c r="O12" s="64">
        <v>0</v>
      </c>
      <c r="P12" s="64">
        <v>0</v>
      </c>
      <c r="Q12" s="64">
        <v>398200</v>
      </c>
      <c r="R12" s="64">
        <v>71900</v>
      </c>
      <c r="S12" s="64">
        <v>529300</v>
      </c>
      <c r="T12" s="64">
        <v>0</v>
      </c>
      <c r="U12" s="64">
        <v>0</v>
      </c>
      <c r="V12" s="64">
        <v>41800</v>
      </c>
      <c r="W12" s="64">
        <v>0</v>
      </c>
      <c r="X12" s="64">
        <v>0</v>
      </c>
      <c r="Y12" s="30">
        <v>0</v>
      </c>
    </row>
    <row r="13" spans="2:25" s="19" customFormat="1" ht="17.25" customHeight="1">
      <c r="B13" s="18" t="s">
        <v>9</v>
      </c>
      <c r="C13" s="30">
        <f t="shared" si="0"/>
        <v>1563300</v>
      </c>
      <c r="D13" s="64">
        <v>327800</v>
      </c>
      <c r="E13" s="64">
        <v>88300</v>
      </c>
      <c r="F13" s="64">
        <v>0</v>
      </c>
      <c r="G13" s="64">
        <v>0</v>
      </c>
      <c r="H13" s="64">
        <v>69200</v>
      </c>
      <c r="I13" s="64">
        <v>0</v>
      </c>
      <c r="J13" s="64">
        <v>150400</v>
      </c>
      <c r="K13" s="64">
        <v>0</v>
      </c>
      <c r="L13" s="64">
        <v>0</v>
      </c>
      <c r="M13" s="64">
        <v>405800</v>
      </c>
      <c r="N13" s="64">
        <v>6200</v>
      </c>
      <c r="O13" s="64">
        <v>0</v>
      </c>
      <c r="P13" s="64">
        <v>0</v>
      </c>
      <c r="Q13" s="64">
        <v>0</v>
      </c>
      <c r="R13" s="64">
        <v>275000</v>
      </c>
      <c r="S13" s="64">
        <v>134500</v>
      </c>
      <c r="T13" s="64">
        <v>92600</v>
      </c>
      <c r="U13" s="64">
        <v>13500</v>
      </c>
      <c r="V13" s="64">
        <v>0</v>
      </c>
      <c r="W13" s="64">
        <v>0</v>
      </c>
      <c r="X13" s="64">
        <v>0</v>
      </c>
      <c r="Y13" s="30">
        <v>0</v>
      </c>
    </row>
    <row r="14" spans="2:25" s="19" customFormat="1" ht="17.25" customHeight="1">
      <c r="B14" s="18" t="s">
        <v>10</v>
      </c>
      <c r="C14" s="30">
        <f t="shared" si="0"/>
        <v>12124500</v>
      </c>
      <c r="D14" s="64">
        <v>818300</v>
      </c>
      <c r="E14" s="64">
        <v>171100</v>
      </c>
      <c r="F14" s="64">
        <v>0</v>
      </c>
      <c r="G14" s="64">
        <v>0</v>
      </c>
      <c r="H14" s="64">
        <v>656100</v>
      </c>
      <c r="I14" s="64">
        <v>0</v>
      </c>
      <c r="J14" s="64">
        <v>441200</v>
      </c>
      <c r="K14" s="64">
        <v>0</v>
      </c>
      <c r="L14" s="64">
        <v>7600</v>
      </c>
      <c r="M14" s="64">
        <v>0</v>
      </c>
      <c r="N14" s="64">
        <v>132900</v>
      </c>
      <c r="O14" s="64">
        <v>0</v>
      </c>
      <c r="P14" s="64">
        <v>0</v>
      </c>
      <c r="Q14" s="64">
        <v>0</v>
      </c>
      <c r="R14" s="64">
        <v>2066600</v>
      </c>
      <c r="S14" s="64">
        <v>6601200</v>
      </c>
      <c r="T14" s="64">
        <v>799200</v>
      </c>
      <c r="U14" s="64">
        <v>284200</v>
      </c>
      <c r="V14" s="64">
        <v>146100</v>
      </c>
      <c r="W14" s="64">
        <v>0</v>
      </c>
      <c r="X14" s="64">
        <v>0</v>
      </c>
      <c r="Y14" s="30">
        <v>0</v>
      </c>
    </row>
    <row r="15" spans="2:25" s="19" customFormat="1" ht="17.25" customHeight="1">
      <c r="B15" s="18" t="s">
        <v>11</v>
      </c>
      <c r="C15" s="30">
        <f t="shared" si="0"/>
        <v>1200000</v>
      </c>
      <c r="D15" s="64">
        <v>181700</v>
      </c>
      <c r="E15" s="64">
        <v>28300</v>
      </c>
      <c r="F15" s="64">
        <v>0</v>
      </c>
      <c r="G15" s="64">
        <v>0</v>
      </c>
      <c r="H15" s="64">
        <v>316600</v>
      </c>
      <c r="I15" s="64">
        <v>0</v>
      </c>
      <c r="J15" s="64">
        <v>0</v>
      </c>
      <c r="K15" s="64">
        <v>0</v>
      </c>
      <c r="L15" s="64">
        <v>0</v>
      </c>
      <c r="M15" s="64">
        <v>100900</v>
      </c>
      <c r="N15" s="64">
        <v>0</v>
      </c>
      <c r="O15" s="64">
        <v>0</v>
      </c>
      <c r="P15" s="64">
        <v>549400</v>
      </c>
      <c r="Q15" s="64">
        <v>0</v>
      </c>
      <c r="R15" s="64">
        <v>0</v>
      </c>
      <c r="S15" s="64">
        <v>23100</v>
      </c>
      <c r="T15" s="64">
        <v>0</v>
      </c>
      <c r="U15" s="64">
        <v>0</v>
      </c>
      <c r="V15" s="64">
        <v>0</v>
      </c>
      <c r="W15" s="64">
        <v>0</v>
      </c>
      <c r="X15" s="64">
        <v>0</v>
      </c>
      <c r="Y15" s="30">
        <v>0</v>
      </c>
    </row>
    <row r="16" spans="2:25" s="19" customFormat="1" ht="17.25" customHeight="1">
      <c r="B16" s="18" t="s">
        <v>12</v>
      </c>
      <c r="C16" s="30">
        <f t="shared" si="0"/>
        <v>1483200</v>
      </c>
      <c r="D16" s="64">
        <v>136300</v>
      </c>
      <c r="E16" s="64">
        <v>0</v>
      </c>
      <c r="F16" s="64">
        <v>0</v>
      </c>
      <c r="G16" s="64">
        <v>0</v>
      </c>
      <c r="H16" s="64">
        <v>14600</v>
      </c>
      <c r="I16" s="64">
        <v>0</v>
      </c>
      <c r="J16" s="64">
        <v>68200</v>
      </c>
      <c r="K16" s="64">
        <v>0</v>
      </c>
      <c r="L16" s="64">
        <v>0</v>
      </c>
      <c r="M16" s="64">
        <v>0</v>
      </c>
      <c r="N16" s="64">
        <v>24300</v>
      </c>
      <c r="O16" s="64">
        <v>16200</v>
      </c>
      <c r="P16" s="64">
        <v>0</v>
      </c>
      <c r="Q16" s="64">
        <v>0</v>
      </c>
      <c r="R16" s="64">
        <v>451400</v>
      </c>
      <c r="S16" s="64">
        <v>666800</v>
      </c>
      <c r="T16" s="64">
        <v>64900</v>
      </c>
      <c r="U16" s="64">
        <v>0</v>
      </c>
      <c r="V16" s="64">
        <v>40500</v>
      </c>
      <c r="W16" s="64">
        <v>0</v>
      </c>
      <c r="X16" s="64">
        <v>0</v>
      </c>
      <c r="Y16" s="30">
        <v>0</v>
      </c>
    </row>
    <row r="17" spans="2:25" s="19" customFormat="1" ht="17.25" customHeight="1">
      <c r="B17" s="18" t="s">
        <v>13</v>
      </c>
      <c r="C17" s="30">
        <f t="shared" si="0"/>
        <v>700300</v>
      </c>
      <c r="D17" s="64">
        <v>153500</v>
      </c>
      <c r="E17" s="64">
        <v>3400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87700</v>
      </c>
      <c r="N17" s="64">
        <v>20500</v>
      </c>
      <c r="O17" s="64">
        <v>0</v>
      </c>
      <c r="P17" s="64">
        <v>0</v>
      </c>
      <c r="Q17" s="64">
        <v>0</v>
      </c>
      <c r="R17" s="64">
        <v>0</v>
      </c>
      <c r="S17" s="64">
        <v>413900</v>
      </c>
      <c r="T17" s="64">
        <v>0</v>
      </c>
      <c r="U17" s="64">
        <v>0</v>
      </c>
      <c r="V17" s="64">
        <v>21300</v>
      </c>
      <c r="W17" s="64">
        <v>0</v>
      </c>
      <c r="X17" s="64">
        <v>0</v>
      </c>
      <c r="Y17" s="30">
        <v>0</v>
      </c>
    </row>
    <row r="18" spans="2:25" s="19" customFormat="1" ht="17.25" customHeight="1">
      <c r="B18" s="18" t="s">
        <v>14</v>
      </c>
      <c r="C18" s="30">
        <f t="shared" si="0"/>
        <v>1691700</v>
      </c>
      <c r="D18" s="64">
        <v>555600</v>
      </c>
      <c r="E18" s="64">
        <v>109200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27600</v>
      </c>
      <c r="L18" s="64">
        <v>0</v>
      </c>
      <c r="M18" s="64">
        <v>0</v>
      </c>
      <c r="N18" s="64">
        <v>127800</v>
      </c>
      <c r="O18" s="64">
        <v>232500</v>
      </c>
      <c r="P18" s="64">
        <v>0</v>
      </c>
      <c r="Q18" s="64">
        <v>364900</v>
      </c>
      <c r="R18" s="64">
        <v>39200</v>
      </c>
      <c r="S18" s="64">
        <v>206900</v>
      </c>
      <c r="T18" s="64">
        <v>11000</v>
      </c>
      <c r="U18" s="64">
        <v>17000</v>
      </c>
      <c r="V18" s="64">
        <v>0</v>
      </c>
      <c r="W18" s="64">
        <v>0</v>
      </c>
      <c r="X18" s="64">
        <v>0</v>
      </c>
      <c r="Y18" s="30">
        <v>0</v>
      </c>
    </row>
    <row r="19" spans="2:25" s="19" customFormat="1" ht="17.25" customHeight="1">
      <c r="B19" s="18" t="s">
        <v>15</v>
      </c>
      <c r="C19" s="30">
        <f t="shared" si="0"/>
        <v>2717000</v>
      </c>
      <c r="D19" s="64">
        <v>238600</v>
      </c>
      <c r="E19" s="64">
        <v>0</v>
      </c>
      <c r="F19" s="64">
        <v>0</v>
      </c>
      <c r="G19" s="64">
        <v>0</v>
      </c>
      <c r="H19" s="64">
        <v>56500</v>
      </c>
      <c r="I19" s="64">
        <v>61100</v>
      </c>
      <c r="J19" s="64">
        <v>381900</v>
      </c>
      <c r="K19" s="64">
        <v>0</v>
      </c>
      <c r="L19" s="64">
        <v>23400</v>
      </c>
      <c r="M19" s="64">
        <v>760700</v>
      </c>
      <c r="N19" s="64">
        <v>0</v>
      </c>
      <c r="O19" s="64">
        <v>91700</v>
      </c>
      <c r="P19" s="64">
        <v>556700</v>
      </c>
      <c r="Q19" s="64">
        <v>0</v>
      </c>
      <c r="R19" s="64">
        <v>242700</v>
      </c>
      <c r="S19" s="64">
        <v>99900</v>
      </c>
      <c r="T19" s="64">
        <v>160400</v>
      </c>
      <c r="U19" s="64">
        <v>0</v>
      </c>
      <c r="V19" s="64">
        <v>43400</v>
      </c>
      <c r="W19" s="64">
        <v>0</v>
      </c>
      <c r="X19" s="64">
        <v>0</v>
      </c>
      <c r="Y19" s="30">
        <v>0</v>
      </c>
    </row>
    <row r="20" spans="2:26" ht="17.25" customHeight="1">
      <c r="B20" s="16" t="s">
        <v>16</v>
      </c>
      <c r="C20" s="29">
        <f t="shared" si="0"/>
        <v>5874500</v>
      </c>
      <c r="D20" s="64">
        <v>651000</v>
      </c>
      <c r="E20" s="64">
        <v>0</v>
      </c>
      <c r="F20" s="64">
        <v>0</v>
      </c>
      <c r="G20" s="64">
        <v>0</v>
      </c>
      <c r="H20" s="64">
        <v>665500</v>
      </c>
      <c r="I20" s="64">
        <v>219100</v>
      </c>
      <c r="J20" s="64">
        <v>0</v>
      </c>
      <c r="K20" s="64">
        <v>0</v>
      </c>
      <c r="L20" s="64">
        <v>217100</v>
      </c>
      <c r="M20" s="64">
        <v>1536500</v>
      </c>
      <c r="N20" s="64">
        <v>437800</v>
      </c>
      <c r="O20" s="64">
        <v>0</v>
      </c>
      <c r="P20" s="64">
        <v>1399500</v>
      </c>
      <c r="Q20" s="64">
        <v>0</v>
      </c>
      <c r="R20" s="64">
        <v>411100</v>
      </c>
      <c r="S20" s="64">
        <v>224200</v>
      </c>
      <c r="T20" s="64">
        <v>112700</v>
      </c>
      <c r="U20" s="64">
        <v>0</v>
      </c>
      <c r="V20" s="64">
        <v>0</v>
      </c>
      <c r="W20" s="64">
        <v>0</v>
      </c>
      <c r="X20" s="64">
        <v>0</v>
      </c>
      <c r="Y20" s="30">
        <v>0</v>
      </c>
      <c r="Z20" s="19"/>
    </row>
    <row r="21" spans="2:25" s="19" customFormat="1" ht="17.25" customHeight="1">
      <c r="B21" s="18" t="s">
        <v>17</v>
      </c>
      <c r="C21" s="30">
        <f t="shared" si="0"/>
        <v>6752100</v>
      </c>
      <c r="D21" s="64">
        <v>706300</v>
      </c>
      <c r="E21" s="64">
        <v>116200</v>
      </c>
      <c r="F21" s="64">
        <v>0</v>
      </c>
      <c r="G21" s="64">
        <v>0</v>
      </c>
      <c r="H21" s="64">
        <v>272300</v>
      </c>
      <c r="I21" s="64">
        <v>590200</v>
      </c>
      <c r="J21" s="64">
        <v>0</v>
      </c>
      <c r="K21" s="64">
        <v>0</v>
      </c>
      <c r="L21" s="64">
        <v>90400</v>
      </c>
      <c r="M21" s="64">
        <v>2249300</v>
      </c>
      <c r="N21" s="64">
        <v>102100</v>
      </c>
      <c r="O21" s="64">
        <v>30700</v>
      </c>
      <c r="P21" s="64">
        <v>505500</v>
      </c>
      <c r="Q21" s="64">
        <v>0</v>
      </c>
      <c r="R21" s="64">
        <v>1532400</v>
      </c>
      <c r="S21" s="64">
        <v>38300</v>
      </c>
      <c r="T21" s="64">
        <v>445100</v>
      </c>
      <c r="U21" s="64">
        <v>12000</v>
      </c>
      <c r="V21" s="64">
        <v>61300</v>
      </c>
      <c r="W21" s="64">
        <v>0</v>
      </c>
      <c r="X21" s="64">
        <v>0</v>
      </c>
      <c r="Y21" s="30">
        <v>0</v>
      </c>
    </row>
    <row r="22" spans="2:26" ht="17.25" customHeight="1">
      <c r="B22" s="16" t="s">
        <v>18</v>
      </c>
      <c r="C22" s="29">
        <f t="shared" si="0"/>
        <v>1088800</v>
      </c>
      <c r="D22" s="64">
        <v>283000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44700</v>
      </c>
      <c r="N22" s="64">
        <v>0</v>
      </c>
      <c r="O22" s="64">
        <v>0</v>
      </c>
      <c r="P22" s="64">
        <v>0</v>
      </c>
      <c r="Q22" s="64">
        <v>0</v>
      </c>
      <c r="R22" s="64">
        <v>149000</v>
      </c>
      <c r="S22" s="64">
        <v>612100</v>
      </c>
      <c r="T22" s="64">
        <v>0</v>
      </c>
      <c r="U22" s="64">
        <v>0</v>
      </c>
      <c r="V22" s="64">
        <v>0</v>
      </c>
      <c r="W22" s="64">
        <v>0</v>
      </c>
      <c r="X22" s="64">
        <v>0</v>
      </c>
      <c r="Y22" s="30">
        <v>0</v>
      </c>
      <c r="Z22" s="19"/>
    </row>
    <row r="23" spans="2:26" s="21" customFormat="1" ht="17.25" customHeight="1">
      <c r="B23" s="20" t="s">
        <v>19</v>
      </c>
      <c r="C23" s="31">
        <f t="shared" si="0"/>
        <v>2117900</v>
      </c>
      <c r="D23" s="64">
        <v>53600</v>
      </c>
      <c r="E23" s="64">
        <v>155300</v>
      </c>
      <c r="F23" s="64">
        <v>0</v>
      </c>
      <c r="G23" s="64">
        <v>0</v>
      </c>
      <c r="H23" s="64">
        <v>1833900</v>
      </c>
      <c r="I23" s="64">
        <v>0</v>
      </c>
      <c r="J23" s="64">
        <v>0</v>
      </c>
      <c r="K23" s="64">
        <v>0</v>
      </c>
      <c r="L23" s="64">
        <v>0</v>
      </c>
      <c r="M23" s="64">
        <v>25800</v>
      </c>
      <c r="N23" s="64">
        <v>0</v>
      </c>
      <c r="O23" s="64">
        <v>0</v>
      </c>
      <c r="P23" s="64">
        <v>32900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16400</v>
      </c>
      <c r="W23" s="64">
        <v>0</v>
      </c>
      <c r="X23" s="64">
        <v>0</v>
      </c>
      <c r="Y23" s="30">
        <v>0</v>
      </c>
      <c r="Z23" s="19"/>
    </row>
    <row r="24" spans="2:25" s="19" customFormat="1" ht="17.25" customHeight="1">
      <c r="B24" s="18" t="s">
        <v>20</v>
      </c>
      <c r="C24" s="30">
        <f t="shared" si="0"/>
        <v>3194600</v>
      </c>
      <c r="D24" s="64">
        <v>279200</v>
      </c>
      <c r="E24" s="64">
        <v>54400</v>
      </c>
      <c r="F24" s="64">
        <v>39300</v>
      </c>
      <c r="G24" s="64">
        <v>0</v>
      </c>
      <c r="H24" s="64">
        <v>166800</v>
      </c>
      <c r="I24" s="64">
        <v>8800</v>
      </c>
      <c r="J24" s="64">
        <v>0</v>
      </c>
      <c r="K24" s="64">
        <v>157400</v>
      </c>
      <c r="L24" s="64">
        <v>0</v>
      </c>
      <c r="M24" s="64">
        <v>2800</v>
      </c>
      <c r="N24" s="64">
        <v>126600</v>
      </c>
      <c r="O24" s="64">
        <v>22100</v>
      </c>
      <c r="P24" s="64">
        <v>1239400</v>
      </c>
      <c r="Q24" s="64">
        <v>0</v>
      </c>
      <c r="R24" s="64">
        <v>87100</v>
      </c>
      <c r="S24" s="64">
        <v>360700</v>
      </c>
      <c r="T24" s="64">
        <v>650000</v>
      </c>
      <c r="U24" s="64">
        <v>0</v>
      </c>
      <c r="V24" s="64">
        <v>0</v>
      </c>
      <c r="W24" s="64">
        <v>0</v>
      </c>
      <c r="X24" s="64">
        <v>0</v>
      </c>
      <c r="Y24" s="30">
        <v>0</v>
      </c>
    </row>
    <row r="25" spans="2:26" ht="17.25" customHeight="1">
      <c r="B25" s="18" t="s">
        <v>21</v>
      </c>
      <c r="C25" s="29">
        <f t="shared" si="0"/>
        <v>2987300</v>
      </c>
      <c r="D25" s="64">
        <v>543700</v>
      </c>
      <c r="E25" s="64">
        <v>57900</v>
      </c>
      <c r="F25" s="64">
        <v>0</v>
      </c>
      <c r="G25" s="64">
        <v>0</v>
      </c>
      <c r="H25" s="64">
        <v>913500</v>
      </c>
      <c r="I25" s="64">
        <v>0</v>
      </c>
      <c r="J25" s="64">
        <v>210700</v>
      </c>
      <c r="K25" s="64">
        <v>0</v>
      </c>
      <c r="L25" s="64">
        <v>0</v>
      </c>
      <c r="M25" s="64">
        <v>362500</v>
      </c>
      <c r="N25" s="64">
        <v>0</v>
      </c>
      <c r="O25" s="64">
        <v>0</v>
      </c>
      <c r="P25" s="64">
        <v>337200</v>
      </c>
      <c r="Q25" s="64">
        <v>0</v>
      </c>
      <c r="R25" s="64">
        <v>100500</v>
      </c>
      <c r="S25" s="64">
        <v>236400</v>
      </c>
      <c r="T25" s="64">
        <v>143000</v>
      </c>
      <c r="U25" s="64">
        <v>0</v>
      </c>
      <c r="V25" s="64">
        <v>0</v>
      </c>
      <c r="W25" s="64">
        <v>0</v>
      </c>
      <c r="X25" s="64">
        <v>0</v>
      </c>
      <c r="Y25" s="30">
        <v>81900</v>
      </c>
      <c r="Z25" s="19"/>
    </row>
    <row r="26" spans="2:25" s="19" customFormat="1" ht="17.25" customHeight="1">
      <c r="B26" s="16" t="s">
        <v>22</v>
      </c>
      <c r="C26" s="30">
        <f t="shared" si="0"/>
        <v>1556300</v>
      </c>
      <c r="D26" s="64">
        <v>29000</v>
      </c>
      <c r="E26" s="64">
        <v>0</v>
      </c>
      <c r="F26" s="64">
        <v>0</v>
      </c>
      <c r="G26" s="64">
        <v>0</v>
      </c>
      <c r="H26" s="64">
        <v>209400</v>
      </c>
      <c r="I26" s="64">
        <v>0</v>
      </c>
      <c r="J26" s="64">
        <v>0</v>
      </c>
      <c r="K26" s="64">
        <v>0</v>
      </c>
      <c r="L26" s="64">
        <v>0</v>
      </c>
      <c r="M26" s="64">
        <v>13800</v>
      </c>
      <c r="N26" s="64">
        <v>0</v>
      </c>
      <c r="O26" s="64">
        <v>4000</v>
      </c>
      <c r="P26" s="64">
        <v>241400</v>
      </c>
      <c r="Q26" s="64">
        <v>0</v>
      </c>
      <c r="R26" s="64">
        <v>0</v>
      </c>
      <c r="S26" s="64">
        <v>774500</v>
      </c>
      <c r="T26" s="64">
        <v>284200</v>
      </c>
      <c r="U26" s="64">
        <v>0</v>
      </c>
      <c r="V26" s="64">
        <v>0</v>
      </c>
      <c r="W26" s="64">
        <v>0</v>
      </c>
      <c r="X26" s="64">
        <v>0</v>
      </c>
      <c r="Y26" s="30">
        <v>0</v>
      </c>
    </row>
    <row r="27" spans="2:26" ht="17.25" customHeight="1">
      <c r="B27" s="18" t="s">
        <v>23</v>
      </c>
      <c r="C27" s="29">
        <f t="shared" si="0"/>
        <v>2204100</v>
      </c>
      <c r="D27" s="64">
        <v>225100</v>
      </c>
      <c r="E27" s="64">
        <v>0</v>
      </c>
      <c r="F27" s="64">
        <v>0</v>
      </c>
      <c r="G27" s="64">
        <v>0</v>
      </c>
      <c r="H27" s="64">
        <v>956900</v>
      </c>
      <c r="I27" s="64">
        <v>0</v>
      </c>
      <c r="J27" s="64">
        <v>0</v>
      </c>
      <c r="K27" s="64">
        <v>26800</v>
      </c>
      <c r="L27" s="64">
        <v>0</v>
      </c>
      <c r="M27" s="64">
        <v>153400</v>
      </c>
      <c r="N27" s="64">
        <v>0</v>
      </c>
      <c r="O27" s="64">
        <v>0</v>
      </c>
      <c r="P27" s="64">
        <v>601000</v>
      </c>
      <c r="Q27" s="64">
        <v>0</v>
      </c>
      <c r="R27" s="64">
        <v>192600</v>
      </c>
      <c r="S27" s="64">
        <v>0</v>
      </c>
      <c r="T27" s="64">
        <v>0</v>
      </c>
      <c r="U27" s="64">
        <v>0</v>
      </c>
      <c r="V27" s="64">
        <v>0</v>
      </c>
      <c r="W27" s="64">
        <v>0</v>
      </c>
      <c r="X27" s="64">
        <v>0</v>
      </c>
      <c r="Y27" s="30">
        <v>48300</v>
      </c>
      <c r="Z27" s="19"/>
    </row>
    <row r="28" spans="2:25" s="19" customFormat="1" ht="17.25" customHeight="1">
      <c r="B28" s="18" t="s">
        <v>24</v>
      </c>
      <c r="C28" s="30">
        <f t="shared" si="0"/>
        <v>3847400</v>
      </c>
      <c r="D28" s="64">
        <v>437000</v>
      </c>
      <c r="E28" s="64">
        <v>0</v>
      </c>
      <c r="F28" s="64">
        <v>0</v>
      </c>
      <c r="G28" s="64">
        <v>0</v>
      </c>
      <c r="H28" s="64">
        <v>811500</v>
      </c>
      <c r="I28" s="64">
        <v>0</v>
      </c>
      <c r="J28" s="64">
        <v>0</v>
      </c>
      <c r="K28" s="64">
        <v>0</v>
      </c>
      <c r="L28" s="64">
        <v>0</v>
      </c>
      <c r="M28" s="64">
        <v>625200</v>
      </c>
      <c r="N28" s="64">
        <v>0</v>
      </c>
      <c r="O28" s="64">
        <v>0</v>
      </c>
      <c r="P28" s="64">
        <v>943100</v>
      </c>
      <c r="Q28" s="64">
        <v>0</v>
      </c>
      <c r="R28" s="64">
        <v>846400</v>
      </c>
      <c r="S28" s="64">
        <v>83300</v>
      </c>
      <c r="T28" s="64">
        <v>100900</v>
      </c>
      <c r="U28" s="64">
        <v>0</v>
      </c>
      <c r="V28" s="64">
        <v>0</v>
      </c>
      <c r="W28" s="64">
        <v>0</v>
      </c>
      <c r="X28" s="64">
        <v>0</v>
      </c>
      <c r="Y28" s="30">
        <v>0</v>
      </c>
    </row>
    <row r="29" spans="2:25" s="19" customFormat="1" ht="17.25" customHeight="1">
      <c r="B29" s="18" t="s">
        <v>25</v>
      </c>
      <c r="C29" s="30">
        <f t="shared" si="0"/>
        <v>2178900</v>
      </c>
      <c r="D29" s="64">
        <v>153000</v>
      </c>
      <c r="E29" s="64">
        <v>4400</v>
      </c>
      <c r="F29" s="64">
        <v>0</v>
      </c>
      <c r="G29" s="64">
        <v>0</v>
      </c>
      <c r="H29" s="64">
        <v>63800</v>
      </c>
      <c r="I29" s="64">
        <v>47500</v>
      </c>
      <c r="J29" s="64">
        <v>0</v>
      </c>
      <c r="K29" s="64">
        <v>1000</v>
      </c>
      <c r="L29" s="64">
        <v>59300</v>
      </c>
      <c r="M29" s="64">
        <v>23400</v>
      </c>
      <c r="N29" s="64">
        <v>74600</v>
      </c>
      <c r="O29" s="64">
        <v>0</v>
      </c>
      <c r="P29" s="64">
        <v>133700</v>
      </c>
      <c r="Q29" s="64">
        <v>0</v>
      </c>
      <c r="R29" s="64">
        <v>336700</v>
      </c>
      <c r="S29" s="64">
        <v>745900</v>
      </c>
      <c r="T29" s="64">
        <v>0</v>
      </c>
      <c r="U29" s="64">
        <v>500500</v>
      </c>
      <c r="V29" s="64">
        <v>35100</v>
      </c>
      <c r="W29" s="64">
        <v>0</v>
      </c>
      <c r="X29" s="64">
        <v>0</v>
      </c>
      <c r="Y29" s="30">
        <v>0</v>
      </c>
    </row>
    <row r="30" spans="2:25" s="19" customFormat="1" ht="17.25" customHeight="1">
      <c r="B30" s="16" t="s">
        <v>26</v>
      </c>
      <c r="C30" s="30">
        <f t="shared" si="0"/>
        <v>4479800</v>
      </c>
      <c r="D30" s="64">
        <v>372700</v>
      </c>
      <c r="E30" s="64">
        <v>0</v>
      </c>
      <c r="F30" s="64">
        <v>0</v>
      </c>
      <c r="G30" s="64">
        <v>0</v>
      </c>
      <c r="H30" s="64">
        <v>66900</v>
      </c>
      <c r="I30" s="64">
        <v>0</v>
      </c>
      <c r="J30" s="64">
        <v>726300</v>
      </c>
      <c r="K30" s="64">
        <v>0</v>
      </c>
      <c r="L30" s="64">
        <v>0</v>
      </c>
      <c r="M30" s="64">
        <v>0</v>
      </c>
      <c r="N30" s="64">
        <v>28800</v>
      </c>
      <c r="O30" s="64">
        <v>0</v>
      </c>
      <c r="P30" s="64">
        <v>0</v>
      </c>
      <c r="Q30" s="64">
        <v>2954900</v>
      </c>
      <c r="R30" s="64">
        <v>19800</v>
      </c>
      <c r="S30" s="64">
        <v>300900</v>
      </c>
      <c r="T30" s="64">
        <v>0</v>
      </c>
      <c r="U30" s="64">
        <v>9500</v>
      </c>
      <c r="V30" s="64">
        <v>0</v>
      </c>
      <c r="W30" s="64">
        <v>0</v>
      </c>
      <c r="X30" s="64">
        <v>0</v>
      </c>
      <c r="Y30" s="30">
        <v>0</v>
      </c>
    </row>
    <row r="31" spans="2:26" ht="17.25" customHeight="1">
      <c r="B31" s="16" t="s">
        <v>27</v>
      </c>
      <c r="C31" s="29">
        <f t="shared" si="0"/>
        <v>1237000</v>
      </c>
      <c r="D31" s="64">
        <v>118800</v>
      </c>
      <c r="E31" s="64">
        <v>0</v>
      </c>
      <c r="F31" s="64">
        <v>0</v>
      </c>
      <c r="G31" s="64">
        <v>0</v>
      </c>
      <c r="H31" s="64">
        <v>18500</v>
      </c>
      <c r="I31" s="64">
        <v>0</v>
      </c>
      <c r="J31" s="64">
        <v>0</v>
      </c>
      <c r="K31" s="64">
        <v>0</v>
      </c>
      <c r="L31" s="64">
        <v>0</v>
      </c>
      <c r="M31" s="64">
        <v>162100</v>
      </c>
      <c r="N31" s="64">
        <v>0</v>
      </c>
      <c r="O31" s="64">
        <v>21800</v>
      </c>
      <c r="P31" s="64">
        <v>367600</v>
      </c>
      <c r="Q31" s="64">
        <v>0</v>
      </c>
      <c r="R31" s="64">
        <v>62800</v>
      </c>
      <c r="S31" s="64">
        <v>485400</v>
      </c>
      <c r="T31" s="64">
        <v>0</v>
      </c>
      <c r="U31" s="64">
        <v>0</v>
      </c>
      <c r="V31" s="64">
        <v>0</v>
      </c>
      <c r="W31" s="64">
        <v>0</v>
      </c>
      <c r="X31" s="64">
        <v>0</v>
      </c>
      <c r="Y31" s="30">
        <v>0</v>
      </c>
      <c r="Z31" s="19"/>
    </row>
    <row r="32" spans="2:26" ht="17.25" customHeight="1">
      <c r="B32" s="18" t="s">
        <v>28</v>
      </c>
      <c r="C32" s="29">
        <f t="shared" si="0"/>
        <v>4675000</v>
      </c>
      <c r="D32" s="64">
        <v>505600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189100</v>
      </c>
      <c r="N32" s="64">
        <v>0</v>
      </c>
      <c r="O32" s="64">
        <v>0</v>
      </c>
      <c r="P32" s="64">
        <v>122300</v>
      </c>
      <c r="Q32" s="64">
        <v>0</v>
      </c>
      <c r="R32" s="64">
        <v>393500</v>
      </c>
      <c r="S32" s="64">
        <v>3464500</v>
      </c>
      <c r="T32" s="64">
        <v>0</v>
      </c>
      <c r="U32" s="64">
        <v>0</v>
      </c>
      <c r="V32" s="64">
        <v>0</v>
      </c>
      <c r="W32" s="64">
        <v>0</v>
      </c>
      <c r="X32" s="64">
        <v>0</v>
      </c>
      <c r="Y32" s="30">
        <v>0</v>
      </c>
      <c r="Z32" s="19"/>
    </row>
    <row r="33" spans="2:25" s="19" customFormat="1" ht="17.25" customHeight="1">
      <c r="B33" s="18" t="s">
        <v>29</v>
      </c>
      <c r="C33" s="30">
        <f t="shared" si="0"/>
        <v>2838000</v>
      </c>
      <c r="D33" s="64">
        <v>88800</v>
      </c>
      <c r="E33" s="64">
        <v>24100</v>
      </c>
      <c r="F33" s="64">
        <v>0</v>
      </c>
      <c r="G33" s="64">
        <v>0</v>
      </c>
      <c r="H33" s="64">
        <v>1379800</v>
      </c>
      <c r="I33" s="64">
        <v>104300</v>
      </c>
      <c r="J33" s="64">
        <v>0</v>
      </c>
      <c r="K33" s="64">
        <v>63000</v>
      </c>
      <c r="L33" s="64">
        <v>0</v>
      </c>
      <c r="M33" s="64">
        <v>285400</v>
      </c>
      <c r="N33" s="64">
        <v>42900</v>
      </c>
      <c r="O33" s="64">
        <v>0</v>
      </c>
      <c r="P33" s="64">
        <v>216700</v>
      </c>
      <c r="Q33" s="73">
        <v>0</v>
      </c>
      <c r="R33" s="73">
        <v>471600</v>
      </c>
      <c r="S33" s="64">
        <v>64000</v>
      </c>
      <c r="T33" s="64">
        <v>87100</v>
      </c>
      <c r="U33" s="64">
        <v>0</v>
      </c>
      <c r="V33" s="64">
        <v>10300</v>
      </c>
      <c r="W33" s="64">
        <v>0</v>
      </c>
      <c r="X33" s="64">
        <v>0</v>
      </c>
      <c r="Y33" s="30">
        <v>0</v>
      </c>
    </row>
    <row r="34" spans="2:25" s="19" customFormat="1" ht="17.25" customHeight="1">
      <c r="B34" s="18" t="s">
        <v>30</v>
      </c>
      <c r="C34" s="30">
        <f t="shared" si="0"/>
        <v>4665000</v>
      </c>
      <c r="D34" s="64">
        <v>290800</v>
      </c>
      <c r="E34" s="64">
        <v>37600</v>
      </c>
      <c r="F34" s="64">
        <v>0</v>
      </c>
      <c r="G34" s="64">
        <v>0</v>
      </c>
      <c r="H34" s="64">
        <v>1450100</v>
      </c>
      <c r="I34" s="64">
        <v>99600</v>
      </c>
      <c r="J34" s="64">
        <v>0</v>
      </c>
      <c r="K34" s="64">
        <v>0</v>
      </c>
      <c r="L34" s="64">
        <v>0</v>
      </c>
      <c r="M34" s="64">
        <v>301400</v>
      </c>
      <c r="N34" s="64">
        <v>207300</v>
      </c>
      <c r="O34" s="64">
        <v>20900</v>
      </c>
      <c r="P34" s="64">
        <v>1102800</v>
      </c>
      <c r="Q34" s="64">
        <v>0</v>
      </c>
      <c r="R34" s="64">
        <v>120200</v>
      </c>
      <c r="S34" s="64">
        <v>492300</v>
      </c>
      <c r="T34" s="64">
        <v>467100</v>
      </c>
      <c r="U34" s="64">
        <v>67200</v>
      </c>
      <c r="V34" s="64">
        <v>7700</v>
      </c>
      <c r="W34" s="64">
        <v>0</v>
      </c>
      <c r="X34" s="64">
        <v>0</v>
      </c>
      <c r="Y34" s="30">
        <v>0</v>
      </c>
    </row>
    <row r="35" spans="2:25" s="19" customFormat="1" ht="17.25" customHeight="1">
      <c r="B35" s="18" t="s">
        <v>31</v>
      </c>
      <c r="C35" s="30">
        <f t="shared" si="0"/>
        <v>341700</v>
      </c>
      <c r="D35" s="64">
        <v>38700</v>
      </c>
      <c r="E35" s="64">
        <v>0</v>
      </c>
      <c r="F35" s="64">
        <v>0</v>
      </c>
      <c r="G35" s="64">
        <v>0</v>
      </c>
      <c r="H35" s="64">
        <v>175300</v>
      </c>
      <c r="I35" s="64">
        <v>43800</v>
      </c>
      <c r="J35" s="64">
        <v>0</v>
      </c>
      <c r="K35" s="64">
        <v>20200</v>
      </c>
      <c r="L35" s="64">
        <v>0</v>
      </c>
      <c r="M35" s="64">
        <v>0</v>
      </c>
      <c r="N35" s="64">
        <v>6900</v>
      </c>
      <c r="O35" s="64">
        <v>0</v>
      </c>
      <c r="P35" s="64">
        <v>17400</v>
      </c>
      <c r="Q35" s="64">
        <v>0</v>
      </c>
      <c r="R35" s="64">
        <v>22500</v>
      </c>
      <c r="S35" s="64">
        <v>16900</v>
      </c>
      <c r="T35" s="64">
        <v>0</v>
      </c>
      <c r="U35" s="64">
        <v>0</v>
      </c>
      <c r="V35" s="64">
        <v>0</v>
      </c>
      <c r="W35" s="64">
        <v>0</v>
      </c>
      <c r="X35" s="64">
        <v>0</v>
      </c>
      <c r="Y35" s="30">
        <v>0</v>
      </c>
    </row>
    <row r="36" spans="2:25" s="19" customFormat="1" ht="17.25" customHeight="1">
      <c r="B36" s="16" t="s">
        <v>32</v>
      </c>
      <c r="C36" s="30">
        <f aca="true" t="shared" si="1" ref="C36:C67">SUM(D36:Y36)</f>
        <v>2301500</v>
      </c>
      <c r="D36" s="64">
        <v>690300</v>
      </c>
      <c r="E36" s="64">
        <v>36900</v>
      </c>
      <c r="F36" s="64">
        <v>0</v>
      </c>
      <c r="G36" s="64">
        <v>0</v>
      </c>
      <c r="H36" s="64">
        <v>311100</v>
      </c>
      <c r="I36" s="64">
        <v>59900</v>
      </c>
      <c r="J36" s="64">
        <v>196500</v>
      </c>
      <c r="K36" s="64">
        <v>0</v>
      </c>
      <c r="L36" s="64">
        <v>0</v>
      </c>
      <c r="M36" s="64">
        <v>23700</v>
      </c>
      <c r="N36" s="64">
        <v>335200</v>
      </c>
      <c r="O36" s="64">
        <v>0</v>
      </c>
      <c r="P36" s="64">
        <v>624200</v>
      </c>
      <c r="Q36" s="64">
        <v>0</v>
      </c>
      <c r="R36" s="64">
        <v>1300</v>
      </c>
      <c r="S36" s="64">
        <v>11200</v>
      </c>
      <c r="T36" s="64">
        <v>0</v>
      </c>
      <c r="U36" s="64">
        <v>4200</v>
      </c>
      <c r="V36" s="64">
        <v>7000</v>
      </c>
      <c r="W36" s="64">
        <v>0</v>
      </c>
      <c r="X36" s="64">
        <v>0</v>
      </c>
      <c r="Y36" s="30">
        <v>0</v>
      </c>
    </row>
    <row r="37" spans="2:26" ht="17.25" customHeight="1">
      <c r="B37" s="18" t="s">
        <v>33</v>
      </c>
      <c r="C37" s="29">
        <f t="shared" si="1"/>
        <v>521500</v>
      </c>
      <c r="D37" s="64">
        <v>91800</v>
      </c>
      <c r="E37" s="64">
        <v>34900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10500</v>
      </c>
      <c r="O37" s="64">
        <v>0</v>
      </c>
      <c r="P37" s="64">
        <v>0</v>
      </c>
      <c r="Q37" s="64">
        <v>0</v>
      </c>
      <c r="R37" s="64">
        <v>12400</v>
      </c>
      <c r="S37" s="64">
        <v>57500</v>
      </c>
      <c r="T37" s="64">
        <v>285300</v>
      </c>
      <c r="U37" s="64">
        <v>16500</v>
      </c>
      <c r="V37" s="64">
        <v>12600</v>
      </c>
      <c r="W37" s="64">
        <v>0</v>
      </c>
      <c r="X37" s="64">
        <v>0</v>
      </c>
      <c r="Y37" s="30">
        <v>0</v>
      </c>
      <c r="Z37" s="19"/>
    </row>
    <row r="38" spans="2:25" s="19" customFormat="1" ht="17.25" customHeight="1">
      <c r="B38" s="18" t="s">
        <v>34</v>
      </c>
      <c r="C38" s="30">
        <f t="shared" si="1"/>
        <v>459100</v>
      </c>
      <c r="D38" s="64">
        <v>0</v>
      </c>
      <c r="E38" s="64">
        <v>150200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20200</v>
      </c>
      <c r="P38" s="64">
        <v>0</v>
      </c>
      <c r="Q38" s="64">
        <v>0</v>
      </c>
      <c r="R38" s="64">
        <v>69500</v>
      </c>
      <c r="S38" s="64">
        <v>219200</v>
      </c>
      <c r="T38" s="64">
        <v>0</v>
      </c>
      <c r="U38" s="64">
        <v>0</v>
      </c>
      <c r="V38" s="64">
        <v>0</v>
      </c>
      <c r="W38" s="64">
        <v>0</v>
      </c>
      <c r="X38" s="64">
        <v>0</v>
      </c>
      <c r="Y38" s="30">
        <v>0</v>
      </c>
    </row>
    <row r="39" spans="2:25" s="19" customFormat="1" ht="17.25" customHeight="1">
      <c r="B39" s="18" t="s">
        <v>35</v>
      </c>
      <c r="C39" s="30">
        <f t="shared" si="1"/>
        <v>947700</v>
      </c>
      <c r="D39" s="64">
        <v>421300</v>
      </c>
      <c r="E39" s="64">
        <v>10000</v>
      </c>
      <c r="F39" s="64">
        <v>0</v>
      </c>
      <c r="G39" s="64">
        <v>0</v>
      </c>
      <c r="H39" s="64">
        <v>287900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16400</v>
      </c>
      <c r="P39" s="64">
        <v>0</v>
      </c>
      <c r="Q39" s="64">
        <v>0</v>
      </c>
      <c r="R39" s="64">
        <v>101500</v>
      </c>
      <c r="S39" s="64">
        <v>99900</v>
      </c>
      <c r="T39" s="64">
        <v>0</v>
      </c>
      <c r="U39" s="64">
        <v>0</v>
      </c>
      <c r="V39" s="64">
        <v>10700</v>
      </c>
      <c r="W39" s="64">
        <v>0</v>
      </c>
      <c r="X39" s="64">
        <v>0</v>
      </c>
      <c r="Y39" s="30">
        <v>0</v>
      </c>
    </row>
    <row r="40" spans="2:25" s="19" customFormat="1" ht="17.25" customHeight="1">
      <c r="B40" s="16" t="s">
        <v>36</v>
      </c>
      <c r="C40" s="30">
        <f t="shared" si="1"/>
        <v>2033700</v>
      </c>
      <c r="D40" s="64">
        <v>278400</v>
      </c>
      <c r="E40" s="64">
        <v>89000</v>
      </c>
      <c r="F40" s="64">
        <v>0</v>
      </c>
      <c r="G40" s="64">
        <v>0</v>
      </c>
      <c r="H40" s="64">
        <v>2800</v>
      </c>
      <c r="I40" s="64">
        <v>0</v>
      </c>
      <c r="J40" s="64">
        <v>14100</v>
      </c>
      <c r="K40" s="64">
        <v>0</v>
      </c>
      <c r="L40" s="64">
        <v>0</v>
      </c>
      <c r="M40" s="64">
        <v>67500</v>
      </c>
      <c r="N40" s="64">
        <v>300000</v>
      </c>
      <c r="O40" s="64">
        <v>0</v>
      </c>
      <c r="P40" s="64">
        <v>570100</v>
      </c>
      <c r="Q40" s="64">
        <v>0</v>
      </c>
      <c r="R40" s="64">
        <v>73100</v>
      </c>
      <c r="S40" s="64">
        <v>244900</v>
      </c>
      <c r="T40" s="64">
        <v>190400</v>
      </c>
      <c r="U40" s="64">
        <v>0</v>
      </c>
      <c r="V40" s="64">
        <v>203400</v>
      </c>
      <c r="W40" s="64">
        <v>0</v>
      </c>
      <c r="X40" s="64">
        <v>0</v>
      </c>
      <c r="Y40" s="30">
        <v>0</v>
      </c>
    </row>
    <row r="41" spans="2:26" ht="17.25" customHeight="1">
      <c r="B41" s="16" t="s">
        <v>81</v>
      </c>
      <c r="C41" s="29">
        <f t="shared" si="1"/>
        <v>4039100</v>
      </c>
      <c r="D41" s="64">
        <v>15100</v>
      </c>
      <c r="E41" s="64">
        <v>0</v>
      </c>
      <c r="F41" s="64">
        <v>0</v>
      </c>
      <c r="G41" s="64">
        <v>0</v>
      </c>
      <c r="H41" s="64">
        <v>532400</v>
      </c>
      <c r="I41" s="64">
        <v>0</v>
      </c>
      <c r="J41" s="64">
        <v>0</v>
      </c>
      <c r="K41" s="64">
        <v>0</v>
      </c>
      <c r="L41" s="64">
        <v>0</v>
      </c>
      <c r="M41" s="64">
        <v>3314200</v>
      </c>
      <c r="N41" s="64">
        <v>0</v>
      </c>
      <c r="O41" s="64">
        <v>80300</v>
      </c>
      <c r="P41" s="64">
        <v>0</v>
      </c>
      <c r="Q41" s="64">
        <v>0</v>
      </c>
      <c r="R41" s="64">
        <v>0</v>
      </c>
      <c r="S41" s="64">
        <v>38600</v>
      </c>
      <c r="T41" s="64">
        <v>0</v>
      </c>
      <c r="U41" s="64">
        <v>0</v>
      </c>
      <c r="V41" s="64">
        <v>58500</v>
      </c>
      <c r="W41" s="64">
        <v>0</v>
      </c>
      <c r="X41" s="64">
        <v>0</v>
      </c>
      <c r="Y41" s="30">
        <v>0</v>
      </c>
      <c r="Z41" s="19"/>
    </row>
    <row r="42" spans="2:26" ht="17.25" customHeight="1">
      <c r="B42" s="16" t="s">
        <v>140</v>
      </c>
      <c r="C42" s="29">
        <f t="shared" si="1"/>
        <v>1578400</v>
      </c>
      <c r="D42" s="64">
        <v>603500</v>
      </c>
      <c r="E42" s="64">
        <v>0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390900</v>
      </c>
      <c r="N42" s="64">
        <v>8400</v>
      </c>
      <c r="O42" s="64">
        <v>4500</v>
      </c>
      <c r="P42" s="64">
        <v>0</v>
      </c>
      <c r="Q42" s="64">
        <v>0</v>
      </c>
      <c r="R42" s="64">
        <v>0</v>
      </c>
      <c r="S42" s="64">
        <v>336100</v>
      </c>
      <c r="T42" s="64">
        <v>164000</v>
      </c>
      <c r="U42" s="64">
        <v>71000</v>
      </c>
      <c r="V42" s="64">
        <v>0</v>
      </c>
      <c r="W42" s="64">
        <v>0</v>
      </c>
      <c r="X42" s="64">
        <v>0</v>
      </c>
      <c r="Y42" s="30">
        <v>0</v>
      </c>
      <c r="Z42" s="19"/>
    </row>
    <row r="43" spans="2:26" ht="17.25" customHeight="1">
      <c r="B43" s="18" t="s">
        <v>37</v>
      </c>
      <c r="C43" s="29">
        <f t="shared" si="1"/>
        <v>997900</v>
      </c>
      <c r="D43" s="64">
        <v>12400</v>
      </c>
      <c r="E43" s="64">
        <v>82900</v>
      </c>
      <c r="F43" s="64">
        <v>0</v>
      </c>
      <c r="G43" s="64">
        <v>0</v>
      </c>
      <c r="H43" s="64">
        <v>86400</v>
      </c>
      <c r="I43" s="64">
        <v>0</v>
      </c>
      <c r="J43" s="64">
        <v>488000</v>
      </c>
      <c r="K43" s="64">
        <v>0</v>
      </c>
      <c r="L43" s="64">
        <v>4800</v>
      </c>
      <c r="M43" s="64">
        <v>48300</v>
      </c>
      <c r="N43" s="64">
        <v>0</v>
      </c>
      <c r="O43" s="64">
        <v>0</v>
      </c>
      <c r="P43" s="64">
        <v>60000</v>
      </c>
      <c r="Q43" s="64">
        <v>0</v>
      </c>
      <c r="R43" s="64">
        <v>44700</v>
      </c>
      <c r="S43" s="64">
        <v>0</v>
      </c>
      <c r="T43" s="64">
        <v>0</v>
      </c>
      <c r="U43" s="64">
        <v>170400</v>
      </c>
      <c r="V43" s="64">
        <v>0</v>
      </c>
      <c r="W43" s="64">
        <v>0</v>
      </c>
      <c r="X43" s="64">
        <v>0</v>
      </c>
      <c r="Y43" s="30">
        <v>0</v>
      </c>
      <c r="Z43" s="19"/>
    </row>
    <row r="44" spans="2:25" s="19" customFormat="1" ht="17.25" customHeight="1">
      <c r="B44" s="18" t="s">
        <v>38</v>
      </c>
      <c r="C44" s="30">
        <f t="shared" si="1"/>
        <v>735700</v>
      </c>
      <c r="D44" s="64">
        <v>68100</v>
      </c>
      <c r="E44" s="64">
        <v>52000</v>
      </c>
      <c r="F44" s="64">
        <v>0</v>
      </c>
      <c r="G44" s="64">
        <v>0</v>
      </c>
      <c r="H44" s="64">
        <v>58500</v>
      </c>
      <c r="I44" s="64">
        <v>0</v>
      </c>
      <c r="J44" s="64">
        <v>0</v>
      </c>
      <c r="K44" s="64">
        <v>0</v>
      </c>
      <c r="L44" s="64">
        <v>0</v>
      </c>
      <c r="M44" s="64">
        <v>7300</v>
      </c>
      <c r="N44" s="64">
        <v>0</v>
      </c>
      <c r="O44" s="64">
        <v>0</v>
      </c>
      <c r="P44" s="64">
        <v>530800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19000</v>
      </c>
      <c r="W44" s="64">
        <v>0</v>
      </c>
      <c r="X44" s="64">
        <v>0</v>
      </c>
      <c r="Y44" s="30">
        <v>0</v>
      </c>
    </row>
    <row r="45" spans="2:25" s="19" customFormat="1" ht="17.25" customHeight="1">
      <c r="B45" s="18" t="s">
        <v>39</v>
      </c>
      <c r="C45" s="30">
        <f t="shared" si="1"/>
        <v>612200</v>
      </c>
      <c r="D45" s="64">
        <v>0</v>
      </c>
      <c r="E45" s="64">
        <v>36700</v>
      </c>
      <c r="F45" s="64">
        <v>0</v>
      </c>
      <c r="G45" s="64">
        <v>0</v>
      </c>
      <c r="H45" s="64">
        <v>23800</v>
      </c>
      <c r="I45" s="64">
        <v>0</v>
      </c>
      <c r="J45" s="64">
        <v>0</v>
      </c>
      <c r="K45" s="64">
        <v>0</v>
      </c>
      <c r="L45" s="64">
        <v>0</v>
      </c>
      <c r="M45" s="64">
        <v>253400</v>
      </c>
      <c r="N45" s="64">
        <v>0</v>
      </c>
      <c r="O45" s="64">
        <v>0</v>
      </c>
      <c r="P45" s="64">
        <v>74400</v>
      </c>
      <c r="Q45" s="64">
        <v>0</v>
      </c>
      <c r="R45" s="64">
        <v>23000</v>
      </c>
      <c r="S45" s="64">
        <v>200900</v>
      </c>
      <c r="T45" s="64">
        <v>0</v>
      </c>
      <c r="U45" s="64">
        <v>0</v>
      </c>
      <c r="V45" s="64">
        <v>0</v>
      </c>
      <c r="W45" s="64">
        <v>0</v>
      </c>
      <c r="X45" s="64">
        <v>0</v>
      </c>
      <c r="Y45" s="30">
        <v>0</v>
      </c>
    </row>
    <row r="46" spans="2:25" s="19" customFormat="1" ht="17.25" customHeight="1">
      <c r="B46" s="16" t="s">
        <v>40</v>
      </c>
      <c r="C46" s="30">
        <f t="shared" si="1"/>
        <v>0</v>
      </c>
      <c r="D46" s="64">
        <v>0</v>
      </c>
      <c r="E46" s="64">
        <v>0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64">
        <v>0</v>
      </c>
      <c r="V46" s="64">
        <v>0</v>
      </c>
      <c r="W46" s="64">
        <v>0</v>
      </c>
      <c r="X46" s="64">
        <v>0</v>
      </c>
      <c r="Y46" s="30">
        <v>0</v>
      </c>
    </row>
    <row r="47" spans="2:26" ht="17.25" customHeight="1">
      <c r="B47" s="16" t="s">
        <v>41</v>
      </c>
      <c r="C47" s="29">
        <f t="shared" si="1"/>
        <v>383300</v>
      </c>
      <c r="D47" s="64">
        <v>1000</v>
      </c>
      <c r="E47" s="64">
        <v>0</v>
      </c>
      <c r="F47" s="64">
        <v>0</v>
      </c>
      <c r="G47" s="64">
        <v>0</v>
      </c>
      <c r="H47" s="64">
        <v>144500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22300</v>
      </c>
      <c r="O47" s="64">
        <v>2500</v>
      </c>
      <c r="P47" s="64">
        <v>60800</v>
      </c>
      <c r="Q47" s="64">
        <v>0</v>
      </c>
      <c r="R47" s="64">
        <v>0</v>
      </c>
      <c r="S47" s="64">
        <v>62200</v>
      </c>
      <c r="T47" s="64">
        <v>90000</v>
      </c>
      <c r="U47" s="64">
        <v>0</v>
      </c>
      <c r="V47" s="64">
        <v>0</v>
      </c>
      <c r="W47" s="64">
        <v>0</v>
      </c>
      <c r="X47" s="64">
        <v>0</v>
      </c>
      <c r="Y47" s="30">
        <v>0</v>
      </c>
      <c r="Z47" s="19"/>
    </row>
    <row r="48" spans="2:26" ht="17.25" customHeight="1">
      <c r="B48" s="18" t="s">
        <v>42</v>
      </c>
      <c r="C48" s="29">
        <f t="shared" si="1"/>
        <v>214500</v>
      </c>
      <c r="D48" s="64">
        <v>96900</v>
      </c>
      <c r="E48" s="64">
        <v>0</v>
      </c>
      <c r="F48" s="64">
        <v>0</v>
      </c>
      <c r="G48" s="64">
        <v>0</v>
      </c>
      <c r="H48" s="64">
        <v>6900</v>
      </c>
      <c r="I48" s="64">
        <v>0</v>
      </c>
      <c r="J48" s="64">
        <v>0</v>
      </c>
      <c r="K48" s="64">
        <v>0</v>
      </c>
      <c r="L48" s="64">
        <v>0</v>
      </c>
      <c r="M48" s="64">
        <v>31800</v>
      </c>
      <c r="N48" s="64">
        <v>0</v>
      </c>
      <c r="O48" s="64">
        <v>0</v>
      </c>
      <c r="P48" s="64">
        <v>9400</v>
      </c>
      <c r="Q48" s="64">
        <v>0</v>
      </c>
      <c r="R48" s="64">
        <v>0</v>
      </c>
      <c r="S48" s="64">
        <v>43500</v>
      </c>
      <c r="T48" s="64">
        <v>20000</v>
      </c>
      <c r="U48" s="64">
        <v>6000</v>
      </c>
      <c r="V48" s="64">
        <v>0</v>
      </c>
      <c r="W48" s="64">
        <v>0</v>
      </c>
      <c r="X48" s="64">
        <v>0</v>
      </c>
      <c r="Y48" s="30">
        <v>0</v>
      </c>
      <c r="Z48" s="19"/>
    </row>
    <row r="49" spans="2:25" s="19" customFormat="1" ht="17.25" customHeight="1">
      <c r="B49" s="16" t="s">
        <v>43</v>
      </c>
      <c r="C49" s="30">
        <f t="shared" si="1"/>
        <v>1453400</v>
      </c>
      <c r="D49" s="64">
        <v>151600</v>
      </c>
      <c r="E49" s="64">
        <v>53100</v>
      </c>
      <c r="F49" s="64">
        <v>0</v>
      </c>
      <c r="G49" s="64">
        <v>0</v>
      </c>
      <c r="H49" s="64">
        <v>56200</v>
      </c>
      <c r="I49" s="64">
        <v>0</v>
      </c>
      <c r="J49" s="64">
        <v>0</v>
      </c>
      <c r="K49" s="64">
        <v>500000</v>
      </c>
      <c r="L49" s="64">
        <v>0</v>
      </c>
      <c r="M49" s="64">
        <v>3400</v>
      </c>
      <c r="N49" s="64">
        <v>174100</v>
      </c>
      <c r="O49" s="64">
        <v>0</v>
      </c>
      <c r="P49" s="64">
        <v>32400</v>
      </c>
      <c r="Q49" s="64">
        <v>0</v>
      </c>
      <c r="R49" s="64">
        <v>180300</v>
      </c>
      <c r="S49" s="64">
        <v>45400</v>
      </c>
      <c r="T49" s="64">
        <v>182400</v>
      </c>
      <c r="U49" s="64">
        <v>0</v>
      </c>
      <c r="V49" s="64">
        <v>74500</v>
      </c>
      <c r="W49" s="64">
        <v>0</v>
      </c>
      <c r="X49" s="64">
        <v>0</v>
      </c>
      <c r="Y49" s="30">
        <v>0</v>
      </c>
    </row>
    <row r="50" spans="2:26" ht="17.25" customHeight="1">
      <c r="B50" s="16" t="s">
        <v>44</v>
      </c>
      <c r="C50" s="29">
        <f t="shared" si="1"/>
        <v>163000</v>
      </c>
      <c r="D50" s="64">
        <v>56600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72100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v>20600</v>
      </c>
      <c r="T50" s="64">
        <v>0</v>
      </c>
      <c r="U50" s="64">
        <v>0</v>
      </c>
      <c r="V50" s="64">
        <v>13700</v>
      </c>
      <c r="W50" s="64">
        <v>0</v>
      </c>
      <c r="X50" s="64">
        <v>0</v>
      </c>
      <c r="Y50" s="30">
        <v>0</v>
      </c>
      <c r="Z50" s="19"/>
    </row>
    <row r="51" spans="2:26" ht="17.25" customHeight="1">
      <c r="B51" s="16" t="s">
        <v>45</v>
      </c>
      <c r="C51" s="29">
        <f t="shared" si="1"/>
        <v>287400</v>
      </c>
      <c r="D51" s="64">
        <v>9800</v>
      </c>
      <c r="E51" s="64">
        <v>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199800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77800</v>
      </c>
      <c r="U51" s="64">
        <v>0</v>
      </c>
      <c r="V51" s="64">
        <v>0</v>
      </c>
      <c r="W51" s="64">
        <v>0</v>
      </c>
      <c r="X51" s="64">
        <v>0</v>
      </c>
      <c r="Y51" s="30">
        <v>0</v>
      </c>
      <c r="Z51" s="19"/>
    </row>
    <row r="52" spans="2:26" ht="17.25" customHeight="1">
      <c r="B52" s="16" t="s">
        <v>46</v>
      </c>
      <c r="C52" s="29">
        <f t="shared" si="1"/>
        <v>82400</v>
      </c>
      <c r="D52" s="64">
        <v>0</v>
      </c>
      <c r="E52" s="64">
        <v>0</v>
      </c>
      <c r="F52" s="64">
        <v>0</v>
      </c>
      <c r="G52" s="64">
        <v>0</v>
      </c>
      <c r="H52" s="64">
        <v>16700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45900</v>
      </c>
      <c r="Q52" s="64">
        <v>0</v>
      </c>
      <c r="R52" s="64">
        <v>0</v>
      </c>
      <c r="S52" s="64">
        <v>0</v>
      </c>
      <c r="T52" s="64">
        <v>0</v>
      </c>
      <c r="U52" s="64">
        <v>19800</v>
      </c>
      <c r="V52" s="64">
        <v>0</v>
      </c>
      <c r="W52" s="64">
        <v>0</v>
      </c>
      <c r="X52" s="64">
        <v>0</v>
      </c>
      <c r="Y52" s="30">
        <v>0</v>
      </c>
      <c r="Z52" s="19"/>
    </row>
    <row r="53" spans="2:26" ht="17.25" customHeight="1">
      <c r="B53" s="16" t="s">
        <v>82</v>
      </c>
      <c r="C53" s="29">
        <f t="shared" si="1"/>
        <v>430600</v>
      </c>
      <c r="D53" s="64">
        <v>0</v>
      </c>
      <c r="E53" s="64">
        <v>0</v>
      </c>
      <c r="F53" s="64">
        <v>0</v>
      </c>
      <c r="G53" s="64">
        <v>4000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10200</v>
      </c>
      <c r="P53" s="64">
        <v>0</v>
      </c>
      <c r="Q53" s="64">
        <v>0</v>
      </c>
      <c r="R53" s="64">
        <v>0</v>
      </c>
      <c r="S53" s="64">
        <v>0</v>
      </c>
      <c r="T53" s="64">
        <v>6300</v>
      </c>
      <c r="U53" s="64">
        <v>0</v>
      </c>
      <c r="V53" s="64">
        <v>0</v>
      </c>
      <c r="W53" s="64">
        <v>0</v>
      </c>
      <c r="X53" s="64">
        <v>410100</v>
      </c>
      <c r="Y53" s="30">
        <v>0</v>
      </c>
      <c r="Z53" s="19"/>
    </row>
    <row r="54" spans="2:26" ht="17.25" customHeight="1">
      <c r="B54" s="16" t="s">
        <v>47</v>
      </c>
      <c r="C54" s="29">
        <f t="shared" si="1"/>
        <v>164600</v>
      </c>
      <c r="D54" s="64">
        <v>20600</v>
      </c>
      <c r="E54" s="64">
        <v>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142200</v>
      </c>
      <c r="T54" s="64">
        <v>0</v>
      </c>
      <c r="U54" s="64">
        <v>0</v>
      </c>
      <c r="V54" s="64">
        <v>1800</v>
      </c>
      <c r="W54" s="64">
        <v>0</v>
      </c>
      <c r="X54" s="64">
        <v>0</v>
      </c>
      <c r="Y54" s="30">
        <v>0</v>
      </c>
      <c r="Z54" s="19"/>
    </row>
    <row r="55" spans="2:26" ht="17.25" customHeight="1">
      <c r="B55" s="16" t="s">
        <v>48</v>
      </c>
      <c r="C55" s="29">
        <f t="shared" si="1"/>
        <v>68000</v>
      </c>
      <c r="D55" s="64">
        <v>0</v>
      </c>
      <c r="E55" s="64">
        <v>0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64">
        <v>0</v>
      </c>
      <c r="V55" s="64">
        <v>0</v>
      </c>
      <c r="W55" s="64">
        <v>0</v>
      </c>
      <c r="X55" s="64">
        <v>68000</v>
      </c>
      <c r="Y55" s="30">
        <v>0</v>
      </c>
      <c r="Z55" s="19"/>
    </row>
    <row r="56" spans="2:26" ht="17.25" customHeight="1">
      <c r="B56" s="16" t="s">
        <v>49</v>
      </c>
      <c r="C56" s="29">
        <f t="shared" si="1"/>
        <v>89300</v>
      </c>
      <c r="D56" s="64">
        <v>0</v>
      </c>
      <c r="E56" s="64">
        <v>0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28200</v>
      </c>
      <c r="U56" s="64">
        <v>0</v>
      </c>
      <c r="V56" s="64">
        <v>0</v>
      </c>
      <c r="W56" s="64">
        <v>0</v>
      </c>
      <c r="X56" s="64">
        <v>61100</v>
      </c>
      <c r="Y56" s="30">
        <v>0</v>
      </c>
      <c r="Z56" s="19"/>
    </row>
    <row r="57" spans="2:26" ht="17.25" customHeight="1">
      <c r="B57" s="16" t="s">
        <v>50</v>
      </c>
      <c r="C57" s="29">
        <f t="shared" si="1"/>
        <v>328400</v>
      </c>
      <c r="D57" s="64">
        <v>0</v>
      </c>
      <c r="E57" s="64">
        <v>0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14500</v>
      </c>
      <c r="S57" s="64">
        <v>15600</v>
      </c>
      <c r="T57" s="64">
        <v>50700</v>
      </c>
      <c r="U57" s="64">
        <v>0</v>
      </c>
      <c r="V57" s="64">
        <v>0</v>
      </c>
      <c r="W57" s="64">
        <v>0</v>
      </c>
      <c r="X57" s="64">
        <v>247600</v>
      </c>
      <c r="Y57" s="30">
        <v>0</v>
      </c>
      <c r="Z57" s="19"/>
    </row>
    <row r="58" spans="2:26" ht="17.25" customHeight="1">
      <c r="B58" s="16" t="s">
        <v>51</v>
      </c>
      <c r="C58" s="29">
        <f t="shared" si="1"/>
        <v>18500</v>
      </c>
      <c r="D58" s="64">
        <v>0</v>
      </c>
      <c r="E58" s="64">
        <v>0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4">
        <v>10000</v>
      </c>
      <c r="T58" s="64">
        <v>0</v>
      </c>
      <c r="U58" s="64">
        <v>0</v>
      </c>
      <c r="V58" s="64">
        <v>0</v>
      </c>
      <c r="W58" s="64">
        <v>0</v>
      </c>
      <c r="X58" s="64">
        <v>8500</v>
      </c>
      <c r="Y58" s="30">
        <v>0</v>
      </c>
      <c r="Z58" s="19"/>
    </row>
    <row r="59" spans="2:26" ht="17.25" customHeight="1">
      <c r="B59" s="18" t="s">
        <v>52</v>
      </c>
      <c r="C59" s="29">
        <f t="shared" si="1"/>
        <v>166100</v>
      </c>
      <c r="D59" s="64">
        <v>21600</v>
      </c>
      <c r="E59" s="64">
        <v>0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0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4">
        <v>72000</v>
      </c>
      <c r="T59" s="64">
        <v>0</v>
      </c>
      <c r="U59" s="64">
        <v>54000</v>
      </c>
      <c r="V59" s="64">
        <v>0</v>
      </c>
      <c r="W59" s="64">
        <v>18500</v>
      </c>
      <c r="X59" s="64">
        <v>0</v>
      </c>
      <c r="Y59" s="30">
        <v>0</v>
      </c>
      <c r="Z59" s="19"/>
    </row>
    <row r="60" spans="2:25" s="19" customFormat="1" ht="17.25" customHeight="1">
      <c r="B60" s="16" t="s">
        <v>53</v>
      </c>
      <c r="C60" s="30">
        <f t="shared" si="1"/>
        <v>183400</v>
      </c>
      <c r="D60" s="64">
        <v>67900</v>
      </c>
      <c r="E60" s="64">
        <v>0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0</v>
      </c>
      <c r="T60" s="64">
        <v>0</v>
      </c>
      <c r="U60" s="64">
        <v>0</v>
      </c>
      <c r="V60" s="64">
        <v>0</v>
      </c>
      <c r="W60" s="64">
        <v>0</v>
      </c>
      <c r="X60" s="64">
        <v>115500</v>
      </c>
      <c r="Y60" s="30">
        <v>0</v>
      </c>
    </row>
    <row r="61" spans="2:26" ht="17.25" customHeight="1">
      <c r="B61" s="16" t="s">
        <v>54</v>
      </c>
      <c r="C61" s="29">
        <f t="shared" si="1"/>
        <v>327600</v>
      </c>
      <c r="D61" s="64">
        <v>47300</v>
      </c>
      <c r="E61" s="64">
        <v>0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30600</v>
      </c>
      <c r="O61" s="64">
        <v>0</v>
      </c>
      <c r="P61" s="64">
        <v>0</v>
      </c>
      <c r="Q61" s="64">
        <v>0</v>
      </c>
      <c r="R61" s="64">
        <v>40500</v>
      </c>
      <c r="S61" s="64">
        <v>209200</v>
      </c>
      <c r="T61" s="64">
        <v>0</v>
      </c>
      <c r="U61" s="64">
        <v>0</v>
      </c>
      <c r="V61" s="64">
        <v>0</v>
      </c>
      <c r="W61" s="64">
        <v>0</v>
      </c>
      <c r="X61" s="64">
        <v>0</v>
      </c>
      <c r="Y61" s="30">
        <v>0</v>
      </c>
      <c r="Z61" s="19"/>
    </row>
    <row r="62" spans="2:26" ht="17.25" customHeight="1">
      <c r="B62" s="16" t="s">
        <v>55</v>
      </c>
      <c r="C62" s="29">
        <f t="shared" si="1"/>
        <v>732700</v>
      </c>
      <c r="D62" s="64">
        <v>16800</v>
      </c>
      <c r="E62" s="64">
        <v>4400</v>
      </c>
      <c r="F62" s="64">
        <v>0</v>
      </c>
      <c r="G62" s="64">
        <v>0</v>
      </c>
      <c r="H62" s="64">
        <v>480300</v>
      </c>
      <c r="I62" s="64">
        <v>0</v>
      </c>
      <c r="J62" s="64">
        <v>102200</v>
      </c>
      <c r="K62" s="64">
        <v>0</v>
      </c>
      <c r="L62" s="64">
        <v>0</v>
      </c>
      <c r="M62" s="64">
        <v>58400</v>
      </c>
      <c r="N62" s="64">
        <v>0</v>
      </c>
      <c r="O62" s="64">
        <v>0</v>
      </c>
      <c r="P62" s="64">
        <v>40700</v>
      </c>
      <c r="Q62" s="64">
        <v>0</v>
      </c>
      <c r="R62" s="64">
        <v>29900</v>
      </c>
      <c r="S62" s="64">
        <v>0</v>
      </c>
      <c r="T62" s="64">
        <v>0</v>
      </c>
      <c r="U62" s="64">
        <v>0</v>
      </c>
      <c r="V62" s="64">
        <v>0</v>
      </c>
      <c r="W62" s="64">
        <v>0</v>
      </c>
      <c r="X62" s="64">
        <v>0</v>
      </c>
      <c r="Y62" s="30">
        <v>0</v>
      </c>
      <c r="Z62" s="19"/>
    </row>
    <row r="63" spans="2:26" ht="17.25" customHeight="1">
      <c r="B63" s="16" t="s">
        <v>56</v>
      </c>
      <c r="C63" s="29">
        <f t="shared" si="1"/>
        <v>448500</v>
      </c>
      <c r="D63" s="64">
        <v>117800</v>
      </c>
      <c r="E63" s="64">
        <v>84000</v>
      </c>
      <c r="F63" s="64">
        <v>0</v>
      </c>
      <c r="G63" s="64">
        <v>0</v>
      </c>
      <c r="H63" s="64">
        <v>19600</v>
      </c>
      <c r="I63" s="64">
        <v>0</v>
      </c>
      <c r="J63" s="64">
        <v>0</v>
      </c>
      <c r="K63" s="64">
        <v>0</v>
      </c>
      <c r="L63" s="64">
        <v>0</v>
      </c>
      <c r="M63" s="64">
        <v>0</v>
      </c>
      <c r="N63" s="64">
        <v>0</v>
      </c>
      <c r="O63" s="64">
        <v>6600</v>
      </c>
      <c r="P63" s="64">
        <v>28800</v>
      </c>
      <c r="Q63" s="64">
        <v>0</v>
      </c>
      <c r="R63" s="64">
        <v>7400</v>
      </c>
      <c r="S63" s="64">
        <v>0</v>
      </c>
      <c r="T63" s="64">
        <v>0</v>
      </c>
      <c r="U63" s="64">
        <v>10000</v>
      </c>
      <c r="V63" s="64">
        <v>142300</v>
      </c>
      <c r="W63" s="64">
        <v>0</v>
      </c>
      <c r="X63" s="64">
        <v>0</v>
      </c>
      <c r="Y63" s="30">
        <v>32000</v>
      </c>
      <c r="Z63" s="19"/>
    </row>
    <row r="64" spans="2:26" ht="17.25" customHeight="1">
      <c r="B64" s="16" t="s">
        <v>57</v>
      </c>
      <c r="C64" s="29">
        <f t="shared" si="1"/>
        <v>631900</v>
      </c>
      <c r="D64" s="64">
        <v>18400</v>
      </c>
      <c r="E64" s="64">
        <v>5400</v>
      </c>
      <c r="F64" s="64">
        <v>0</v>
      </c>
      <c r="G64" s="64">
        <v>0</v>
      </c>
      <c r="H64" s="64">
        <v>146000</v>
      </c>
      <c r="I64" s="64">
        <v>0</v>
      </c>
      <c r="J64" s="64">
        <v>0</v>
      </c>
      <c r="K64" s="64">
        <v>0</v>
      </c>
      <c r="L64" s="64">
        <v>0</v>
      </c>
      <c r="M64" s="64">
        <v>112200</v>
      </c>
      <c r="N64" s="64">
        <v>44200</v>
      </c>
      <c r="O64" s="64">
        <v>0</v>
      </c>
      <c r="P64" s="64">
        <v>265000</v>
      </c>
      <c r="Q64" s="64">
        <v>0</v>
      </c>
      <c r="R64" s="64">
        <v>0</v>
      </c>
      <c r="S64" s="64">
        <v>40700</v>
      </c>
      <c r="T64" s="64">
        <v>0</v>
      </c>
      <c r="U64" s="64">
        <v>0</v>
      </c>
      <c r="V64" s="64">
        <v>0</v>
      </c>
      <c r="W64" s="64">
        <v>0</v>
      </c>
      <c r="X64" s="64">
        <v>0</v>
      </c>
      <c r="Y64" s="30">
        <v>0</v>
      </c>
      <c r="Z64" s="19"/>
    </row>
    <row r="65" spans="2:26" ht="17.25" customHeight="1">
      <c r="B65" s="16" t="s">
        <v>58</v>
      </c>
      <c r="C65" s="29">
        <f t="shared" si="1"/>
        <v>116300</v>
      </c>
      <c r="D65" s="64">
        <v>4400</v>
      </c>
      <c r="E65" s="64">
        <v>4300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35600</v>
      </c>
      <c r="O65" s="64">
        <v>0</v>
      </c>
      <c r="P65" s="64">
        <v>0</v>
      </c>
      <c r="Q65" s="64">
        <v>0</v>
      </c>
      <c r="R65" s="64">
        <v>0</v>
      </c>
      <c r="S65" s="64">
        <v>10800</v>
      </c>
      <c r="T65" s="64">
        <v>45000</v>
      </c>
      <c r="U65" s="64">
        <v>0</v>
      </c>
      <c r="V65" s="64">
        <v>16200</v>
      </c>
      <c r="W65" s="64">
        <v>0</v>
      </c>
      <c r="X65" s="64">
        <v>0</v>
      </c>
      <c r="Y65" s="30">
        <v>0</v>
      </c>
      <c r="Z65" s="19"/>
    </row>
    <row r="66" spans="2:26" ht="17.25" customHeight="1">
      <c r="B66" s="16" t="s">
        <v>141</v>
      </c>
      <c r="C66" s="29">
        <f t="shared" si="1"/>
        <v>0</v>
      </c>
      <c r="D66" s="64">
        <v>0</v>
      </c>
      <c r="E66" s="64">
        <v>0</v>
      </c>
      <c r="F66" s="64">
        <v>0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4">
        <v>0</v>
      </c>
      <c r="T66" s="64">
        <v>0</v>
      </c>
      <c r="U66" s="64">
        <v>0</v>
      </c>
      <c r="V66" s="64">
        <v>0</v>
      </c>
      <c r="W66" s="64">
        <v>0</v>
      </c>
      <c r="X66" s="64">
        <v>0</v>
      </c>
      <c r="Y66" s="30">
        <v>0</v>
      </c>
      <c r="Z66" s="19"/>
    </row>
    <row r="67" spans="2:26" ht="17.25" customHeight="1">
      <c r="B67" s="16" t="s">
        <v>142</v>
      </c>
      <c r="C67" s="29">
        <f t="shared" si="1"/>
        <v>37700</v>
      </c>
      <c r="D67" s="64">
        <v>0</v>
      </c>
      <c r="E67" s="64">
        <v>0</v>
      </c>
      <c r="F67" s="64">
        <v>0</v>
      </c>
      <c r="G67" s="64">
        <v>0</v>
      </c>
      <c r="H67" s="64">
        <v>0</v>
      </c>
      <c r="I67" s="64">
        <v>0</v>
      </c>
      <c r="J67" s="64">
        <v>37700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64">
        <v>0</v>
      </c>
      <c r="V67" s="64">
        <v>0</v>
      </c>
      <c r="W67" s="64">
        <v>0</v>
      </c>
      <c r="X67" s="64">
        <v>0</v>
      </c>
      <c r="Y67" s="30">
        <v>0</v>
      </c>
      <c r="Z67" s="19"/>
    </row>
    <row r="68" spans="2:26" ht="17.25" customHeight="1">
      <c r="B68" s="16" t="s">
        <v>143</v>
      </c>
      <c r="C68" s="29">
        <f aca="true" t="shared" si="2" ref="C68:C99">SUM(D68:Y68)</f>
        <v>421700</v>
      </c>
      <c r="D68" s="64">
        <v>0</v>
      </c>
      <c r="E68" s="64">
        <v>0</v>
      </c>
      <c r="F68" s="64">
        <v>0</v>
      </c>
      <c r="G68" s="64">
        <v>0</v>
      </c>
      <c r="H68" s="64">
        <v>0</v>
      </c>
      <c r="I68" s="64">
        <v>0</v>
      </c>
      <c r="J68" s="64">
        <v>421700</v>
      </c>
      <c r="K68" s="64">
        <v>0</v>
      </c>
      <c r="L68" s="64">
        <v>0</v>
      </c>
      <c r="M68" s="64">
        <v>0</v>
      </c>
      <c r="N68" s="64">
        <v>0</v>
      </c>
      <c r="O68" s="64">
        <v>0</v>
      </c>
      <c r="P68" s="64">
        <v>0</v>
      </c>
      <c r="Q68" s="64">
        <v>0</v>
      </c>
      <c r="R68" s="64">
        <v>0</v>
      </c>
      <c r="S68" s="64">
        <v>0</v>
      </c>
      <c r="T68" s="64">
        <v>0</v>
      </c>
      <c r="U68" s="64">
        <v>0</v>
      </c>
      <c r="V68" s="64">
        <v>0</v>
      </c>
      <c r="W68" s="64">
        <v>0</v>
      </c>
      <c r="X68" s="64">
        <v>0</v>
      </c>
      <c r="Y68" s="30">
        <v>0</v>
      </c>
      <c r="Z68" s="19"/>
    </row>
    <row r="69" spans="2:26" ht="17.25" customHeight="1">
      <c r="B69" s="16" t="s">
        <v>144</v>
      </c>
      <c r="C69" s="29">
        <f t="shared" si="2"/>
        <v>0</v>
      </c>
      <c r="D69" s="64">
        <v>0</v>
      </c>
      <c r="E69" s="64">
        <v>0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0</v>
      </c>
      <c r="T69" s="64">
        <v>0</v>
      </c>
      <c r="U69" s="64">
        <v>0</v>
      </c>
      <c r="V69" s="64">
        <v>0</v>
      </c>
      <c r="W69" s="64">
        <v>0</v>
      </c>
      <c r="X69" s="64">
        <v>0</v>
      </c>
      <c r="Y69" s="30">
        <v>0</v>
      </c>
      <c r="Z69" s="19"/>
    </row>
    <row r="70" spans="2:26" ht="17.25" customHeight="1">
      <c r="B70" s="16" t="s">
        <v>145</v>
      </c>
      <c r="C70" s="29">
        <f t="shared" si="2"/>
        <v>0</v>
      </c>
      <c r="D70" s="64">
        <v>0</v>
      </c>
      <c r="E70" s="64">
        <v>0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64">
        <v>0</v>
      </c>
      <c r="O70" s="64">
        <v>0</v>
      </c>
      <c r="P70" s="64">
        <v>0</v>
      </c>
      <c r="Q70" s="64">
        <v>0</v>
      </c>
      <c r="R70" s="64">
        <v>0</v>
      </c>
      <c r="S70" s="64">
        <v>0</v>
      </c>
      <c r="T70" s="64">
        <v>0</v>
      </c>
      <c r="U70" s="64">
        <v>0</v>
      </c>
      <c r="V70" s="64">
        <v>0</v>
      </c>
      <c r="W70" s="64">
        <v>0</v>
      </c>
      <c r="X70" s="64">
        <v>0</v>
      </c>
      <c r="Y70" s="30">
        <v>0</v>
      </c>
      <c r="Z70" s="19"/>
    </row>
    <row r="71" spans="2:26" ht="17.25" customHeight="1">
      <c r="B71" s="16" t="s">
        <v>146</v>
      </c>
      <c r="C71" s="29">
        <f t="shared" si="2"/>
        <v>0</v>
      </c>
      <c r="D71" s="64">
        <v>0</v>
      </c>
      <c r="E71" s="64">
        <v>0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64">
        <v>0</v>
      </c>
      <c r="T71" s="64">
        <v>0</v>
      </c>
      <c r="U71" s="64">
        <v>0</v>
      </c>
      <c r="V71" s="64">
        <v>0</v>
      </c>
      <c r="W71" s="64">
        <v>0</v>
      </c>
      <c r="X71" s="64">
        <v>0</v>
      </c>
      <c r="Y71" s="30">
        <v>0</v>
      </c>
      <c r="Z71" s="19"/>
    </row>
    <row r="72" spans="2:26" ht="17.25" customHeight="1">
      <c r="B72" s="16" t="s">
        <v>99</v>
      </c>
      <c r="C72" s="29">
        <f t="shared" si="2"/>
        <v>0</v>
      </c>
      <c r="D72" s="64">
        <v>0</v>
      </c>
      <c r="E72" s="64">
        <v>0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0</v>
      </c>
      <c r="N72" s="64">
        <v>0</v>
      </c>
      <c r="O72" s="64">
        <v>0</v>
      </c>
      <c r="P72" s="64">
        <v>0</v>
      </c>
      <c r="Q72" s="64">
        <v>0</v>
      </c>
      <c r="R72" s="64">
        <v>0</v>
      </c>
      <c r="S72" s="64">
        <v>0</v>
      </c>
      <c r="T72" s="64">
        <v>0</v>
      </c>
      <c r="U72" s="64">
        <v>0</v>
      </c>
      <c r="V72" s="64">
        <v>0</v>
      </c>
      <c r="W72" s="64">
        <v>0</v>
      </c>
      <c r="X72" s="64">
        <v>0</v>
      </c>
      <c r="Y72" s="30">
        <v>0</v>
      </c>
      <c r="Z72" s="19"/>
    </row>
    <row r="73" spans="2:26" ht="17.25" customHeight="1">
      <c r="B73" s="16" t="s">
        <v>100</v>
      </c>
      <c r="C73" s="29">
        <f t="shared" si="2"/>
        <v>0</v>
      </c>
      <c r="D73" s="64">
        <v>0</v>
      </c>
      <c r="E73" s="64">
        <v>0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  <c r="T73" s="64">
        <v>0</v>
      </c>
      <c r="U73" s="64">
        <v>0</v>
      </c>
      <c r="V73" s="64">
        <v>0</v>
      </c>
      <c r="W73" s="64">
        <v>0</v>
      </c>
      <c r="X73" s="64">
        <v>0</v>
      </c>
      <c r="Y73" s="30">
        <v>0</v>
      </c>
      <c r="Z73" s="19"/>
    </row>
    <row r="74" spans="2:26" ht="17.25" customHeight="1">
      <c r="B74" s="16" t="s">
        <v>101</v>
      </c>
      <c r="C74" s="29">
        <f t="shared" si="2"/>
        <v>0</v>
      </c>
      <c r="D74" s="64">
        <v>0</v>
      </c>
      <c r="E74" s="64">
        <v>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0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64">
        <v>0</v>
      </c>
      <c r="T74" s="64">
        <v>0</v>
      </c>
      <c r="U74" s="64">
        <v>0</v>
      </c>
      <c r="V74" s="64">
        <v>0</v>
      </c>
      <c r="W74" s="64">
        <v>0</v>
      </c>
      <c r="X74" s="64">
        <v>0</v>
      </c>
      <c r="Y74" s="30">
        <v>0</v>
      </c>
      <c r="Z74" s="19"/>
    </row>
    <row r="75" spans="2:26" ht="17.25" customHeight="1">
      <c r="B75" s="16" t="s">
        <v>102</v>
      </c>
      <c r="C75" s="29">
        <f t="shared" si="2"/>
        <v>0</v>
      </c>
      <c r="D75" s="64">
        <v>0</v>
      </c>
      <c r="E75" s="64">
        <v>0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64">
        <v>0</v>
      </c>
      <c r="S75" s="64">
        <v>0</v>
      </c>
      <c r="T75" s="64">
        <v>0</v>
      </c>
      <c r="U75" s="64">
        <v>0</v>
      </c>
      <c r="V75" s="64">
        <v>0</v>
      </c>
      <c r="W75" s="64">
        <v>0</v>
      </c>
      <c r="X75" s="64">
        <v>0</v>
      </c>
      <c r="Y75" s="30">
        <v>0</v>
      </c>
      <c r="Z75" s="19"/>
    </row>
    <row r="76" spans="2:26" ht="17.25" customHeight="1">
      <c r="B76" s="16" t="s">
        <v>59</v>
      </c>
      <c r="C76" s="29">
        <f t="shared" si="2"/>
        <v>516800</v>
      </c>
      <c r="D76" s="64">
        <v>0</v>
      </c>
      <c r="E76" s="64">
        <v>0</v>
      </c>
      <c r="F76" s="64">
        <v>0</v>
      </c>
      <c r="G76" s="64">
        <v>0</v>
      </c>
      <c r="H76" s="64">
        <v>0</v>
      </c>
      <c r="I76" s="64">
        <v>0</v>
      </c>
      <c r="J76" s="64">
        <v>507000</v>
      </c>
      <c r="K76" s="64">
        <v>0</v>
      </c>
      <c r="L76" s="64">
        <v>0</v>
      </c>
      <c r="M76" s="64">
        <v>0</v>
      </c>
      <c r="N76" s="64">
        <v>0</v>
      </c>
      <c r="O76" s="64">
        <v>0</v>
      </c>
      <c r="P76" s="64">
        <v>0</v>
      </c>
      <c r="Q76" s="64">
        <v>0</v>
      </c>
      <c r="R76" s="64">
        <v>0</v>
      </c>
      <c r="S76" s="64">
        <v>0</v>
      </c>
      <c r="T76" s="64">
        <v>0</v>
      </c>
      <c r="U76" s="64">
        <v>0</v>
      </c>
      <c r="V76" s="64">
        <v>9800</v>
      </c>
      <c r="W76" s="64">
        <v>0</v>
      </c>
      <c r="X76" s="64">
        <v>0</v>
      </c>
      <c r="Y76" s="30">
        <v>0</v>
      </c>
      <c r="Z76" s="19"/>
    </row>
    <row r="77" spans="2:26" ht="17.25" customHeight="1">
      <c r="B77" s="16" t="s">
        <v>103</v>
      </c>
      <c r="C77" s="29">
        <f t="shared" si="2"/>
        <v>0</v>
      </c>
      <c r="D77" s="64">
        <v>0</v>
      </c>
      <c r="E77" s="64">
        <v>0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R77" s="64">
        <v>0</v>
      </c>
      <c r="S77" s="64">
        <v>0</v>
      </c>
      <c r="T77" s="64">
        <v>0</v>
      </c>
      <c r="U77" s="64">
        <v>0</v>
      </c>
      <c r="V77" s="64">
        <v>0</v>
      </c>
      <c r="W77" s="64">
        <v>0</v>
      </c>
      <c r="X77" s="64">
        <v>0</v>
      </c>
      <c r="Y77" s="30">
        <v>0</v>
      </c>
      <c r="Z77" s="19"/>
    </row>
    <row r="78" spans="2:26" ht="17.25" customHeight="1">
      <c r="B78" s="16" t="s">
        <v>104</v>
      </c>
      <c r="C78" s="29">
        <f t="shared" si="2"/>
        <v>0</v>
      </c>
      <c r="D78" s="64">
        <v>0</v>
      </c>
      <c r="E78" s="64">
        <v>0</v>
      </c>
      <c r="F78" s="64">
        <v>0</v>
      </c>
      <c r="G78" s="64">
        <v>0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4">
        <v>0</v>
      </c>
      <c r="N78" s="64">
        <v>0</v>
      </c>
      <c r="O78" s="64">
        <v>0</v>
      </c>
      <c r="P78" s="64">
        <v>0</v>
      </c>
      <c r="Q78" s="64">
        <v>0</v>
      </c>
      <c r="R78" s="64">
        <v>0</v>
      </c>
      <c r="S78" s="64">
        <v>0</v>
      </c>
      <c r="T78" s="64">
        <v>0</v>
      </c>
      <c r="U78" s="64">
        <v>0</v>
      </c>
      <c r="V78" s="64">
        <v>0</v>
      </c>
      <c r="W78" s="64">
        <v>0</v>
      </c>
      <c r="X78" s="64">
        <v>0</v>
      </c>
      <c r="Y78" s="30">
        <v>0</v>
      </c>
      <c r="Z78" s="19"/>
    </row>
    <row r="79" spans="2:26" ht="17.25" customHeight="1">
      <c r="B79" s="16" t="s">
        <v>76</v>
      </c>
      <c r="C79" s="29">
        <f t="shared" si="2"/>
        <v>0</v>
      </c>
      <c r="D79" s="64">
        <v>0</v>
      </c>
      <c r="E79" s="64">
        <v>0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64">
        <v>0</v>
      </c>
      <c r="U79" s="64">
        <v>0</v>
      </c>
      <c r="V79" s="64">
        <v>0</v>
      </c>
      <c r="W79" s="64">
        <v>0</v>
      </c>
      <c r="X79" s="64">
        <v>0</v>
      </c>
      <c r="Y79" s="30">
        <v>0</v>
      </c>
      <c r="Z79" s="19"/>
    </row>
    <row r="80" spans="2:26" ht="17.25" customHeight="1">
      <c r="B80" s="16" t="s">
        <v>112</v>
      </c>
      <c r="C80" s="29">
        <f t="shared" si="2"/>
        <v>0</v>
      </c>
      <c r="D80" s="64">
        <v>0</v>
      </c>
      <c r="E80" s="64">
        <v>0</v>
      </c>
      <c r="F80" s="64">
        <v>0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  <c r="Q80" s="64">
        <v>0</v>
      </c>
      <c r="R80" s="64">
        <v>0</v>
      </c>
      <c r="S80" s="64">
        <v>0</v>
      </c>
      <c r="T80" s="64">
        <v>0</v>
      </c>
      <c r="U80" s="64">
        <v>0</v>
      </c>
      <c r="V80" s="64">
        <v>0</v>
      </c>
      <c r="W80" s="64">
        <v>0</v>
      </c>
      <c r="X80" s="64">
        <v>0</v>
      </c>
      <c r="Y80" s="30">
        <v>0</v>
      </c>
      <c r="Z80" s="19"/>
    </row>
    <row r="81" spans="2:26" ht="17.25" customHeight="1">
      <c r="B81" s="16" t="s">
        <v>113</v>
      </c>
      <c r="C81" s="29">
        <f t="shared" si="2"/>
        <v>0</v>
      </c>
      <c r="D81" s="64">
        <v>0</v>
      </c>
      <c r="E81" s="64">
        <v>0</v>
      </c>
      <c r="F81" s="64"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0</v>
      </c>
      <c r="U81" s="64">
        <v>0</v>
      </c>
      <c r="V81" s="64">
        <v>0</v>
      </c>
      <c r="W81" s="64">
        <v>0</v>
      </c>
      <c r="X81" s="64">
        <v>0</v>
      </c>
      <c r="Y81" s="30">
        <v>0</v>
      </c>
      <c r="Z81" s="19"/>
    </row>
    <row r="82" spans="2:26" ht="17.25" customHeight="1">
      <c r="B82" s="16" t="s">
        <v>114</v>
      </c>
      <c r="C82" s="29">
        <f t="shared" si="2"/>
        <v>0</v>
      </c>
      <c r="D82" s="64">
        <v>0</v>
      </c>
      <c r="E82" s="64">
        <v>0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v>0</v>
      </c>
      <c r="T82" s="64">
        <v>0</v>
      </c>
      <c r="U82" s="64">
        <v>0</v>
      </c>
      <c r="V82" s="64">
        <v>0</v>
      </c>
      <c r="W82" s="64">
        <v>0</v>
      </c>
      <c r="X82" s="64">
        <v>0</v>
      </c>
      <c r="Y82" s="30">
        <v>0</v>
      </c>
      <c r="Z82" s="19"/>
    </row>
    <row r="83" spans="2:26" ht="17.25" customHeight="1">
      <c r="B83" s="16" t="s">
        <v>115</v>
      </c>
      <c r="C83" s="29">
        <f t="shared" si="2"/>
        <v>0</v>
      </c>
      <c r="D83" s="64">
        <v>0</v>
      </c>
      <c r="E83" s="64">
        <v>0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4">
        <v>0</v>
      </c>
      <c r="U83" s="64">
        <v>0</v>
      </c>
      <c r="V83" s="64">
        <v>0</v>
      </c>
      <c r="W83" s="64">
        <v>0</v>
      </c>
      <c r="X83" s="64">
        <v>0</v>
      </c>
      <c r="Y83" s="30">
        <v>0</v>
      </c>
      <c r="Z83" s="19"/>
    </row>
    <row r="84" spans="2:26" ht="17.25" customHeight="1">
      <c r="B84" s="16" t="s">
        <v>116</v>
      </c>
      <c r="C84" s="29">
        <f t="shared" si="2"/>
        <v>0</v>
      </c>
      <c r="D84" s="64">
        <v>0</v>
      </c>
      <c r="E84" s="64">
        <v>0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0</v>
      </c>
      <c r="U84" s="64">
        <v>0</v>
      </c>
      <c r="V84" s="64">
        <v>0</v>
      </c>
      <c r="W84" s="64">
        <v>0</v>
      </c>
      <c r="X84" s="64">
        <v>0</v>
      </c>
      <c r="Y84" s="30">
        <v>0</v>
      </c>
      <c r="Z84" s="19"/>
    </row>
    <row r="85" spans="2:26" ht="17.25" customHeight="1">
      <c r="B85" s="16" t="s">
        <v>183</v>
      </c>
      <c r="C85" s="29">
        <f t="shared" si="2"/>
        <v>0</v>
      </c>
      <c r="D85" s="64">
        <v>0</v>
      </c>
      <c r="E85" s="64">
        <v>0</v>
      </c>
      <c r="F85" s="64">
        <v>0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  <c r="T85" s="64">
        <v>0</v>
      </c>
      <c r="U85" s="64">
        <v>0</v>
      </c>
      <c r="V85" s="64">
        <v>0</v>
      </c>
      <c r="W85" s="64">
        <v>0</v>
      </c>
      <c r="X85" s="64">
        <v>0</v>
      </c>
      <c r="Y85" s="30">
        <v>0</v>
      </c>
      <c r="Z85" s="19"/>
    </row>
    <row r="86" spans="2:26" ht="17.25" customHeight="1">
      <c r="B86" s="16" t="s">
        <v>117</v>
      </c>
      <c r="C86" s="29">
        <f t="shared" si="2"/>
        <v>0</v>
      </c>
      <c r="D86" s="64">
        <v>0</v>
      </c>
      <c r="E86" s="64">
        <v>0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v>0</v>
      </c>
      <c r="T86" s="64">
        <v>0</v>
      </c>
      <c r="U86" s="64">
        <v>0</v>
      </c>
      <c r="V86" s="64">
        <v>0</v>
      </c>
      <c r="W86" s="64">
        <v>0</v>
      </c>
      <c r="X86" s="64">
        <v>0</v>
      </c>
      <c r="Y86" s="30">
        <v>0</v>
      </c>
      <c r="Z86" s="19"/>
    </row>
    <row r="87" spans="2:26" ht="17.25" customHeight="1">
      <c r="B87" s="16" t="s">
        <v>185</v>
      </c>
      <c r="C87" s="29">
        <f t="shared" si="2"/>
        <v>0</v>
      </c>
      <c r="D87" s="64">
        <v>0</v>
      </c>
      <c r="E87" s="64">
        <v>0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0</v>
      </c>
      <c r="U87" s="64">
        <v>0</v>
      </c>
      <c r="V87" s="64">
        <v>0</v>
      </c>
      <c r="W87" s="64">
        <v>0</v>
      </c>
      <c r="X87" s="64">
        <v>0</v>
      </c>
      <c r="Y87" s="30">
        <v>0</v>
      </c>
      <c r="Z87" s="19"/>
    </row>
    <row r="88" spans="2:26" ht="17.25" customHeight="1">
      <c r="B88" s="16" t="s">
        <v>118</v>
      </c>
      <c r="C88" s="29">
        <f t="shared" si="2"/>
        <v>0</v>
      </c>
      <c r="D88" s="64">
        <v>0</v>
      </c>
      <c r="E88" s="64">
        <v>0</v>
      </c>
      <c r="F88" s="64">
        <v>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4">
        <v>0</v>
      </c>
      <c r="M88" s="64">
        <v>0</v>
      </c>
      <c r="N88" s="64">
        <v>0</v>
      </c>
      <c r="O88" s="64">
        <v>0</v>
      </c>
      <c r="P88" s="64">
        <v>0</v>
      </c>
      <c r="Q88" s="64">
        <v>0</v>
      </c>
      <c r="R88" s="64">
        <v>0</v>
      </c>
      <c r="S88" s="64">
        <v>0</v>
      </c>
      <c r="T88" s="64">
        <v>0</v>
      </c>
      <c r="U88" s="64">
        <v>0</v>
      </c>
      <c r="V88" s="64">
        <v>0</v>
      </c>
      <c r="W88" s="64">
        <v>0</v>
      </c>
      <c r="X88" s="64">
        <v>0</v>
      </c>
      <c r="Y88" s="30">
        <v>0</v>
      </c>
      <c r="Z88" s="19"/>
    </row>
    <row r="89" spans="2:26" ht="17.25" customHeight="1">
      <c r="B89" s="16" t="s">
        <v>96</v>
      </c>
      <c r="C89" s="29">
        <f t="shared" si="2"/>
        <v>0</v>
      </c>
      <c r="D89" s="64">
        <v>0</v>
      </c>
      <c r="E89" s="64">
        <v>0</v>
      </c>
      <c r="F89" s="64">
        <v>0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0</v>
      </c>
      <c r="N89" s="64">
        <v>0</v>
      </c>
      <c r="O89" s="64">
        <v>0</v>
      </c>
      <c r="P89" s="64">
        <v>0</v>
      </c>
      <c r="Q89" s="64">
        <v>0</v>
      </c>
      <c r="R89" s="64">
        <v>0</v>
      </c>
      <c r="S89" s="64">
        <v>0</v>
      </c>
      <c r="T89" s="64">
        <v>0</v>
      </c>
      <c r="U89" s="64">
        <v>0</v>
      </c>
      <c r="V89" s="64">
        <v>0</v>
      </c>
      <c r="W89" s="64">
        <v>0</v>
      </c>
      <c r="X89" s="64">
        <v>0</v>
      </c>
      <c r="Y89" s="30">
        <v>0</v>
      </c>
      <c r="Z89" s="19"/>
    </row>
    <row r="90" spans="2:26" ht="17.25" customHeight="1">
      <c r="B90" s="16" t="s">
        <v>152</v>
      </c>
      <c r="C90" s="29">
        <f t="shared" si="2"/>
        <v>0</v>
      </c>
      <c r="D90" s="64">
        <v>0</v>
      </c>
      <c r="E90" s="64">
        <v>0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4">
        <v>0</v>
      </c>
      <c r="S90" s="64">
        <v>0</v>
      </c>
      <c r="T90" s="64">
        <v>0</v>
      </c>
      <c r="U90" s="64">
        <v>0</v>
      </c>
      <c r="V90" s="64">
        <v>0</v>
      </c>
      <c r="W90" s="64">
        <v>0</v>
      </c>
      <c r="X90" s="64">
        <v>0</v>
      </c>
      <c r="Y90" s="30">
        <v>0</v>
      </c>
      <c r="Z90" s="19"/>
    </row>
    <row r="91" spans="2:26" ht="17.25" customHeight="1">
      <c r="B91" s="16" t="s">
        <v>94</v>
      </c>
      <c r="C91" s="29">
        <f t="shared" si="2"/>
        <v>130600</v>
      </c>
      <c r="D91" s="64">
        <v>0</v>
      </c>
      <c r="E91" s="64">
        <v>0</v>
      </c>
      <c r="F91" s="64">
        <v>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64">
        <v>46600</v>
      </c>
      <c r="M91" s="64">
        <v>84000</v>
      </c>
      <c r="N91" s="64">
        <v>0</v>
      </c>
      <c r="O91" s="64">
        <v>0</v>
      </c>
      <c r="P91" s="64">
        <v>0</v>
      </c>
      <c r="Q91" s="64">
        <v>0</v>
      </c>
      <c r="R91" s="64">
        <v>0</v>
      </c>
      <c r="S91" s="64">
        <v>0</v>
      </c>
      <c r="T91" s="64">
        <v>0</v>
      </c>
      <c r="U91" s="64">
        <v>0</v>
      </c>
      <c r="V91" s="64">
        <v>0</v>
      </c>
      <c r="W91" s="64">
        <v>0</v>
      </c>
      <c r="X91" s="64">
        <v>0</v>
      </c>
      <c r="Y91" s="30">
        <v>0</v>
      </c>
      <c r="Z91" s="19"/>
    </row>
    <row r="92" spans="2:26" ht="17.25" customHeight="1">
      <c r="B92" s="16" t="s">
        <v>149</v>
      </c>
      <c r="C92" s="29">
        <f t="shared" si="2"/>
        <v>141300</v>
      </c>
      <c r="D92" s="64">
        <v>0</v>
      </c>
      <c r="E92" s="64">
        <v>0</v>
      </c>
      <c r="F92" s="64">
        <v>0</v>
      </c>
      <c r="G92" s="64">
        <v>0</v>
      </c>
      <c r="H92" s="64">
        <v>0</v>
      </c>
      <c r="I92" s="64">
        <v>0</v>
      </c>
      <c r="J92" s="64">
        <v>0</v>
      </c>
      <c r="K92" s="64">
        <v>58100</v>
      </c>
      <c r="L92" s="64">
        <v>0</v>
      </c>
      <c r="M92" s="64">
        <v>55300</v>
      </c>
      <c r="N92" s="64">
        <v>0</v>
      </c>
      <c r="O92" s="64">
        <v>2400</v>
      </c>
      <c r="P92" s="64">
        <v>0</v>
      </c>
      <c r="Q92" s="64">
        <v>0</v>
      </c>
      <c r="R92" s="64">
        <v>25500</v>
      </c>
      <c r="S92" s="64">
        <v>0</v>
      </c>
      <c r="T92" s="64">
        <v>0</v>
      </c>
      <c r="U92" s="64">
        <v>0</v>
      </c>
      <c r="V92" s="64">
        <v>0</v>
      </c>
      <c r="W92" s="64">
        <v>0</v>
      </c>
      <c r="X92" s="64">
        <v>0</v>
      </c>
      <c r="Y92" s="30">
        <v>0</v>
      </c>
      <c r="Z92" s="19"/>
    </row>
    <row r="93" spans="2:26" ht="17.25" customHeight="1">
      <c r="B93" s="16" t="s">
        <v>95</v>
      </c>
      <c r="C93" s="29">
        <f t="shared" si="2"/>
        <v>76500</v>
      </c>
      <c r="D93" s="64">
        <v>0</v>
      </c>
      <c r="E93" s="64">
        <v>0</v>
      </c>
      <c r="F93" s="64">
        <v>0</v>
      </c>
      <c r="G93" s="64">
        <v>0</v>
      </c>
      <c r="H93" s="64">
        <v>0</v>
      </c>
      <c r="I93" s="64">
        <v>0</v>
      </c>
      <c r="J93" s="64">
        <v>0</v>
      </c>
      <c r="K93" s="64">
        <v>0</v>
      </c>
      <c r="L93" s="64">
        <v>7100</v>
      </c>
      <c r="M93" s="64">
        <v>21600</v>
      </c>
      <c r="N93" s="64">
        <v>0</v>
      </c>
      <c r="O93" s="64">
        <v>0</v>
      </c>
      <c r="P93" s="64">
        <v>0</v>
      </c>
      <c r="Q93" s="64">
        <v>0</v>
      </c>
      <c r="R93" s="64">
        <v>47800</v>
      </c>
      <c r="S93" s="64">
        <v>0</v>
      </c>
      <c r="T93" s="64">
        <v>0</v>
      </c>
      <c r="U93" s="64">
        <v>0</v>
      </c>
      <c r="V93" s="64">
        <v>0</v>
      </c>
      <c r="W93" s="64">
        <v>0</v>
      </c>
      <c r="X93" s="64">
        <v>0</v>
      </c>
      <c r="Y93" s="30">
        <v>0</v>
      </c>
      <c r="Z93" s="19"/>
    </row>
    <row r="94" spans="2:26" ht="17.25" customHeight="1">
      <c r="B94" s="16" t="s">
        <v>60</v>
      </c>
      <c r="C94" s="29">
        <f t="shared" si="2"/>
        <v>198400</v>
      </c>
      <c r="D94" s="64">
        <v>0</v>
      </c>
      <c r="E94" s="64">
        <v>0</v>
      </c>
      <c r="F94" s="64">
        <v>0</v>
      </c>
      <c r="G94" s="64">
        <v>0</v>
      </c>
      <c r="H94" s="64">
        <v>0</v>
      </c>
      <c r="I94" s="64">
        <v>0</v>
      </c>
      <c r="J94" s="64">
        <v>129000</v>
      </c>
      <c r="K94" s="64">
        <v>0</v>
      </c>
      <c r="L94" s="64">
        <v>24800</v>
      </c>
      <c r="M94" s="64">
        <v>44600</v>
      </c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64">
        <v>0</v>
      </c>
      <c r="T94" s="64">
        <v>0</v>
      </c>
      <c r="U94" s="64">
        <v>0</v>
      </c>
      <c r="V94" s="64">
        <v>0</v>
      </c>
      <c r="W94" s="64">
        <v>0</v>
      </c>
      <c r="X94" s="64">
        <v>0</v>
      </c>
      <c r="Y94" s="30">
        <v>0</v>
      </c>
      <c r="Z94" s="19"/>
    </row>
    <row r="95" spans="2:26" ht="17.25" customHeight="1">
      <c r="B95" s="16" t="s">
        <v>105</v>
      </c>
      <c r="C95" s="29">
        <f t="shared" si="2"/>
        <v>0</v>
      </c>
      <c r="D95" s="64">
        <v>0</v>
      </c>
      <c r="E95" s="64">
        <v>0</v>
      </c>
      <c r="F95" s="64">
        <v>0</v>
      </c>
      <c r="G95" s="64">
        <v>0</v>
      </c>
      <c r="H95" s="64">
        <v>0</v>
      </c>
      <c r="I95" s="64">
        <v>0</v>
      </c>
      <c r="J95" s="64">
        <v>0</v>
      </c>
      <c r="K95" s="64">
        <v>0</v>
      </c>
      <c r="L95" s="64">
        <v>0</v>
      </c>
      <c r="M95" s="64">
        <v>0</v>
      </c>
      <c r="N95" s="64">
        <v>0</v>
      </c>
      <c r="O95" s="64">
        <v>0</v>
      </c>
      <c r="P95" s="64">
        <v>0</v>
      </c>
      <c r="Q95" s="64">
        <v>0</v>
      </c>
      <c r="R95" s="64">
        <v>0</v>
      </c>
      <c r="S95" s="64">
        <v>0</v>
      </c>
      <c r="T95" s="64">
        <v>0</v>
      </c>
      <c r="U95" s="64">
        <v>0</v>
      </c>
      <c r="V95" s="64">
        <v>0</v>
      </c>
      <c r="W95" s="64">
        <v>0</v>
      </c>
      <c r="X95" s="64">
        <v>0</v>
      </c>
      <c r="Y95" s="30">
        <v>0</v>
      </c>
      <c r="Z95" s="19"/>
    </row>
    <row r="96" spans="2:26" ht="17.25" customHeight="1">
      <c r="B96" s="16" t="s">
        <v>61</v>
      </c>
      <c r="C96" s="29">
        <f t="shared" si="2"/>
        <v>872300</v>
      </c>
      <c r="D96" s="64">
        <v>0</v>
      </c>
      <c r="E96" s="64">
        <v>0</v>
      </c>
      <c r="F96" s="64">
        <v>0</v>
      </c>
      <c r="G96" s="64">
        <v>0</v>
      </c>
      <c r="H96" s="64">
        <v>0</v>
      </c>
      <c r="I96" s="64">
        <v>0</v>
      </c>
      <c r="J96" s="64">
        <v>0</v>
      </c>
      <c r="K96" s="64">
        <v>0</v>
      </c>
      <c r="L96" s="64">
        <v>9000</v>
      </c>
      <c r="M96" s="64">
        <v>91100</v>
      </c>
      <c r="N96" s="64">
        <v>0</v>
      </c>
      <c r="O96" s="64">
        <v>0</v>
      </c>
      <c r="P96" s="64">
        <v>0</v>
      </c>
      <c r="Q96" s="64">
        <v>0</v>
      </c>
      <c r="R96" s="64">
        <v>772200</v>
      </c>
      <c r="S96" s="64">
        <v>0</v>
      </c>
      <c r="T96" s="64">
        <v>0</v>
      </c>
      <c r="U96" s="64">
        <v>0</v>
      </c>
      <c r="V96" s="64">
        <v>0</v>
      </c>
      <c r="W96" s="64">
        <v>0</v>
      </c>
      <c r="X96" s="64">
        <v>0</v>
      </c>
      <c r="Y96" s="30">
        <v>0</v>
      </c>
      <c r="Z96" s="19"/>
    </row>
    <row r="97" spans="2:26" ht="17.25" customHeight="1">
      <c r="B97" s="16" t="s">
        <v>62</v>
      </c>
      <c r="C97" s="29">
        <f t="shared" si="2"/>
        <v>485400</v>
      </c>
      <c r="D97" s="64">
        <v>0</v>
      </c>
      <c r="E97" s="64">
        <v>0</v>
      </c>
      <c r="F97" s="64">
        <v>0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4">
        <v>13000</v>
      </c>
      <c r="M97" s="64">
        <v>30400</v>
      </c>
      <c r="N97" s="64">
        <v>0</v>
      </c>
      <c r="O97" s="64">
        <v>0</v>
      </c>
      <c r="P97" s="64">
        <v>0</v>
      </c>
      <c r="Q97" s="64">
        <v>0</v>
      </c>
      <c r="R97" s="64">
        <v>441100</v>
      </c>
      <c r="S97" s="64">
        <v>0</v>
      </c>
      <c r="T97" s="64">
        <v>0</v>
      </c>
      <c r="U97" s="64">
        <v>0</v>
      </c>
      <c r="V97" s="64">
        <v>900</v>
      </c>
      <c r="W97" s="64">
        <v>0</v>
      </c>
      <c r="X97" s="64">
        <v>0</v>
      </c>
      <c r="Y97" s="30">
        <v>0</v>
      </c>
      <c r="Z97" s="19"/>
    </row>
    <row r="98" spans="2:26" ht="17.25" customHeight="1">
      <c r="B98" s="16" t="s">
        <v>63</v>
      </c>
      <c r="C98" s="29">
        <f t="shared" si="2"/>
        <v>765900</v>
      </c>
      <c r="D98" s="64">
        <v>0</v>
      </c>
      <c r="E98" s="64">
        <v>0</v>
      </c>
      <c r="F98" s="64">
        <v>0</v>
      </c>
      <c r="G98" s="64">
        <v>0</v>
      </c>
      <c r="H98" s="64">
        <v>0</v>
      </c>
      <c r="I98" s="64">
        <v>0</v>
      </c>
      <c r="J98" s="64">
        <v>0</v>
      </c>
      <c r="K98" s="64">
        <v>62600</v>
      </c>
      <c r="L98" s="64">
        <v>11200</v>
      </c>
      <c r="M98" s="64">
        <v>201800</v>
      </c>
      <c r="N98" s="64">
        <v>0</v>
      </c>
      <c r="O98" s="64">
        <v>0</v>
      </c>
      <c r="P98" s="64">
        <v>0</v>
      </c>
      <c r="Q98" s="64">
        <v>0</v>
      </c>
      <c r="R98" s="64">
        <v>490300</v>
      </c>
      <c r="S98" s="64">
        <v>0</v>
      </c>
      <c r="T98" s="64">
        <v>0</v>
      </c>
      <c r="U98" s="64">
        <v>0</v>
      </c>
      <c r="V98" s="64">
        <v>0</v>
      </c>
      <c r="W98" s="64">
        <v>0</v>
      </c>
      <c r="X98" s="64">
        <v>0</v>
      </c>
      <c r="Y98" s="30">
        <v>0</v>
      </c>
      <c r="Z98" s="19"/>
    </row>
    <row r="99" spans="2:26" ht="17.25" customHeight="1">
      <c r="B99" s="16" t="s">
        <v>64</v>
      </c>
      <c r="C99" s="29">
        <f t="shared" si="2"/>
        <v>594100</v>
      </c>
      <c r="D99" s="64">
        <v>0</v>
      </c>
      <c r="E99" s="64">
        <v>0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252300</v>
      </c>
      <c r="N99" s="64">
        <v>0</v>
      </c>
      <c r="O99" s="64">
        <v>20700</v>
      </c>
      <c r="P99" s="64">
        <v>0</v>
      </c>
      <c r="Q99" s="64">
        <v>0</v>
      </c>
      <c r="R99" s="64">
        <v>321100</v>
      </c>
      <c r="S99" s="64">
        <v>0</v>
      </c>
      <c r="T99" s="64">
        <v>0</v>
      </c>
      <c r="U99" s="64">
        <v>0</v>
      </c>
      <c r="V99" s="64">
        <v>0</v>
      </c>
      <c r="W99" s="64">
        <v>0</v>
      </c>
      <c r="X99" s="64">
        <v>0</v>
      </c>
      <c r="Y99" s="30">
        <v>0</v>
      </c>
      <c r="Z99" s="19"/>
    </row>
    <row r="100" spans="2:26" ht="17.25" customHeight="1">
      <c r="B100" s="16" t="s">
        <v>65</v>
      </c>
      <c r="C100" s="29">
        <f aca="true" t="shared" si="3" ref="C100:C115">SUM(D100:Y100)</f>
        <v>289600</v>
      </c>
      <c r="D100" s="64">
        <v>0</v>
      </c>
      <c r="E100" s="64">
        <v>0</v>
      </c>
      <c r="F100" s="64">
        <v>0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64">
        <v>0</v>
      </c>
      <c r="N100" s="64">
        <v>0</v>
      </c>
      <c r="O100" s="64">
        <v>0</v>
      </c>
      <c r="P100" s="64">
        <v>0</v>
      </c>
      <c r="Q100" s="64">
        <v>0</v>
      </c>
      <c r="R100" s="64">
        <v>289600</v>
      </c>
      <c r="S100" s="64">
        <v>0</v>
      </c>
      <c r="T100" s="64">
        <v>0</v>
      </c>
      <c r="U100" s="64">
        <v>0</v>
      </c>
      <c r="V100" s="64">
        <v>0</v>
      </c>
      <c r="W100" s="64">
        <v>0</v>
      </c>
      <c r="X100" s="64">
        <v>0</v>
      </c>
      <c r="Y100" s="30">
        <v>0</v>
      </c>
      <c r="Z100" s="19"/>
    </row>
    <row r="101" spans="2:26" ht="17.25" customHeight="1">
      <c r="B101" s="16" t="s">
        <v>106</v>
      </c>
      <c r="C101" s="29">
        <f t="shared" si="3"/>
        <v>0</v>
      </c>
      <c r="D101" s="64">
        <v>0</v>
      </c>
      <c r="E101" s="64">
        <v>0</v>
      </c>
      <c r="F101" s="64">
        <v>0</v>
      </c>
      <c r="G101" s="64">
        <v>0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  <c r="M101" s="64">
        <v>0</v>
      </c>
      <c r="N101" s="64">
        <v>0</v>
      </c>
      <c r="O101" s="64">
        <v>0</v>
      </c>
      <c r="P101" s="64">
        <v>0</v>
      </c>
      <c r="Q101" s="64">
        <v>0</v>
      </c>
      <c r="R101" s="64">
        <v>0</v>
      </c>
      <c r="S101" s="64">
        <v>0</v>
      </c>
      <c r="T101" s="64">
        <v>0</v>
      </c>
      <c r="U101" s="64">
        <v>0</v>
      </c>
      <c r="V101" s="64">
        <v>0</v>
      </c>
      <c r="W101" s="64">
        <v>0</v>
      </c>
      <c r="X101" s="64">
        <v>0</v>
      </c>
      <c r="Y101" s="30">
        <v>0</v>
      </c>
      <c r="Z101" s="19"/>
    </row>
    <row r="102" spans="2:26" ht="17.25" customHeight="1">
      <c r="B102" s="16" t="s">
        <v>119</v>
      </c>
      <c r="C102" s="29">
        <f t="shared" si="3"/>
        <v>0</v>
      </c>
      <c r="D102" s="64">
        <v>0</v>
      </c>
      <c r="E102" s="64">
        <v>0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4">
        <v>0</v>
      </c>
      <c r="N102" s="64">
        <v>0</v>
      </c>
      <c r="O102" s="64">
        <v>0</v>
      </c>
      <c r="P102" s="64">
        <v>0</v>
      </c>
      <c r="Q102" s="64">
        <v>0</v>
      </c>
      <c r="R102" s="64">
        <v>0</v>
      </c>
      <c r="S102" s="64">
        <v>0</v>
      </c>
      <c r="T102" s="64">
        <v>0</v>
      </c>
      <c r="U102" s="64">
        <v>0</v>
      </c>
      <c r="V102" s="64">
        <v>0</v>
      </c>
      <c r="W102" s="64">
        <v>0</v>
      </c>
      <c r="X102" s="64">
        <v>0</v>
      </c>
      <c r="Y102" s="30">
        <v>0</v>
      </c>
      <c r="Z102" s="19"/>
    </row>
    <row r="103" spans="2:26" ht="17.25" customHeight="1">
      <c r="B103" s="16" t="s">
        <v>147</v>
      </c>
      <c r="C103" s="29">
        <f t="shared" si="3"/>
        <v>126700</v>
      </c>
      <c r="D103" s="64">
        <v>0</v>
      </c>
      <c r="E103" s="64">
        <v>0</v>
      </c>
      <c r="F103" s="64">
        <v>0</v>
      </c>
      <c r="G103" s="64">
        <v>126700</v>
      </c>
      <c r="H103" s="64">
        <v>0</v>
      </c>
      <c r="I103" s="64">
        <v>0</v>
      </c>
      <c r="J103" s="64">
        <v>0</v>
      </c>
      <c r="K103" s="64">
        <v>0</v>
      </c>
      <c r="L103" s="64">
        <v>0</v>
      </c>
      <c r="M103" s="64">
        <v>0</v>
      </c>
      <c r="N103" s="64">
        <v>0</v>
      </c>
      <c r="O103" s="64">
        <v>0</v>
      </c>
      <c r="P103" s="64">
        <v>0</v>
      </c>
      <c r="Q103" s="64">
        <v>0</v>
      </c>
      <c r="R103" s="64">
        <v>0</v>
      </c>
      <c r="S103" s="64">
        <v>0</v>
      </c>
      <c r="T103" s="64">
        <v>0</v>
      </c>
      <c r="U103" s="64">
        <v>0</v>
      </c>
      <c r="V103" s="64">
        <v>0</v>
      </c>
      <c r="W103" s="64">
        <v>0</v>
      </c>
      <c r="X103" s="64">
        <v>0</v>
      </c>
      <c r="Y103" s="30">
        <v>0</v>
      </c>
      <c r="Z103" s="19"/>
    </row>
    <row r="104" spans="2:26" ht="17.25" customHeight="1">
      <c r="B104" s="16" t="s">
        <v>107</v>
      </c>
      <c r="C104" s="29">
        <f t="shared" si="3"/>
        <v>0</v>
      </c>
      <c r="D104" s="64">
        <v>0</v>
      </c>
      <c r="E104" s="64">
        <v>0</v>
      </c>
      <c r="F104" s="64">
        <v>0</v>
      </c>
      <c r="G104" s="64">
        <v>0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64">
        <v>0</v>
      </c>
      <c r="N104" s="64">
        <v>0</v>
      </c>
      <c r="O104" s="64">
        <v>0</v>
      </c>
      <c r="P104" s="64">
        <v>0</v>
      </c>
      <c r="Q104" s="64">
        <v>0</v>
      </c>
      <c r="R104" s="64">
        <v>0</v>
      </c>
      <c r="S104" s="64">
        <v>0</v>
      </c>
      <c r="T104" s="64">
        <v>0</v>
      </c>
      <c r="U104" s="64">
        <v>0</v>
      </c>
      <c r="V104" s="64">
        <v>0</v>
      </c>
      <c r="W104" s="64">
        <v>0</v>
      </c>
      <c r="X104" s="64">
        <v>0</v>
      </c>
      <c r="Y104" s="30">
        <v>0</v>
      </c>
      <c r="Z104" s="19"/>
    </row>
    <row r="105" spans="2:26" ht="17.25" customHeight="1">
      <c r="B105" s="16" t="s">
        <v>108</v>
      </c>
      <c r="C105" s="29">
        <f t="shared" si="3"/>
        <v>0</v>
      </c>
      <c r="D105" s="64">
        <v>0</v>
      </c>
      <c r="E105" s="64">
        <v>0</v>
      </c>
      <c r="F105" s="64">
        <v>0</v>
      </c>
      <c r="G105" s="64">
        <v>0</v>
      </c>
      <c r="H105" s="64">
        <v>0</v>
      </c>
      <c r="I105" s="64">
        <v>0</v>
      </c>
      <c r="J105" s="64">
        <v>0</v>
      </c>
      <c r="K105" s="64">
        <v>0</v>
      </c>
      <c r="L105" s="64">
        <v>0</v>
      </c>
      <c r="M105" s="64">
        <v>0</v>
      </c>
      <c r="N105" s="64">
        <v>0</v>
      </c>
      <c r="O105" s="64">
        <v>0</v>
      </c>
      <c r="P105" s="64">
        <v>0</v>
      </c>
      <c r="Q105" s="64">
        <v>0</v>
      </c>
      <c r="R105" s="64">
        <v>0</v>
      </c>
      <c r="S105" s="64">
        <v>0</v>
      </c>
      <c r="T105" s="64">
        <v>0</v>
      </c>
      <c r="U105" s="64">
        <v>0</v>
      </c>
      <c r="V105" s="64">
        <v>0</v>
      </c>
      <c r="W105" s="64">
        <v>0</v>
      </c>
      <c r="X105" s="64">
        <v>0</v>
      </c>
      <c r="Y105" s="30">
        <v>0</v>
      </c>
      <c r="Z105" s="19"/>
    </row>
    <row r="106" spans="2:26" ht="17.25" customHeight="1">
      <c r="B106" s="16" t="s">
        <v>120</v>
      </c>
      <c r="C106" s="29">
        <f t="shared" si="3"/>
        <v>0</v>
      </c>
      <c r="D106" s="64">
        <v>0</v>
      </c>
      <c r="E106" s="64">
        <v>0</v>
      </c>
      <c r="F106" s="64">
        <v>0</v>
      </c>
      <c r="G106" s="64">
        <v>0</v>
      </c>
      <c r="H106" s="64">
        <v>0</v>
      </c>
      <c r="I106" s="64">
        <v>0</v>
      </c>
      <c r="J106" s="64">
        <v>0</v>
      </c>
      <c r="K106" s="64">
        <v>0</v>
      </c>
      <c r="L106" s="64">
        <v>0</v>
      </c>
      <c r="M106" s="64">
        <v>0</v>
      </c>
      <c r="N106" s="64">
        <v>0</v>
      </c>
      <c r="O106" s="64">
        <v>0</v>
      </c>
      <c r="P106" s="64">
        <v>0</v>
      </c>
      <c r="Q106" s="64">
        <v>0</v>
      </c>
      <c r="R106" s="64">
        <v>0</v>
      </c>
      <c r="S106" s="64">
        <v>0</v>
      </c>
      <c r="T106" s="64">
        <v>0</v>
      </c>
      <c r="U106" s="64">
        <v>0</v>
      </c>
      <c r="V106" s="64">
        <v>0</v>
      </c>
      <c r="W106" s="64">
        <v>0</v>
      </c>
      <c r="X106" s="64">
        <v>0</v>
      </c>
      <c r="Y106" s="30">
        <v>0</v>
      </c>
      <c r="Z106" s="19"/>
    </row>
    <row r="107" spans="2:26" ht="17.25" customHeight="1">
      <c r="B107" s="16" t="s">
        <v>121</v>
      </c>
      <c r="C107" s="29">
        <f t="shared" si="3"/>
        <v>0</v>
      </c>
      <c r="D107" s="64">
        <v>0</v>
      </c>
      <c r="E107" s="64">
        <v>0</v>
      </c>
      <c r="F107" s="64">
        <v>0</v>
      </c>
      <c r="G107" s="64">
        <v>0</v>
      </c>
      <c r="H107" s="64">
        <v>0</v>
      </c>
      <c r="I107" s="64">
        <v>0</v>
      </c>
      <c r="J107" s="64">
        <v>0</v>
      </c>
      <c r="K107" s="64">
        <v>0</v>
      </c>
      <c r="L107" s="64">
        <v>0</v>
      </c>
      <c r="M107" s="64">
        <v>0</v>
      </c>
      <c r="N107" s="64">
        <v>0</v>
      </c>
      <c r="O107" s="64">
        <v>0</v>
      </c>
      <c r="P107" s="64">
        <v>0</v>
      </c>
      <c r="Q107" s="64">
        <v>0</v>
      </c>
      <c r="R107" s="64">
        <v>0</v>
      </c>
      <c r="S107" s="64">
        <v>0</v>
      </c>
      <c r="T107" s="64">
        <v>0</v>
      </c>
      <c r="U107" s="64">
        <v>0</v>
      </c>
      <c r="V107" s="64">
        <v>0</v>
      </c>
      <c r="W107" s="64">
        <v>0</v>
      </c>
      <c r="X107" s="64">
        <v>0</v>
      </c>
      <c r="Y107" s="30">
        <v>0</v>
      </c>
      <c r="Z107" s="19"/>
    </row>
    <row r="108" spans="2:26" ht="17.25" customHeight="1">
      <c r="B108" s="16" t="s">
        <v>148</v>
      </c>
      <c r="C108" s="29">
        <f t="shared" si="3"/>
        <v>0</v>
      </c>
      <c r="D108" s="64">
        <v>0</v>
      </c>
      <c r="E108" s="64">
        <v>0</v>
      </c>
      <c r="F108" s="64">
        <v>0</v>
      </c>
      <c r="G108" s="64">
        <v>0</v>
      </c>
      <c r="H108" s="64">
        <v>0</v>
      </c>
      <c r="I108" s="64">
        <v>0</v>
      </c>
      <c r="J108" s="64">
        <v>0</v>
      </c>
      <c r="K108" s="64">
        <v>0</v>
      </c>
      <c r="L108" s="64">
        <v>0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64">
        <v>0</v>
      </c>
      <c r="T108" s="64">
        <v>0</v>
      </c>
      <c r="U108" s="64">
        <v>0</v>
      </c>
      <c r="V108" s="64">
        <v>0</v>
      </c>
      <c r="W108" s="64">
        <v>0</v>
      </c>
      <c r="X108" s="64">
        <v>0</v>
      </c>
      <c r="Y108" s="30">
        <v>0</v>
      </c>
      <c r="Z108" s="19"/>
    </row>
    <row r="109" spans="2:26" ht="17.25" customHeight="1">
      <c r="B109" s="16" t="s">
        <v>109</v>
      </c>
      <c r="C109" s="29">
        <f t="shared" si="3"/>
        <v>0</v>
      </c>
      <c r="D109" s="64">
        <v>0</v>
      </c>
      <c r="E109" s="64">
        <v>0</v>
      </c>
      <c r="F109" s="64">
        <v>0</v>
      </c>
      <c r="G109" s="64">
        <v>0</v>
      </c>
      <c r="H109" s="64">
        <v>0</v>
      </c>
      <c r="I109" s="64">
        <v>0</v>
      </c>
      <c r="J109" s="64">
        <v>0</v>
      </c>
      <c r="K109" s="64">
        <v>0</v>
      </c>
      <c r="L109" s="64">
        <v>0</v>
      </c>
      <c r="M109" s="64">
        <v>0</v>
      </c>
      <c r="N109" s="64">
        <v>0</v>
      </c>
      <c r="O109" s="64">
        <v>0</v>
      </c>
      <c r="P109" s="64">
        <v>0</v>
      </c>
      <c r="Q109" s="64">
        <v>0</v>
      </c>
      <c r="R109" s="64">
        <v>0</v>
      </c>
      <c r="S109" s="64">
        <v>0</v>
      </c>
      <c r="T109" s="64">
        <v>0</v>
      </c>
      <c r="U109" s="64">
        <v>0</v>
      </c>
      <c r="V109" s="64">
        <v>0</v>
      </c>
      <c r="W109" s="64">
        <v>0</v>
      </c>
      <c r="X109" s="64">
        <v>0</v>
      </c>
      <c r="Y109" s="30">
        <v>0</v>
      </c>
      <c r="Z109" s="19"/>
    </row>
    <row r="110" spans="2:26" ht="17.25" customHeight="1">
      <c r="B110" s="16" t="s">
        <v>122</v>
      </c>
      <c r="C110" s="29">
        <f t="shared" si="3"/>
        <v>0</v>
      </c>
      <c r="D110" s="64">
        <v>0</v>
      </c>
      <c r="E110" s="64">
        <v>0</v>
      </c>
      <c r="F110" s="64">
        <v>0</v>
      </c>
      <c r="G110" s="64">
        <v>0</v>
      </c>
      <c r="H110" s="64">
        <v>0</v>
      </c>
      <c r="I110" s="64">
        <v>0</v>
      </c>
      <c r="J110" s="64">
        <v>0</v>
      </c>
      <c r="K110" s="64">
        <v>0</v>
      </c>
      <c r="L110" s="64">
        <v>0</v>
      </c>
      <c r="M110" s="64">
        <v>0</v>
      </c>
      <c r="N110" s="64">
        <v>0</v>
      </c>
      <c r="O110" s="64">
        <v>0</v>
      </c>
      <c r="P110" s="64">
        <v>0</v>
      </c>
      <c r="Q110" s="64">
        <v>0</v>
      </c>
      <c r="R110" s="64">
        <v>0</v>
      </c>
      <c r="S110" s="64">
        <v>0</v>
      </c>
      <c r="T110" s="64">
        <v>0</v>
      </c>
      <c r="U110" s="64">
        <v>0</v>
      </c>
      <c r="V110" s="64">
        <v>0</v>
      </c>
      <c r="W110" s="64">
        <v>0</v>
      </c>
      <c r="X110" s="64">
        <v>0</v>
      </c>
      <c r="Y110" s="30">
        <v>0</v>
      </c>
      <c r="Z110" s="19"/>
    </row>
    <row r="111" spans="2:26" ht="17.25" customHeight="1">
      <c r="B111" s="16" t="s">
        <v>110</v>
      </c>
      <c r="C111" s="29">
        <f t="shared" si="3"/>
        <v>1580900</v>
      </c>
      <c r="D111" s="64">
        <v>0</v>
      </c>
      <c r="E111" s="64">
        <v>0</v>
      </c>
      <c r="F111" s="64">
        <v>0</v>
      </c>
      <c r="G111" s="64">
        <v>0</v>
      </c>
      <c r="H111" s="64">
        <v>0</v>
      </c>
      <c r="I111" s="64">
        <v>0</v>
      </c>
      <c r="J111" s="64">
        <v>0</v>
      </c>
      <c r="K111" s="64">
        <v>0</v>
      </c>
      <c r="L111" s="64">
        <v>63100</v>
      </c>
      <c r="M111" s="64">
        <v>201700</v>
      </c>
      <c r="N111" s="64">
        <v>0</v>
      </c>
      <c r="O111" s="64">
        <v>0</v>
      </c>
      <c r="P111" s="64">
        <v>0</v>
      </c>
      <c r="Q111" s="64">
        <v>0</v>
      </c>
      <c r="R111" s="64">
        <v>1316100</v>
      </c>
      <c r="S111" s="64">
        <v>0</v>
      </c>
      <c r="T111" s="64">
        <v>0</v>
      </c>
      <c r="U111" s="64">
        <v>0</v>
      </c>
      <c r="V111" s="64">
        <v>0</v>
      </c>
      <c r="W111" s="64">
        <v>0</v>
      </c>
      <c r="X111" s="64">
        <v>0</v>
      </c>
      <c r="Y111" s="30">
        <v>0</v>
      </c>
      <c r="Z111" s="19"/>
    </row>
    <row r="112" spans="2:26" ht="17.25" customHeight="1">
      <c r="B112" s="16" t="s">
        <v>111</v>
      </c>
      <c r="C112" s="29">
        <f t="shared" si="3"/>
        <v>332800</v>
      </c>
      <c r="D112" s="64">
        <v>0</v>
      </c>
      <c r="E112" s="64">
        <v>0</v>
      </c>
      <c r="F112" s="64">
        <v>0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64">
        <v>0</v>
      </c>
      <c r="N112" s="64">
        <v>0</v>
      </c>
      <c r="O112" s="64">
        <v>0</v>
      </c>
      <c r="P112" s="64">
        <v>0</v>
      </c>
      <c r="Q112" s="64">
        <v>0</v>
      </c>
      <c r="R112" s="64">
        <v>332800</v>
      </c>
      <c r="S112" s="64">
        <v>0</v>
      </c>
      <c r="T112" s="64">
        <v>0</v>
      </c>
      <c r="U112" s="64">
        <v>0</v>
      </c>
      <c r="V112" s="64">
        <v>0</v>
      </c>
      <c r="W112" s="64">
        <v>0</v>
      </c>
      <c r="X112" s="64">
        <v>0</v>
      </c>
      <c r="Y112" s="30">
        <v>0</v>
      </c>
      <c r="Z112" s="19"/>
    </row>
    <row r="113" spans="2:26" ht="17.25" customHeight="1">
      <c r="B113" s="16" t="s">
        <v>137</v>
      </c>
      <c r="C113" s="29">
        <f t="shared" si="3"/>
        <v>824200</v>
      </c>
      <c r="D113" s="64">
        <v>0</v>
      </c>
      <c r="E113" s="64">
        <v>0</v>
      </c>
      <c r="F113" s="64">
        <v>0</v>
      </c>
      <c r="G113" s="64">
        <v>0</v>
      </c>
      <c r="H113" s="64">
        <v>0</v>
      </c>
      <c r="I113" s="64">
        <v>0</v>
      </c>
      <c r="J113" s="64">
        <v>0</v>
      </c>
      <c r="K113" s="64">
        <v>68200</v>
      </c>
      <c r="L113" s="64">
        <v>0</v>
      </c>
      <c r="M113" s="64">
        <v>277600</v>
      </c>
      <c r="N113" s="64">
        <v>0</v>
      </c>
      <c r="O113" s="64">
        <v>0</v>
      </c>
      <c r="P113" s="64">
        <v>0</v>
      </c>
      <c r="Q113" s="64">
        <v>0</v>
      </c>
      <c r="R113" s="64">
        <v>478400</v>
      </c>
      <c r="S113" s="64">
        <v>0</v>
      </c>
      <c r="T113" s="64">
        <v>0</v>
      </c>
      <c r="U113" s="64">
        <v>0</v>
      </c>
      <c r="V113" s="64">
        <v>0</v>
      </c>
      <c r="W113" s="64">
        <v>0</v>
      </c>
      <c r="X113" s="64">
        <v>0</v>
      </c>
      <c r="Y113" s="30">
        <v>0</v>
      </c>
      <c r="Z113" s="19"/>
    </row>
    <row r="114" spans="2:26" ht="17.25" customHeight="1">
      <c r="B114" s="16" t="s">
        <v>157</v>
      </c>
      <c r="C114" s="29">
        <f t="shared" si="3"/>
        <v>534400</v>
      </c>
      <c r="D114" s="64">
        <v>0</v>
      </c>
      <c r="E114" s="64">
        <v>0</v>
      </c>
      <c r="F114" s="64">
        <v>0</v>
      </c>
      <c r="G114" s="64">
        <v>0</v>
      </c>
      <c r="H114" s="64">
        <v>0</v>
      </c>
      <c r="I114" s="64">
        <v>0</v>
      </c>
      <c r="J114" s="64">
        <v>0</v>
      </c>
      <c r="K114" s="64">
        <v>0</v>
      </c>
      <c r="L114" s="64">
        <v>0</v>
      </c>
      <c r="M114" s="64">
        <v>0</v>
      </c>
      <c r="N114" s="64">
        <v>0</v>
      </c>
      <c r="O114" s="64">
        <v>0</v>
      </c>
      <c r="P114" s="64">
        <v>0</v>
      </c>
      <c r="Q114" s="64">
        <v>0</v>
      </c>
      <c r="R114" s="64">
        <v>0</v>
      </c>
      <c r="S114" s="64">
        <v>0</v>
      </c>
      <c r="T114" s="64">
        <v>0</v>
      </c>
      <c r="U114" s="64">
        <v>0</v>
      </c>
      <c r="V114" s="64">
        <v>0</v>
      </c>
      <c r="W114" s="64">
        <v>0</v>
      </c>
      <c r="X114" s="64">
        <v>0</v>
      </c>
      <c r="Y114" s="30">
        <v>534400</v>
      </c>
      <c r="Z114" s="19"/>
    </row>
    <row r="115" spans="2:26" ht="17.25" customHeight="1">
      <c r="B115" s="16" t="s">
        <v>158</v>
      </c>
      <c r="C115" s="29">
        <f t="shared" si="3"/>
        <v>0</v>
      </c>
      <c r="D115" s="64">
        <v>0</v>
      </c>
      <c r="E115" s="64">
        <v>0</v>
      </c>
      <c r="F115" s="64">
        <v>0</v>
      </c>
      <c r="G115" s="64">
        <v>0</v>
      </c>
      <c r="H115" s="64">
        <v>0</v>
      </c>
      <c r="I115" s="64">
        <v>0</v>
      </c>
      <c r="J115" s="64">
        <v>0</v>
      </c>
      <c r="K115" s="64">
        <v>0</v>
      </c>
      <c r="L115" s="64">
        <v>0</v>
      </c>
      <c r="M115" s="64">
        <v>0</v>
      </c>
      <c r="N115" s="64">
        <v>0</v>
      </c>
      <c r="O115" s="64">
        <v>0</v>
      </c>
      <c r="P115" s="64">
        <v>0</v>
      </c>
      <c r="Q115" s="64">
        <v>0</v>
      </c>
      <c r="R115" s="64">
        <v>0</v>
      </c>
      <c r="S115" s="64">
        <v>0</v>
      </c>
      <c r="T115" s="64">
        <v>0</v>
      </c>
      <c r="U115" s="64">
        <v>0</v>
      </c>
      <c r="V115" s="64">
        <v>0</v>
      </c>
      <c r="W115" s="64">
        <v>0</v>
      </c>
      <c r="X115" s="64">
        <v>0</v>
      </c>
      <c r="Y115" s="30">
        <v>0</v>
      </c>
      <c r="Z115" s="19"/>
    </row>
    <row r="116" spans="3:26" ht="24.75" customHeight="1">
      <c r="C116" s="32"/>
      <c r="D116" s="74">
        <v>0</v>
      </c>
      <c r="E116" s="75">
        <v>0</v>
      </c>
      <c r="F116" s="74">
        <v>0</v>
      </c>
      <c r="G116" s="74">
        <v>0</v>
      </c>
      <c r="H116" s="74">
        <v>0</v>
      </c>
      <c r="I116" s="74">
        <v>0</v>
      </c>
      <c r="J116" s="74">
        <v>0</v>
      </c>
      <c r="K116" s="74">
        <v>0</v>
      </c>
      <c r="L116" s="74">
        <v>0</v>
      </c>
      <c r="M116" s="74">
        <v>0</v>
      </c>
      <c r="N116" s="74">
        <v>0</v>
      </c>
      <c r="O116" s="74">
        <v>0</v>
      </c>
      <c r="P116" s="74">
        <v>0</v>
      </c>
      <c r="Q116" s="74">
        <v>0</v>
      </c>
      <c r="R116" s="74">
        <v>0</v>
      </c>
      <c r="S116" s="74">
        <v>0</v>
      </c>
      <c r="T116" s="74">
        <v>0</v>
      </c>
      <c r="U116" s="74">
        <v>0</v>
      </c>
      <c r="V116" s="74">
        <v>0</v>
      </c>
      <c r="W116" s="74">
        <v>0</v>
      </c>
      <c r="X116" s="74">
        <v>0</v>
      </c>
      <c r="Y116" s="74">
        <v>0</v>
      </c>
      <c r="Z116" s="19"/>
    </row>
    <row r="117" spans="2:26" ht="24.75" customHeight="1">
      <c r="B117" s="16" t="s">
        <v>72</v>
      </c>
      <c r="C117" s="29">
        <f aca="true" t="shared" si="4" ref="C117:Y117">SUBTOTAL(9,C4:C42)</f>
        <v>122509400</v>
      </c>
      <c r="D117" s="29">
        <f t="shared" si="4"/>
        <v>15674800</v>
      </c>
      <c r="E117" s="29">
        <f t="shared" si="4"/>
        <v>2588800</v>
      </c>
      <c r="F117" s="29">
        <f t="shared" si="4"/>
        <v>127800</v>
      </c>
      <c r="G117" s="29">
        <f t="shared" si="4"/>
        <v>11400</v>
      </c>
      <c r="H117" s="29">
        <f t="shared" si="4"/>
        <v>16498700</v>
      </c>
      <c r="I117" s="29">
        <f t="shared" si="4"/>
        <v>1321800</v>
      </c>
      <c r="J117" s="29">
        <f t="shared" si="4"/>
        <v>4772500</v>
      </c>
      <c r="K117" s="29">
        <f t="shared" si="4"/>
        <v>1410900</v>
      </c>
      <c r="L117" s="29">
        <f t="shared" si="4"/>
        <v>538400</v>
      </c>
      <c r="M117" s="29">
        <f t="shared" si="4"/>
        <v>13007400</v>
      </c>
      <c r="N117" s="29">
        <f t="shared" si="4"/>
        <v>3308500</v>
      </c>
      <c r="O117" s="29">
        <f t="shared" si="4"/>
        <v>822300</v>
      </c>
      <c r="P117" s="29">
        <f t="shared" si="4"/>
        <v>13860300</v>
      </c>
      <c r="Q117" s="29">
        <f t="shared" si="4"/>
        <v>6931600</v>
      </c>
      <c r="R117" s="29">
        <f t="shared" si="4"/>
        <v>11774600</v>
      </c>
      <c r="S117" s="29">
        <f t="shared" si="4"/>
        <v>20810500</v>
      </c>
      <c r="T117" s="29">
        <f t="shared" si="4"/>
        <v>6177100</v>
      </c>
      <c r="U117" s="29">
        <f t="shared" si="4"/>
        <v>1420100</v>
      </c>
      <c r="V117" s="29">
        <f t="shared" si="4"/>
        <v>847200</v>
      </c>
      <c r="W117" s="29">
        <f t="shared" si="4"/>
        <v>16000</v>
      </c>
      <c r="X117" s="29">
        <f t="shared" si="4"/>
        <v>410200</v>
      </c>
      <c r="Y117" s="29">
        <f t="shared" si="4"/>
        <v>178500</v>
      </c>
      <c r="Z117" s="19"/>
    </row>
    <row r="118" spans="2:26" ht="24.75" customHeight="1">
      <c r="B118" s="16" t="s">
        <v>73</v>
      </c>
      <c r="C118" s="29">
        <f aca="true" t="shared" si="5" ref="C118:Y118">SUBTOTAL(9,C43:C65)</f>
        <v>8635700</v>
      </c>
      <c r="D118" s="29">
        <f t="shared" si="5"/>
        <v>711200</v>
      </c>
      <c r="E118" s="29">
        <f t="shared" si="5"/>
        <v>322800</v>
      </c>
      <c r="F118" s="29">
        <f t="shared" si="5"/>
        <v>0</v>
      </c>
      <c r="G118" s="29">
        <f t="shared" si="5"/>
        <v>4000</v>
      </c>
      <c r="H118" s="29">
        <f t="shared" si="5"/>
        <v>1038900</v>
      </c>
      <c r="I118" s="29">
        <f t="shared" si="5"/>
        <v>0</v>
      </c>
      <c r="J118" s="29">
        <f t="shared" si="5"/>
        <v>590200</v>
      </c>
      <c r="K118" s="29">
        <f t="shared" si="5"/>
        <v>699800</v>
      </c>
      <c r="L118" s="29">
        <f t="shared" si="5"/>
        <v>4800</v>
      </c>
      <c r="M118" s="29">
        <f t="shared" si="5"/>
        <v>586900</v>
      </c>
      <c r="N118" s="29">
        <f t="shared" si="5"/>
        <v>306800</v>
      </c>
      <c r="O118" s="29">
        <f t="shared" si="5"/>
        <v>19300</v>
      </c>
      <c r="P118" s="29">
        <f t="shared" si="5"/>
        <v>1148200</v>
      </c>
      <c r="Q118" s="29">
        <f t="shared" si="5"/>
        <v>0</v>
      </c>
      <c r="R118" s="29">
        <f t="shared" si="5"/>
        <v>340300</v>
      </c>
      <c r="S118" s="29">
        <f t="shared" si="5"/>
        <v>873100</v>
      </c>
      <c r="T118" s="29">
        <f t="shared" si="5"/>
        <v>500400</v>
      </c>
      <c r="U118" s="29">
        <f t="shared" si="5"/>
        <v>260200</v>
      </c>
      <c r="V118" s="29">
        <f t="shared" si="5"/>
        <v>267500</v>
      </c>
      <c r="W118" s="29">
        <f t="shared" si="5"/>
        <v>18500</v>
      </c>
      <c r="X118" s="29">
        <f t="shared" si="5"/>
        <v>910800</v>
      </c>
      <c r="Y118" s="29">
        <f t="shared" si="5"/>
        <v>32000</v>
      </c>
      <c r="Z118" s="19"/>
    </row>
    <row r="119" spans="2:26" ht="24.75" customHeight="1">
      <c r="B119" s="16" t="s">
        <v>89</v>
      </c>
      <c r="C119" s="29">
        <f aca="true" t="shared" si="6" ref="C119:Y119">SUBTOTAL(9,C66:C115)</f>
        <v>7929300</v>
      </c>
      <c r="D119" s="29">
        <f t="shared" si="6"/>
        <v>0</v>
      </c>
      <c r="E119" s="29">
        <f t="shared" si="6"/>
        <v>0</v>
      </c>
      <c r="F119" s="29">
        <f t="shared" si="6"/>
        <v>0</v>
      </c>
      <c r="G119" s="29">
        <f t="shared" si="6"/>
        <v>126700</v>
      </c>
      <c r="H119" s="29">
        <f t="shared" si="6"/>
        <v>0</v>
      </c>
      <c r="I119" s="29">
        <f t="shared" si="6"/>
        <v>0</v>
      </c>
      <c r="J119" s="29">
        <f t="shared" si="6"/>
        <v>1095400</v>
      </c>
      <c r="K119" s="29">
        <f t="shared" si="6"/>
        <v>188900</v>
      </c>
      <c r="L119" s="29">
        <f t="shared" si="6"/>
        <v>174800</v>
      </c>
      <c r="M119" s="29">
        <f t="shared" si="6"/>
        <v>1260400</v>
      </c>
      <c r="N119" s="29">
        <f t="shared" si="6"/>
        <v>0</v>
      </c>
      <c r="O119" s="29">
        <f t="shared" si="6"/>
        <v>23100</v>
      </c>
      <c r="P119" s="29">
        <f t="shared" si="6"/>
        <v>0</v>
      </c>
      <c r="Q119" s="29">
        <f t="shared" si="6"/>
        <v>0</v>
      </c>
      <c r="R119" s="29">
        <f t="shared" si="6"/>
        <v>4514900</v>
      </c>
      <c r="S119" s="29">
        <f t="shared" si="6"/>
        <v>0</v>
      </c>
      <c r="T119" s="29">
        <f t="shared" si="6"/>
        <v>0</v>
      </c>
      <c r="U119" s="29">
        <f t="shared" si="6"/>
        <v>0</v>
      </c>
      <c r="V119" s="29">
        <f t="shared" si="6"/>
        <v>10700</v>
      </c>
      <c r="W119" s="29">
        <f t="shared" si="6"/>
        <v>0</v>
      </c>
      <c r="X119" s="29">
        <f t="shared" si="6"/>
        <v>0</v>
      </c>
      <c r="Y119" s="29">
        <f t="shared" si="6"/>
        <v>534400</v>
      </c>
      <c r="Z119" s="19"/>
    </row>
    <row r="120" spans="2:26" ht="24.75" customHeight="1">
      <c r="B120" s="16" t="s">
        <v>75</v>
      </c>
      <c r="C120" s="29">
        <f>SUM(C117:C119)</f>
        <v>139074400</v>
      </c>
      <c r="D120" s="29">
        <f aca="true" t="shared" si="7" ref="D120:Y120">SUM(D117:D119)</f>
        <v>16386000</v>
      </c>
      <c r="E120" s="29">
        <f>SUM(E117:E119)</f>
        <v>2911600</v>
      </c>
      <c r="F120" s="29">
        <f t="shared" si="7"/>
        <v>127800</v>
      </c>
      <c r="G120" s="29">
        <f t="shared" si="7"/>
        <v>142100</v>
      </c>
      <c r="H120" s="29">
        <f t="shared" si="7"/>
        <v>17537600</v>
      </c>
      <c r="I120" s="29">
        <f>SUM(I117:I119)</f>
        <v>1321800</v>
      </c>
      <c r="J120" s="29">
        <f t="shared" si="7"/>
        <v>6458100</v>
      </c>
      <c r="K120" s="29">
        <f>SUM(K117:K119)</f>
        <v>2299600</v>
      </c>
      <c r="L120" s="29">
        <f>SUM(L117:L119)</f>
        <v>718000</v>
      </c>
      <c r="M120" s="29">
        <f>SUM(M117:M119)</f>
        <v>14854700</v>
      </c>
      <c r="N120" s="29">
        <f>SUM(N117:N119)</f>
        <v>3615300</v>
      </c>
      <c r="O120" s="29">
        <f t="shared" si="7"/>
        <v>864700</v>
      </c>
      <c r="P120" s="29">
        <f t="shared" si="7"/>
        <v>15008500</v>
      </c>
      <c r="Q120" s="29">
        <f t="shared" si="7"/>
        <v>6931600</v>
      </c>
      <c r="R120" s="29">
        <f>SUM(R117:R119)</f>
        <v>16629800</v>
      </c>
      <c r="S120" s="29">
        <f t="shared" si="7"/>
        <v>21683600</v>
      </c>
      <c r="T120" s="29">
        <f>SUM(T117:T119)</f>
        <v>6677500</v>
      </c>
      <c r="U120" s="29">
        <f>SUM(U117:U119)</f>
        <v>1680300</v>
      </c>
      <c r="V120" s="29">
        <f>SUM(V117:V119)</f>
        <v>1125400</v>
      </c>
      <c r="W120" s="29">
        <f t="shared" si="7"/>
        <v>34500</v>
      </c>
      <c r="X120" s="29">
        <f t="shared" si="7"/>
        <v>1321000</v>
      </c>
      <c r="Y120" s="29">
        <f t="shared" si="7"/>
        <v>744900</v>
      </c>
      <c r="Z120" s="19"/>
    </row>
    <row r="121" spans="5:26" ht="12.75">
      <c r="E121" s="68"/>
      <c r="Z121" s="19"/>
    </row>
    <row r="122" ht="12.75">
      <c r="Z122" s="19"/>
    </row>
  </sheetData>
  <sheetProtection/>
  <autoFilter ref="A3:Z121"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8" scale="62" r:id="rId1"/>
  <rowBreaks count="1" manualBreakCount="1"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8"/>
  <sheetViews>
    <sheetView view="pageBreakPreview" zoomScale="85" zoomScaleNormal="55" zoomScaleSheetLayoutView="85" zoomScalePageLayoutView="0" workbookViewId="0" topLeftCell="A1">
      <pane xSplit="3" ySplit="4" topLeftCell="D5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C73" sqref="K5:AC73"/>
    </sheetView>
  </sheetViews>
  <sheetFormatPr defaultColWidth="9.00390625" defaultRowHeight="15"/>
  <cols>
    <col min="1" max="1" width="4.57421875" style="12" customWidth="1"/>
    <col min="2" max="2" width="25.57421875" style="12" customWidth="1"/>
    <col min="3" max="17" width="12.57421875" style="12" customWidth="1"/>
    <col min="18" max="18" width="9.28125" style="12" bestFit="1" customWidth="1"/>
    <col min="19" max="16384" width="9.00390625" style="12" customWidth="1"/>
  </cols>
  <sheetData>
    <row r="1" s="11" customFormat="1" ht="30" customHeight="1">
      <c r="A1" s="10" t="s">
        <v>91</v>
      </c>
    </row>
    <row r="2" spans="15:17" ht="13.5" thickBot="1">
      <c r="O2" s="13"/>
      <c r="P2" s="13" t="s">
        <v>78</v>
      </c>
      <c r="Q2" s="13"/>
    </row>
    <row r="3" spans="2:29" ht="19.5" customHeight="1">
      <c r="B3" s="93" t="s">
        <v>79</v>
      </c>
      <c r="C3" s="93" t="s">
        <v>80</v>
      </c>
      <c r="D3" s="92" t="s">
        <v>162</v>
      </c>
      <c r="E3" s="92" t="s">
        <v>163</v>
      </c>
      <c r="F3" s="92" t="s">
        <v>164</v>
      </c>
      <c r="G3" s="92" t="s">
        <v>165</v>
      </c>
      <c r="H3" s="94" t="s">
        <v>90</v>
      </c>
      <c r="I3" s="89" t="s">
        <v>166</v>
      </c>
      <c r="J3" s="90"/>
      <c r="K3" s="90"/>
      <c r="L3" s="90"/>
      <c r="M3" s="90"/>
      <c r="N3" s="90"/>
      <c r="O3" s="91"/>
      <c r="P3" s="89" t="s">
        <v>167</v>
      </c>
      <c r="Q3" s="90"/>
      <c r="R3" s="91"/>
      <c r="S3" s="89" t="s">
        <v>168</v>
      </c>
      <c r="T3" s="90"/>
      <c r="U3" s="90"/>
      <c r="V3" s="91"/>
      <c r="W3" s="89" t="s">
        <v>169</v>
      </c>
      <c r="X3" s="90"/>
      <c r="Y3" s="91"/>
      <c r="Z3" s="89" t="s">
        <v>170</v>
      </c>
      <c r="AA3" s="90"/>
      <c r="AB3" s="91"/>
      <c r="AC3" s="92" t="s">
        <v>151</v>
      </c>
    </row>
    <row r="4" spans="2:30" ht="60" customHeight="1" thickBot="1">
      <c r="B4" s="93"/>
      <c r="C4" s="93"/>
      <c r="D4" s="92"/>
      <c r="E4" s="92"/>
      <c r="F4" s="92"/>
      <c r="G4" s="92"/>
      <c r="H4" s="95"/>
      <c r="I4" s="76" t="s">
        <v>171</v>
      </c>
      <c r="J4" s="77" t="s">
        <v>172</v>
      </c>
      <c r="K4" s="77" t="s">
        <v>173</v>
      </c>
      <c r="L4" s="77" t="s">
        <v>174</v>
      </c>
      <c r="M4" s="77" t="s">
        <v>175</v>
      </c>
      <c r="N4" s="77" t="s">
        <v>176</v>
      </c>
      <c r="O4" s="78" t="s">
        <v>177</v>
      </c>
      <c r="P4" s="76" t="s">
        <v>178</v>
      </c>
      <c r="Q4" s="79" t="s">
        <v>172</v>
      </c>
      <c r="R4" s="80" t="s">
        <v>176</v>
      </c>
      <c r="S4" s="76" t="s">
        <v>179</v>
      </c>
      <c r="T4" s="79" t="s">
        <v>172</v>
      </c>
      <c r="U4" s="79" t="s">
        <v>175</v>
      </c>
      <c r="V4" s="80" t="s">
        <v>176</v>
      </c>
      <c r="W4" s="76" t="s">
        <v>180</v>
      </c>
      <c r="X4" s="81" t="s">
        <v>172</v>
      </c>
      <c r="Y4" s="80" t="s">
        <v>175</v>
      </c>
      <c r="Z4" s="76" t="s">
        <v>181</v>
      </c>
      <c r="AA4" s="79" t="s">
        <v>172</v>
      </c>
      <c r="AB4" s="82" t="s">
        <v>175</v>
      </c>
      <c r="AC4" s="93"/>
      <c r="AD4" s="63" t="s">
        <v>138</v>
      </c>
    </row>
    <row r="5" spans="2:30" ht="24.75" customHeight="1">
      <c r="B5" s="16" t="s">
        <v>0</v>
      </c>
      <c r="C5" s="83">
        <f>SUM(D5:H5)+AC5</f>
        <v>1130800</v>
      </c>
      <c r="D5" s="84">
        <v>600000</v>
      </c>
      <c r="E5" s="84"/>
      <c r="F5" s="84">
        <v>0</v>
      </c>
      <c r="G5" s="84">
        <v>0</v>
      </c>
      <c r="H5" s="83">
        <f>I5+P5+S5+W5+Z5</f>
        <v>530800</v>
      </c>
      <c r="I5" s="85">
        <v>196400</v>
      </c>
      <c r="J5" s="85"/>
      <c r="K5" s="85"/>
      <c r="L5" s="85"/>
      <c r="M5" s="85"/>
      <c r="N5" s="85"/>
      <c r="O5" s="85"/>
      <c r="P5" s="85">
        <v>303400</v>
      </c>
      <c r="Q5" s="85"/>
      <c r="R5" s="85"/>
      <c r="S5" s="85"/>
      <c r="T5" s="85"/>
      <c r="U5" s="85"/>
      <c r="V5" s="85"/>
      <c r="W5" s="85">
        <v>31000</v>
      </c>
      <c r="X5" s="85"/>
      <c r="Y5" s="85">
        <v>21099.999999999996</v>
      </c>
      <c r="Z5" s="85"/>
      <c r="AA5" s="85"/>
      <c r="AB5" s="85"/>
      <c r="AC5" s="83"/>
      <c r="AD5" s="17" t="str">
        <f>IF(C5&gt;0,"〇","")</f>
        <v>〇</v>
      </c>
    </row>
    <row r="6" spans="2:30" ht="24.75" customHeight="1">
      <c r="B6" s="16" t="s">
        <v>1</v>
      </c>
      <c r="C6" s="83">
        <f>SUM(D6:H6)+AC6</f>
        <v>2525000</v>
      </c>
      <c r="D6" s="84">
        <v>868600</v>
      </c>
      <c r="E6" s="84"/>
      <c r="F6" s="84">
        <v>0</v>
      </c>
      <c r="G6" s="84">
        <v>0</v>
      </c>
      <c r="H6" s="83">
        <f aca="true" t="shared" si="0" ref="H6:H69">I6+P6+S6+W6+Z6</f>
        <v>1656400</v>
      </c>
      <c r="I6" s="83">
        <v>1243000</v>
      </c>
      <c r="J6" s="83"/>
      <c r="K6" s="83"/>
      <c r="L6" s="83"/>
      <c r="M6" s="83"/>
      <c r="N6" s="83">
        <v>537100</v>
      </c>
      <c r="O6" s="83"/>
      <c r="P6" s="83">
        <v>375300</v>
      </c>
      <c r="Q6" s="83"/>
      <c r="R6" s="83">
        <v>27000</v>
      </c>
      <c r="S6" s="83"/>
      <c r="T6" s="83"/>
      <c r="U6" s="83"/>
      <c r="V6" s="83"/>
      <c r="W6" s="83">
        <v>38100</v>
      </c>
      <c r="X6" s="83"/>
      <c r="Y6" s="83"/>
      <c r="Z6" s="83"/>
      <c r="AA6" s="83"/>
      <c r="AB6" s="83"/>
      <c r="AC6" s="83"/>
      <c r="AD6" s="17" t="str">
        <f aca="true" t="shared" si="1" ref="AD6:AD69">IF(C6&gt;0,"〇","")</f>
        <v>〇</v>
      </c>
    </row>
    <row r="7" spans="2:30" ht="24.75" customHeight="1">
      <c r="B7" s="16" t="s">
        <v>2</v>
      </c>
      <c r="C7" s="83">
        <f>SUM(D7:H7)+AC7</f>
        <v>6201300</v>
      </c>
      <c r="D7" s="84">
        <v>1730000</v>
      </c>
      <c r="E7" s="84"/>
      <c r="F7" s="84">
        <v>350000</v>
      </c>
      <c r="G7" s="84">
        <v>0</v>
      </c>
      <c r="H7" s="83">
        <f t="shared" si="0"/>
        <v>3639100</v>
      </c>
      <c r="I7" s="83">
        <v>3111700</v>
      </c>
      <c r="J7" s="83"/>
      <c r="K7" s="83"/>
      <c r="L7" s="83"/>
      <c r="M7" s="83"/>
      <c r="N7" s="83">
        <v>1315600</v>
      </c>
      <c r="O7" s="83"/>
      <c r="P7" s="83">
        <v>527400</v>
      </c>
      <c r="Q7" s="83"/>
      <c r="R7" s="83">
        <v>7000</v>
      </c>
      <c r="S7" s="83"/>
      <c r="T7" s="83"/>
      <c r="U7" s="83"/>
      <c r="V7" s="83"/>
      <c r="W7" s="83"/>
      <c r="X7" s="83"/>
      <c r="Y7" s="83"/>
      <c r="Z7" s="83"/>
      <c r="AA7" s="83"/>
      <c r="AB7" s="83"/>
      <c r="AC7" s="83">
        <v>482200</v>
      </c>
      <c r="AD7" s="17" t="str">
        <f t="shared" si="1"/>
        <v>〇</v>
      </c>
    </row>
    <row r="8" spans="2:30" ht="24.75" customHeight="1">
      <c r="B8" s="16" t="s">
        <v>3</v>
      </c>
      <c r="C8" s="83">
        <f aca="true" t="shared" si="2" ref="C8:C71">SUM(D8:H8)+AC8</f>
        <v>1012900</v>
      </c>
      <c r="D8" s="84">
        <v>400000</v>
      </c>
      <c r="E8" s="84"/>
      <c r="F8" s="84">
        <v>0</v>
      </c>
      <c r="G8" s="84">
        <v>0</v>
      </c>
      <c r="H8" s="83">
        <f t="shared" si="0"/>
        <v>612900</v>
      </c>
      <c r="I8" s="83">
        <v>398900</v>
      </c>
      <c r="J8" s="83"/>
      <c r="K8" s="83"/>
      <c r="L8" s="83"/>
      <c r="M8" s="83"/>
      <c r="N8" s="83">
        <v>230000</v>
      </c>
      <c r="O8" s="83"/>
      <c r="P8" s="83">
        <v>214000</v>
      </c>
      <c r="Q8" s="83"/>
      <c r="R8" s="83">
        <v>15400</v>
      </c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17" t="str">
        <f t="shared" si="1"/>
        <v>〇</v>
      </c>
    </row>
    <row r="9" spans="2:30" ht="24.75" customHeight="1">
      <c r="B9" s="16" t="s">
        <v>4</v>
      </c>
      <c r="C9" s="83">
        <f t="shared" si="2"/>
        <v>1320000</v>
      </c>
      <c r="D9" s="84">
        <v>958400</v>
      </c>
      <c r="E9" s="84"/>
      <c r="F9" s="84">
        <v>13700</v>
      </c>
      <c r="G9" s="84">
        <v>0</v>
      </c>
      <c r="H9" s="83">
        <f t="shared" si="0"/>
        <v>347900</v>
      </c>
      <c r="I9" s="83">
        <v>299000</v>
      </c>
      <c r="J9" s="83">
        <v>50000</v>
      </c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>
        <v>48900</v>
      </c>
      <c r="AA9" s="83"/>
      <c r="AB9" s="83"/>
      <c r="AC9" s="83"/>
      <c r="AD9" s="17" t="str">
        <f t="shared" si="1"/>
        <v>〇</v>
      </c>
    </row>
    <row r="10" spans="2:30" ht="24.75" customHeight="1">
      <c r="B10" s="16" t="s">
        <v>5</v>
      </c>
      <c r="C10" s="83">
        <f t="shared" si="2"/>
        <v>3091000</v>
      </c>
      <c r="D10" s="84">
        <v>1650000</v>
      </c>
      <c r="E10" s="84"/>
      <c r="F10" s="84">
        <v>0</v>
      </c>
      <c r="G10" s="84">
        <v>0</v>
      </c>
      <c r="H10" s="83">
        <f t="shared" si="0"/>
        <v>1441000</v>
      </c>
      <c r="I10" s="83">
        <v>1150000</v>
      </c>
      <c r="J10" s="83"/>
      <c r="K10" s="83"/>
      <c r="L10" s="83"/>
      <c r="M10" s="83"/>
      <c r="N10" s="83">
        <v>1150000</v>
      </c>
      <c r="O10" s="83"/>
      <c r="P10" s="83">
        <v>291000</v>
      </c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17" t="str">
        <f t="shared" si="1"/>
        <v>〇</v>
      </c>
    </row>
    <row r="11" spans="2:30" ht="24.75" customHeight="1">
      <c r="B11" s="16" t="s">
        <v>6</v>
      </c>
      <c r="C11" s="83">
        <f t="shared" si="2"/>
        <v>771600</v>
      </c>
      <c r="D11" s="84">
        <v>268500</v>
      </c>
      <c r="E11" s="84"/>
      <c r="F11" s="84">
        <v>0</v>
      </c>
      <c r="G11" s="84">
        <v>0</v>
      </c>
      <c r="H11" s="83">
        <f t="shared" si="0"/>
        <v>503100</v>
      </c>
      <c r="I11" s="83">
        <v>503100</v>
      </c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17" t="str">
        <f t="shared" si="1"/>
        <v>〇</v>
      </c>
    </row>
    <row r="12" spans="2:30" ht="24.75" customHeight="1">
      <c r="B12" s="16" t="s">
        <v>7</v>
      </c>
      <c r="C12" s="83">
        <f t="shared" si="2"/>
        <v>1036600</v>
      </c>
      <c r="D12" s="84">
        <v>369000</v>
      </c>
      <c r="E12" s="84"/>
      <c r="F12" s="84">
        <v>0</v>
      </c>
      <c r="G12" s="84">
        <v>0</v>
      </c>
      <c r="H12" s="83">
        <f t="shared" si="0"/>
        <v>667600</v>
      </c>
      <c r="I12" s="83">
        <v>614700</v>
      </c>
      <c r="J12" s="83">
        <v>130000</v>
      </c>
      <c r="K12" s="83"/>
      <c r="L12" s="83"/>
      <c r="M12" s="83"/>
      <c r="N12" s="83"/>
      <c r="O12" s="83"/>
      <c r="P12" s="83">
        <v>39400</v>
      </c>
      <c r="Q12" s="83"/>
      <c r="R12" s="83"/>
      <c r="S12" s="83"/>
      <c r="T12" s="83"/>
      <c r="U12" s="83"/>
      <c r="V12" s="83"/>
      <c r="W12" s="83">
        <v>13500</v>
      </c>
      <c r="X12" s="83"/>
      <c r="Y12" s="83">
        <v>13500</v>
      </c>
      <c r="Z12" s="83"/>
      <c r="AA12" s="83"/>
      <c r="AB12" s="83"/>
      <c r="AC12" s="83"/>
      <c r="AD12" s="17" t="str">
        <f t="shared" si="1"/>
        <v>〇</v>
      </c>
    </row>
    <row r="13" spans="2:30" ht="24.75" customHeight="1">
      <c r="B13" s="16" t="s">
        <v>8</v>
      </c>
      <c r="C13" s="83">
        <f t="shared" si="2"/>
        <v>1277600</v>
      </c>
      <c r="D13" s="84">
        <v>273000</v>
      </c>
      <c r="E13" s="84"/>
      <c r="F13" s="84">
        <v>0</v>
      </c>
      <c r="G13" s="84">
        <v>0</v>
      </c>
      <c r="H13" s="83">
        <f t="shared" si="0"/>
        <v>1004600</v>
      </c>
      <c r="I13" s="83">
        <v>956500</v>
      </c>
      <c r="J13" s="83"/>
      <c r="K13" s="83">
        <v>18900</v>
      </c>
      <c r="L13" s="83"/>
      <c r="M13" s="83"/>
      <c r="N13" s="83"/>
      <c r="O13" s="83"/>
      <c r="P13" s="83">
        <v>48100</v>
      </c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17" t="str">
        <f t="shared" si="1"/>
        <v>〇</v>
      </c>
    </row>
    <row r="14" spans="2:30" ht="24.75" customHeight="1">
      <c r="B14" s="16" t="s">
        <v>9</v>
      </c>
      <c r="C14" s="83">
        <f t="shared" si="2"/>
        <v>1408200</v>
      </c>
      <c r="D14" s="84">
        <v>0</v>
      </c>
      <c r="E14" s="84"/>
      <c r="F14" s="84">
        <v>342900</v>
      </c>
      <c r="G14" s="84">
        <v>0</v>
      </c>
      <c r="H14" s="83">
        <f t="shared" si="0"/>
        <v>1065300</v>
      </c>
      <c r="I14" s="83">
        <v>1065300</v>
      </c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17" t="str">
        <f t="shared" si="1"/>
        <v>〇</v>
      </c>
    </row>
    <row r="15" spans="2:30" ht="24.75" customHeight="1">
      <c r="B15" s="16" t="s">
        <v>10</v>
      </c>
      <c r="C15" s="83">
        <f t="shared" si="2"/>
        <v>1849800</v>
      </c>
      <c r="D15" s="84">
        <v>670000</v>
      </c>
      <c r="E15" s="84"/>
      <c r="F15" s="84">
        <v>0</v>
      </c>
      <c r="G15" s="84">
        <v>0</v>
      </c>
      <c r="H15" s="83">
        <f t="shared" si="0"/>
        <v>1179800</v>
      </c>
      <c r="I15" s="83">
        <v>1067700</v>
      </c>
      <c r="J15" s="83">
        <v>450000</v>
      </c>
      <c r="K15" s="83"/>
      <c r="L15" s="83"/>
      <c r="M15" s="83"/>
      <c r="N15" s="83">
        <v>130000</v>
      </c>
      <c r="O15" s="83"/>
      <c r="P15" s="83">
        <v>112100</v>
      </c>
      <c r="Q15" s="83"/>
      <c r="R15" s="83">
        <v>11900</v>
      </c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17" t="str">
        <f t="shared" si="1"/>
        <v>〇</v>
      </c>
    </row>
    <row r="16" spans="2:30" ht="24.75" customHeight="1">
      <c r="B16" s="16" t="s">
        <v>11</v>
      </c>
      <c r="C16" s="83">
        <f t="shared" si="2"/>
        <v>903800</v>
      </c>
      <c r="D16" s="84">
        <v>390000</v>
      </c>
      <c r="E16" s="84"/>
      <c r="F16" s="84">
        <v>0</v>
      </c>
      <c r="G16" s="84">
        <v>0</v>
      </c>
      <c r="H16" s="83">
        <f t="shared" si="0"/>
        <v>513800</v>
      </c>
      <c r="I16" s="83">
        <v>338100</v>
      </c>
      <c r="J16" s="83"/>
      <c r="K16" s="83"/>
      <c r="L16" s="83"/>
      <c r="M16" s="83"/>
      <c r="N16" s="83">
        <v>205300</v>
      </c>
      <c r="O16" s="83"/>
      <c r="P16" s="83">
        <v>175700</v>
      </c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17" t="str">
        <f t="shared" si="1"/>
        <v>〇</v>
      </c>
    </row>
    <row r="17" spans="2:30" ht="24.75" customHeight="1">
      <c r="B17" s="16" t="s">
        <v>12</v>
      </c>
      <c r="C17" s="83">
        <f t="shared" si="2"/>
        <v>813900</v>
      </c>
      <c r="D17" s="84">
        <v>367400</v>
      </c>
      <c r="E17" s="84"/>
      <c r="F17" s="84">
        <v>0</v>
      </c>
      <c r="G17" s="84">
        <v>0</v>
      </c>
      <c r="H17" s="83">
        <f t="shared" si="0"/>
        <v>446500</v>
      </c>
      <c r="I17" s="83">
        <v>446500</v>
      </c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17" t="str">
        <f t="shared" si="1"/>
        <v>〇</v>
      </c>
    </row>
    <row r="18" spans="2:30" ht="24.75" customHeight="1">
      <c r="B18" s="16" t="s">
        <v>13</v>
      </c>
      <c r="C18" s="83">
        <f t="shared" si="2"/>
        <v>1051200</v>
      </c>
      <c r="D18" s="84">
        <v>285000</v>
      </c>
      <c r="E18" s="84"/>
      <c r="F18" s="84">
        <v>0</v>
      </c>
      <c r="G18" s="84">
        <v>0</v>
      </c>
      <c r="H18" s="83">
        <f t="shared" si="0"/>
        <v>766200</v>
      </c>
      <c r="I18" s="83">
        <v>406700</v>
      </c>
      <c r="J18" s="83">
        <v>77800</v>
      </c>
      <c r="K18" s="83"/>
      <c r="L18" s="83"/>
      <c r="M18" s="83"/>
      <c r="N18" s="83">
        <v>211900</v>
      </c>
      <c r="O18" s="83"/>
      <c r="P18" s="83">
        <v>344600</v>
      </c>
      <c r="Q18" s="83"/>
      <c r="R18" s="83">
        <v>24800</v>
      </c>
      <c r="S18" s="83"/>
      <c r="T18" s="83"/>
      <c r="U18" s="83"/>
      <c r="V18" s="83"/>
      <c r="W18" s="83">
        <v>14900</v>
      </c>
      <c r="X18" s="83"/>
      <c r="Y18" s="83">
        <v>14900</v>
      </c>
      <c r="Z18" s="83"/>
      <c r="AA18" s="83"/>
      <c r="AB18" s="83"/>
      <c r="AC18" s="83"/>
      <c r="AD18" s="17" t="str">
        <f t="shared" si="1"/>
        <v>〇</v>
      </c>
    </row>
    <row r="19" spans="2:30" ht="24.75" customHeight="1">
      <c r="B19" s="16" t="s">
        <v>14</v>
      </c>
      <c r="C19" s="83">
        <f t="shared" si="2"/>
        <v>1569900</v>
      </c>
      <c r="D19" s="84">
        <v>430000</v>
      </c>
      <c r="E19" s="84"/>
      <c r="F19" s="84">
        <v>0</v>
      </c>
      <c r="G19" s="84">
        <v>0</v>
      </c>
      <c r="H19" s="83">
        <f t="shared" si="0"/>
        <v>1139900</v>
      </c>
      <c r="I19" s="83">
        <v>818500</v>
      </c>
      <c r="J19" s="83">
        <v>170400</v>
      </c>
      <c r="K19" s="83"/>
      <c r="L19" s="83"/>
      <c r="M19" s="83"/>
      <c r="N19" s="83"/>
      <c r="O19" s="83">
        <v>96300</v>
      </c>
      <c r="P19" s="83">
        <v>32299.999999999996</v>
      </c>
      <c r="Q19" s="83"/>
      <c r="R19" s="83"/>
      <c r="S19" s="83"/>
      <c r="T19" s="83"/>
      <c r="U19" s="83"/>
      <c r="V19" s="83"/>
      <c r="W19" s="83">
        <v>289100</v>
      </c>
      <c r="X19" s="83">
        <v>146100</v>
      </c>
      <c r="Y19" s="83"/>
      <c r="Z19" s="83"/>
      <c r="AA19" s="83"/>
      <c r="AB19" s="83"/>
      <c r="AC19" s="83"/>
      <c r="AD19" s="17" t="str">
        <f t="shared" si="1"/>
        <v>〇</v>
      </c>
    </row>
    <row r="20" spans="2:30" ht="24.75" customHeight="1">
      <c r="B20" s="16" t="s">
        <v>15</v>
      </c>
      <c r="C20" s="83">
        <f t="shared" si="2"/>
        <v>1565700</v>
      </c>
      <c r="D20" s="84">
        <v>502300</v>
      </c>
      <c r="E20" s="84"/>
      <c r="F20" s="84">
        <v>0</v>
      </c>
      <c r="G20" s="84">
        <v>0</v>
      </c>
      <c r="H20" s="83">
        <f t="shared" si="0"/>
        <v>1063400</v>
      </c>
      <c r="I20" s="83">
        <v>829500</v>
      </c>
      <c r="J20" s="83"/>
      <c r="K20" s="83"/>
      <c r="L20" s="83"/>
      <c r="M20" s="83"/>
      <c r="N20" s="83">
        <v>762500</v>
      </c>
      <c r="O20" s="83"/>
      <c r="P20" s="83">
        <v>233900</v>
      </c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17" t="str">
        <f t="shared" si="1"/>
        <v>〇</v>
      </c>
    </row>
    <row r="21" spans="2:30" ht="24.75" customHeight="1">
      <c r="B21" s="16" t="s">
        <v>16</v>
      </c>
      <c r="C21" s="83">
        <f t="shared" si="2"/>
        <v>1425900</v>
      </c>
      <c r="D21" s="84">
        <v>400000</v>
      </c>
      <c r="E21" s="84"/>
      <c r="F21" s="84">
        <v>0</v>
      </c>
      <c r="G21" s="84">
        <v>0</v>
      </c>
      <c r="H21" s="83">
        <f t="shared" si="0"/>
        <v>1025900</v>
      </c>
      <c r="I21" s="83">
        <v>893800</v>
      </c>
      <c r="J21" s="83"/>
      <c r="K21" s="83"/>
      <c r="L21" s="83"/>
      <c r="M21" s="83"/>
      <c r="N21" s="83">
        <v>155600</v>
      </c>
      <c r="O21" s="83"/>
      <c r="P21" s="83">
        <v>132100</v>
      </c>
      <c r="Q21" s="83"/>
      <c r="R21" s="83">
        <v>10900</v>
      </c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17" t="str">
        <f t="shared" si="1"/>
        <v>〇</v>
      </c>
    </row>
    <row r="22" spans="2:30" ht="24.75" customHeight="1">
      <c r="B22" s="16" t="s">
        <v>17</v>
      </c>
      <c r="C22" s="83">
        <f t="shared" si="2"/>
        <v>970900</v>
      </c>
      <c r="D22" s="84">
        <v>0</v>
      </c>
      <c r="E22" s="84"/>
      <c r="F22" s="84">
        <v>0</v>
      </c>
      <c r="G22" s="84">
        <v>0</v>
      </c>
      <c r="H22" s="83">
        <f t="shared" si="0"/>
        <v>970900</v>
      </c>
      <c r="I22" s="83">
        <v>822400</v>
      </c>
      <c r="J22" s="83">
        <v>417600</v>
      </c>
      <c r="K22" s="83"/>
      <c r="L22" s="83"/>
      <c r="M22" s="83"/>
      <c r="N22" s="83">
        <v>53800</v>
      </c>
      <c r="O22" s="83"/>
      <c r="P22" s="83">
        <v>148500</v>
      </c>
      <c r="Q22" s="83"/>
      <c r="R22" s="83">
        <v>12200</v>
      </c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17" t="str">
        <f t="shared" si="1"/>
        <v>〇</v>
      </c>
    </row>
    <row r="23" spans="2:30" ht="24.75" customHeight="1">
      <c r="B23" s="16" t="s">
        <v>18</v>
      </c>
      <c r="C23" s="83">
        <f t="shared" si="2"/>
        <v>573400</v>
      </c>
      <c r="D23" s="84">
        <v>148200</v>
      </c>
      <c r="E23" s="84"/>
      <c r="F23" s="84">
        <v>0</v>
      </c>
      <c r="G23" s="84">
        <v>0</v>
      </c>
      <c r="H23" s="83">
        <f t="shared" si="0"/>
        <v>425200</v>
      </c>
      <c r="I23" s="83">
        <v>352100</v>
      </c>
      <c r="J23" s="83"/>
      <c r="K23" s="83"/>
      <c r="L23" s="83"/>
      <c r="M23" s="83"/>
      <c r="N23" s="83"/>
      <c r="O23" s="83"/>
      <c r="P23" s="83">
        <v>73100</v>
      </c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17" t="str">
        <f t="shared" si="1"/>
        <v>〇</v>
      </c>
    </row>
    <row r="24" spans="2:30" ht="24.75" customHeight="1">
      <c r="B24" s="16" t="s">
        <v>19</v>
      </c>
      <c r="C24" s="83">
        <f t="shared" si="2"/>
        <v>1357900</v>
      </c>
      <c r="D24" s="84">
        <v>192100</v>
      </c>
      <c r="E24" s="84"/>
      <c r="F24" s="84">
        <v>0</v>
      </c>
      <c r="G24" s="84">
        <v>0</v>
      </c>
      <c r="H24" s="83">
        <f t="shared" si="0"/>
        <v>1165800</v>
      </c>
      <c r="I24" s="83">
        <v>1023500</v>
      </c>
      <c r="J24" s="83"/>
      <c r="K24" s="83"/>
      <c r="L24" s="83"/>
      <c r="M24" s="83"/>
      <c r="N24" s="83"/>
      <c r="O24" s="83"/>
      <c r="P24" s="83">
        <v>142300</v>
      </c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17" t="str">
        <f t="shared" si="1"/>
        <v>〇</v>
      </c>
    </row>
    <row r="25" spans="2:30" ht="24.75" customHeight="1">
      <c r="B25" s="16" t="s">
        <v>20</v>
      </c>
      <c r="C25" s="83">
        <f t="shared" si="2"/>
        <v>617600</v>
      </c>
      <c r="D25" s="84">
        <v>479000</v>
      </c>
      <c r="E25" s="84"/>
      <c r="F25" s="84">
        <v>0</v>
      </c>
      <c r="G25" s="84">
        <v>0</v>
      </c>
      <c r="H25" s="83">
        <f t="shared" si="0"/>
        <v>138600</v>
      </c>
      <c r="I25" s="83"/>
      <c r="J25" s="83"/>
      <c r="K25" s="83"/>
      <c r="L25" s="83"/>
      <c r="M25" s="83"/>
      <c r="N25" s="83"/>
      <c r="O25" s="83"/>
      <c r="P25" s="83">
        <v>138600</v>
      </c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17" t="str">
        <f t="shared" si="1"/>
        <v>〇</v>
      </c>
    </row>
    <row r="26" spans="2:30" ht="24.75" customHeight="1">
      <c r="B26" s="16" t="s">
        <v>21</v>
      </c>
      <c r="C26" s="83">
        <f t="shared" si="2"/>
        <v>1891200</v>
      </c>
      <c r="D26" s="84">
        <v>1075000</v>
      </c>
      <c r="E26" s="84"/>
      <c r="F26" s="84">
        <v>0</v>
      </c>
      <c r="G26" s="84">
        <v>0</v>
      </c>
      <c r="H26" s="83">
        <f t="shared" si="0"/>
        <v>816200</v>
      </c>
      <c r="I26" s="83">
        <v>706500</v>
      </c>
      <c r="J26" s="83"/>
      <c r="K26" s="83"/>
      <c r="L26" s="83"/>
      <c r="M26" s="83"/>
      <c r="N26" s="83"/>
      <c r="O26" s="83"/>
      <c r="P26" s="83">
        <v>109700</v>
      </c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17" t="str">
        <f t="shared" si="1"/>
        <v>〇</v>
      </c>
    </row>
    <row r="27" spans="2:30" ht="24.75" customHeight="1">
      <c r="B27" s="16" t="s">
        <v>22</v>
      </c>
      <c r="C27" s="83">
        <f t="shared" si="2"/>
        <v>542300</v>
      </c>
      <c r="D27" s="84">
        <v>376200</v>
      </c>
      <c r="E27" s="84"/>
      <c r="F27" s="84">
        <v>0</v>
      </c>
      <c r="G27" s="84">
        <v>0</v>
      </c>
      <c r="H27" s="83">
        <f t="shared" si="0"/>
        <v>166100</v>
      </c>
      <c r="I27" s="83">
        <v>105400</v>
      </c>
      <c r="J27" s="83"/>
      <c r="K27" s="83"/>
      <c r="L27" s="83"/>
      <c r="M27" s="83"/>
      <c r="N27" s="83"/>
      <c r="O27" s="83"/>
      <c r="P27" s="83">
        <v>60700</v>
      </c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17" t="str">
        <f t="shared" si="1"/>
        <v>〇</v>
      </c>
    </row>
    <row r="28" spans="2:30" ht="24.75" customHeight="1">
      <c r="B28" s="16" t="s">
        <v>23</v>
      </c>
      <c r="C28" s="83">
        <f t="shared" si="2"/>
        <v>592000</v>
      </c>
      <c r="D28" s="84">
        <v>300000</v>
      </c>
      <c r="E28" s="84"/>
      <c r="F28" s="84">
        <v>191600</v>
      </c>
      <c r="G28" s="84">
        <v>0</v>
      </c>
      <c r="H28" s="83">
        <f t="shared" si="0"/>
        <v>100400</v>
      </c>
      <c r="I28" s="83">
        <v>65600</v>
      </c>
      <c r="J28" s="83"/>
      <c r="K28" s="83"/>
      <c r="L28" s="83"/>
      <c r="M28" s="83"/>
      <c r="N28" s="83"/>
      <c r="O28" s="83"/>
      <c r="P28" s="83">
        <v>34800</v>
      </c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17" t="str">
        <f t="shared" si="1"/>
        <v>〇</v>
      </c>
    </row>
    <row r="29" spans="2:30" ht="24.75" customHeight="1">
      <c r="B29" s="16" t="s">
        <v>24</v>
      </c>
      <c r="C29" s="83">
        <f t="shared" si="2"/>
        <v>1332300</v>
      </c>
      <c r="D29" s="84">
        <v>400000</v>
      </c>
      <c r="E29" s="84"/>
      <c r="F29" s="84">
        <v>0</v>
      </c>
      <c r="G29" s="84">
        <v>0</v>
      </c>
      <c r="H29" s="83">
        <f t="shared" si="0"/>
        <v>932300</v>
      </c>
      <c r="I29" s="83">
        <v>789100</v>
      </c>
      <c r="J29" s="83"/>
      <c r="K29" s="83"/>
      <c r="L29" s="83"/>
      <c r="M29" s="83"/>
      <c r="N29" s="83"/>
      <c r="O29" s="83"/>
      <c r="P29" s="83">
        <v>143200</v>
      </c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17" t="str">
        <f t="shared" si="1"/>
        <v>〇</v>
      </c>
    </row>
    <row r="30" spans="2:30" ht="24.75" customHeight="1">
      <c r="B30" s="16" t="s">
        <v>25</v>
      </c>
      <c r="C30" s="83">
        <f t="shared" si="2"/>
        <v>453300</v>
      </c>
      <c r="D30" s="84">
        <v>0</v>
      </c>
      <c r="E30" s="84"/>
      <c r="F30" s="84">
        <v>0</v>
      </c>
      <c r="G30" s="84">
        <v>0</v>
      </c>
      <c r="H30" s="83">
        <f t="shared" si="0"/>
        <v>453300</v>
      </c>
      <c r="I30" s="83">
        <v>240500</v>
      </c>
      <c r="J30" s="83"/>
      <c r="K30" s="83"/>
      <c r="L30" s="83"/>
      <c r="M30" s="83"/>
      <c r="N30" s="83"/>
      <c r="O30" s="83"/>
      <c r="P30" s="83">
        <v>212800</v>
      </c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17" t="str">
        <f t="shared" si="1"/>
        <v>〇</v>
      </c>
    </row>
    <row r="31" spans="2:30" ht="24.75" customHeight="1">
      <c r="B31" s="16" t="s">
        <v>26</v>
      </c>
      <c r="C31" s="83">
        <f t="shared" si="2"/>
        <v>1634200</v>
      </c>
      <c r="D31" s="84">
        <v>0</v>
      </c>
      <c r="E31" s="84"/>
      <c r="F31" s="84">
        <v>0</v>
      </c>
      <c r="G31" s="84">
        <v>0</v>
      </c>
      <c r="H31" s="83">
        <f t="shared" si="0"/>
        <v>1634200</v>
      </c>
      <c r="I31" s="83">
        <v>987400</v>
      </c>
      <c r="J31" s="83">
        <v>130000</v>
      </c>
      <c r="K31" s="83"/>
      <c r="L31" s="83"/>
      <c r="M31" s="83"/>
      <c r="N31" s="83"/>
      <c r="O31" s="83"/>
      <c r="P31" s="83">
        <v>400400</v>
      </c>
      <c r="Q31" s="83">
        <v>10000</v>
      </c>
      <c r="R31" s="83"/>
      <c r="S31" s="83"/>
      <c r="T31" s="83"/>
      <c r="U31" s="83"/>
      <c r="V31" s="83"/>
      <c r="W31" s="83">
        <v>246400</v>
      </c>
      <c r="X31" s="83">
        <v>140000</v>
      </c>
      <c r="Y31" s="83"/>
      <c r="Z31" s="83"/>
      <c r="AA31" s="83"/>
      <c r="AB31" s="83"/>
      <c r="AC31" s="83"/>
      <c r="AD31" s="17" t="str">
        <f t="shared" si="1"/>
        <v>〇</v>
      </c>
    </row>
    <row r="32" spans="2:30" s="19" customFormat="1" ht="24.75" customHeight="1">
      <c r="B32" s="18" t="s">
        <v>27</v>
      </c>
      <c r="C32" s="83">
        <f t="shared" si="2"/>
        <v>331900</v>
      </c>
      <c r="D32" s="84">
        <v>0</v>
      </c>
      <c r="E32" s="84"/>
      <c r="F32" s="84">
        <v>0</v>
      </c>
      <c r="G32" s="84">
        <v>0</v>
      </c>
      <c r="H32" s="83">
        <f t="shared" si="0"/>
        <v>331900</v>
      </c>
      <c r="I32" s="83">
        <v>155400</v>
      </c>
      <c r="J32" s="83"/>
      <c r="K32" s="83"/>
      <c r="L32" s="83"/>
      <c r="M32" s="83"/>
      <c r="N32" s="83"/>
      <c r="O32" s="83"/>
      <c r="P32" s="83">
        <v>176500</v>
      </c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17" t="str">
        <f t="shared" si="1"/>
        <v>〇</v>
      </c>
    </row>
    <row r="33" spans="2:30" ht="24.75" customHeight="1">
      <c r="B33" s="16" t="s">
        <v>28</v>
      </c>
      <c r="C33" s="83">
        <f t="shared" si="2"/>
        <v>3056400</v>
      </c>
      <c r="D33" s="84">
        <v>570000</v>
      </c>
      <c r="E33" s="84"/>
      <c r="F33" s="84">
        <v>0</v>
      </c>
      <c r="G33" s="84">
        <v>1110000</v>
      </c>
      <c r="H33" s="83">
        <f t="shared" si="0"/>
        <v>1376400</v>
      </c>
      <c r="I33" s="83">
        <v>1307300</v>
      </c>
      <c r="J33" s="83">
        <v>134200</v>
      </c>
      <c r="K33" s="83"/>
      <c r="L33" s="83"/>
      <c r="M33" s="83"/>
      <c r="N33" s="83">
        <v>1173100</v>
      </c>
      <c r="O33" s="83"/>
      <c r="P33" s="83">
        <v>69100</v>
      </c>
      <c r="Q33" s="83"/>
      <c r="R33" s="83">
        <v>7400</v>
      </c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17" t="str">
        <f t="shared" si="1"/>
        <v>〇</v>
      </c>
    </row>
    <row r="34" spans="2:30" ht="24.75" customHeight="1">
      <c r="B34" s="16" t="s">
        <v>29</v>
      </c>
      <c r="C34" s="83">
        <f t="shared" si="2"/>
        <v>805900</v>
      </c>
      <c r="D34" s="84">
        <v>0</v>
      </c>
      <c r="E34" s="84"/>
      <c r="F34" s="84">
        <v>0</v>
      </c>
      <c r="G34" s="84">
        <v>0</v>
      </c>
      <c r="H34" s="83">
        <f t="shared" si="0"/>
        <v>805900</v>
      </c>
      <c r="I34" s="83">
        <v>411100</v>
      </c>
      <c r="J34" s="83"/>
      <c r="K34" s="83"/>
      <c r="L34" s="83"/>
      <c r="M34" s="83"/>
      <c r="N34" s="83"/>
      <c r="O34" s="83"/>
      <c r="P34" s="83">
        <v>89600</v>
      </c>
      <c r="Q34" s="83"/>
      <c r="R34" s="83"/>
      <c r="S34" s="83">
        <v>305200</v>
      </c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17" t="str">
        <f t="shared" si="1"/>
        <v>〇</v>
      </c>
    </row>
    <row r="35" spans="2:30" ht="24.75" customHeight="1">
      <c r="B35" s="16" t="s">
        <v>30</v>
      </c>
      <c r="C35" s="83">
        <f t="shared" si="2"/>
        <v>2144000</v>
      </c>
      <c r="D35" s="84">
        <v>395000</v>
      </c>
      <c r="E35" s="84"/>
      <c r="F35" s="84">
        <v>0</v>
      </c>
      <c r="G35" s="84">
        <v>0</v>
      </c>
      <c r="H35" s="83">
        <f t="shared" si="0"/>
        <v>1749000</v>
      </c>
      <c r="I35" s="83">
        <v>1681100</v>
      </c>
      <c r="J35" s="83">
        <v>549900</v>
      </c>
      <c r="K35" s="83"/>
      <c r="L35" s="83"/>
      <c r="M35" s="83"/>
      <c r="N35" s="83"/>
      <c r="O35" s="83"/>
      <c r="P35" s="83">
        <v>67900</v>
      </c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17" t="str">
        <f t="shared" si="1"/>
        <v>〇</v>
      </c>
    </row>
    <row r="36" spans="2:30" ht="24.75" customHeight="1">
      <c r="B36" s="16" t="s">
        <v>31</v>
      </c>
      <c r="C36" s="83">
        <f t="shared" si="2"/>
        <v>391600</v>
      </c>
      <c r="D36" s="84">
        <v>93000</v>
      </c>
      <c r="E36" s="84"/>
      <c r="F36" s="84">
        <v>0</v>
      </c>
      <c r="G36" s="84">
        <v>0</v>
      </c>
      <c r="H36" s="83">
        <f t="shared" si="0"/>
        <v>298600</v>
      </c>
      <c r="I36" s="83">
        <v>209800</v>
      </c>
      <c r="J36" s="83">
        <v>150000</v>
      </c>
      <c r="K36" s="83"/>
      <c r="L36" s="83"/>
      <c r="M36" s="83"/>
      <c r="N36" s="83">
        <v>17600</v>
      </c>
      <c r="O36" s="83"/>
      <c r="P36" s="83">
        <v>28700</v>
      </c>
      <c r="Q36" s="83"/>
      <c r="R36" s="83">
        <v>3100</v>
      </c>
      <c r="S36" s="83">
        <v>60100</v>
      </c>
      <c r="T36" s="83"/>
      <c r="U36" s="83"/>
      <c r="V36" s="83">
        <v>60100</v>
      </c>
      <c r="W36" s="83"/>
      <c r="X36" s="83"/>
      <c r="Y36" s="83"/>
      <c r="Z36" s="83"/>
      <c r="AA36" s="83"/>
      <c r="AB36" s="83"/>
      <c r="AC36" s="83"/>
      <c r="AD36" s="17" t="str">
        <f t="shared" si="1"/>
        <v>〇</v>
      </c>
    </row>
    <row r="37" spans="2:30" ht="24.75" customHeight="1">
      <c r="B37" s="16" t="s">
        <v>32</v>
      </c>
      <c r="C37" s="83">
        <f t="shared" si="2"/>
        <v>0</v>
      </c>
      <c r="D37" s="84">
        <v>0</v>
      </c>
      <c r="E37" s="84"/>
      <c r="F37" s="84">
        <v>0</v>
      </c>
      <c r="G37" s="84">
        <v>0</v>
      </c>
      <c r="H37" s="83">
        <f t="shared" si="0"/>
        <v>0</v>
      </c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17">
        <f t="shared" si="1"/>
      </c>
    </row>
    <row r="38" spans="2:30" ht="24.75" customHeight="1">
      <c r="B38" s="16" t="s">
        <v>33</v>
      </c>
      <c r="C38" s="83">
        <f t="shared" si="2"/>
        <v>238700</v>
      </c>
      <c r="D38" s="84">
        <v>0</v>
      </c>
      <c r="E38" s="84"/>
      <c r="F38" s="84">
        <v>0</v>
      </c>
      <c r="G38" s="84">
        <v>0</v>
      </c>
      <c r="H38" s="83">
        <f t="shared" si="0"/>
        <v>238700</v>
      </c>
      <c r="I38" s="83">
        <v>207900</v>
      </c>
      <c r="J38" s="83"/>
      <c r="K38" s="83"/>
      <c r="L38" s="83"/>
      <c r="M38" s="83"/>
      <c r="N38" s="83"/>
      <c r="O38" s="83"/>
      <c r="P38" s="83">
        <v>24800</v>
      </c>
      <c r="Q38" s="83"/>
      <c r="R38" s="83"/>
      <c r="S38" s="83"/>
      <c r="T38" s="83"/>
      <c r="U38" s="83"/>
      <c r="V38" s="83"/>
      <c r="W38" s="83">
        <v>6000</v>
      </c>
      <c r="X38" s="83"/>
      <c r="Y38" s="83">
        <v>6000</v>
      </c>
      <c r="Z38" s="83"/>
      <c r="AA38" s="83"/>
      <c r="AB38" s="83"/>
      <c r="AC38" s="83"/>
      <c r="AD38" s="17" t="str">
        <f t="shared" si="1"/>
        <v>〇</v>
      </c>
    </row>
    <row r="39" spans="2:30" ht="24.75" customHeight="1">
      <c r="B39" s="16" t="s">
        <v>34</v>
      </c>
      <c r="C39" s="83">
        <f t="shared" si="2"/>
        <v>0</v>
      </c>
      <c r="D39" s="84">
        <v>0</v>
      </c>
      <c r="E39" s="84"/>
      <c r="F39" s="84">
        <v>0</v>
      </c>
      <c r="G39" s="84">
        <v>0</v>
      </c>
      <c r="H39" s="83">
        <f t="shared" si="0"/>
        <v>0</v>
      </c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17">
        <f t="shared" si="1"/>
      </c>
    </row>
    <row r="40" spans="2:30" ht="24.75" customHeight="1">
      <c r="B40" s="16" t="s">
        <v>35</v>
      </c>
      <c r="C40" s="83">
        <f t="shared" si="2"/>
        <v>622700</v>
      </c>
      <c r="D40" s="84">
        <v>369000</v>
      </c>
      <c r="E40" s="84"/>
      <c r="F40" s="84">
        <v>0</v>
      </c>
      <c r="G40" s="84">
        <v>0</v>
      </c>
      <c r="H40" s="83">
        <f t="shared" si="0"/>
        <v>253700</v>
      </c>
      <c r="I40" s="83">
        <v>253700</v>
      </c>
      <c r="J40" s="83">
        <v>57200</v>
      </c>
      <c r="K40" s="83">
        <v>47000</v>
      </c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17" t="str">
        <f t="shared" si="1"/>
        <v>〇</v>
      </c>
    </row>
    <row r="41" spans="2:30" ht="24.75" customHeight="1">
      <c r="B41" s="16" t="s">
        <v>36</v>
      </c>
      <c r="C41" s="83">
        <f t="shared" si="2"/>
        <v>2781200</v>
      </c>
      <c r="D41" s="84">
        <v>100000</v>
      </c>
      <c r="E41" s="84"/>
      <c r="F41" s="84">
        <v>0</v>
      </c>
      <c r="G41" s="84">
        <v>1678600</v>
      </c>
      <c r="H41" s="83">
        <f t="shared" si="0"/>
        <v>1002600</v>
      </c>
      <c r="I41" s="83">
        <v>940300</v>
      </c>
      <c r="J41" s="83">
        <v>155300</v>
      </c>
      <c r="K41" s="83"/>
      <c r="L41" s="83"/>
      <c r="M41" s="83"/>
      <c r="N41" s="83"/>
      <c r="O41" s="83"/>
      <c r="P41" s="83">
        <v>27200</v>
      </c>
      <c r="Q41" s="83">
        <v>400</v>
      </c>
      <c r="R41" s="83"/>
      <c r="S41" s="83"/>
      <c r="T41" s="83"/>
      <c r="U41" s="83"/>
      <c r="V41" s="83"/>
      <c r="W41" s="83">
        <v>35100</v>
      </c>
      <c r="X41" s="83"/>
      <c r="Y41" s="83">
        <v>35100</v>
      </c>
      <c r="Z41" s="83"/>
      <c r="AA41" s="83"/>
      <c r="AB41" s="83"/>
      <c r="AC41" s="83"/>
      <c r="AD41" s="17" t="str">
        <f t="shared" si="1"/>
        <v>〇</v>
      </c>
    </row>
    <row r="42" spans="2:30" ht="24.75" customHeight="1">
      <c r="B42" s="16" t="s">
        <v>81</v>
      </c>
      <c r="C42" s="83">
        <f t="shared" si="2"/>
        <v>768200</v>
      </c>
      <c r="D42" s="84">
        <v>125800</v>
      </c>
      <c r="E42" s="84"/>
      <c r="F42" s="84">
        <v>0</v>
      </c>
      <c r="G42" s="84">
        <v>0</v>
      </c>
      <c r="H42" s="83">
        <f t="shared" si="0"/>
        <v>642400</v>
      </c>
      <c r="I42" s="83">
        <v>551600</v>
      </c>
      <c r="J42" s="83"/>
      <c r="K42" s="83"/>
      <c r="L42" s="83"/>
      <c r="M42" s="83"/>
      <c r="N42" s="83"/>
      <c r="O42" s="83"/>
      <c r="P42" s="83">
        <v>90800</v>
      </c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17" t="str">
        <f t="shared" si="1"/>
        <v>〇</v>
      </c>
    </row>
    <row r="43" spans="2:30" ht="24.75" customHeight="1">
      <c r="B43" s="16" t="s">
        <v>182</v>
      </c>
      <c r="C43" s="83">
        <f t="shared" si="2"/>
        <v>1404300</v>
      </c>
      <c r="D43" s="84">
        <v>900000</v>
      </c>
      <c r="E43" s="84"/>
      <c r="F43" s="84">
        <v>0</v>
      </c>
      <c r="G43" s="84">
        <v>0</v>
      </c>
      <c r="H43" s="83">
        <f t="shared" si="0"/>
        <v>504300</v>
      </c>
      <c r="I43" s="83">
        <v>486400</v>
      </c>
      <c r="J43" s="83">
        <v>148500</v>
      </c>
      <c r="K43" s="83"/>
      <c r="L43" s="83"/>
      <c r="M43" s="83"/>
      <c r="N43" s="83"/>
      <c r="O43" s="83"/>
      <c r="P43" s="83">
        <v>17900</v>
      </c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17" t="str">
        <f t="shared" si="1"/>
        <v>〇</v>
      </c>
    </row>
    <row r="44" spans="2:30" ht="24.75" customHeight="1">
      <c r="B44" s="16" t="s">
        <v>37</v>
      </c>
      <c r="C44" s="83">
        <f t="shared" si="2"/>
        <v>317600</v>
      </c>
      <c r="D44" s="84">
        <v>130000</v>
      </c>
      <c r="E44" s="84"/>
      <c r="F44" s="84">
        <v>0</v>
      </c>
      <c r="G44" s="84">
        <v>0</v>
      </c>
      <c r="H44" s="83">
        <f t="shared" si="0"/>
        <v>187600</v>
      </c>
      <c r="I44" s="83">
        <v>165400</v>
      </c>
      <c r="J44" s="83">
        <v>165400</v>
      </c>
      <c r="K44" s="83"/>
      <c r="L44" s="83"/>
      <c r="M44" s="83"/>
      <c r="N44" s="83"/>
      <c r="O44" s="83"/>
      <c r="P44" s="83">
        <v>22200.000000000004</v>
      </c>
      <c r="Q44" s="83">
        <v>4100</v>
      </c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17" t="str">
        <f t="shared" si="1"/>
        <v>〇</v>
      </c>
    </row>
    <row r="45" spans="2:30" ht="24.75" customHeight="1">
      <c r="B45" s="16" t="s">
        <v>38</v>
      </c>
      <c r="C45" s="83">
        <f t="shared" si="2"/>
        <v>245700</v>
      </c>
      <c r="D45" s="84">
        <v>202800</v>
      </c>
      <c r="E45" s="84"/>
      <c r="F45" s="84">
        <v>0</v>
      </c>
      <c r="G45" s="84">
        <v>0</v>
      </c>
      <c r="H45" s="83">
        <f t="shared" si="0"/>
        <v>42900</v>
      </c>
      <c r="I45" s="83"/>
      <c r="J45" s="83"/>
      <c r="K45" s="83"/>
      <c r="L45" s="83"/>
      <c r="M45" s="83"/>
      <c r="N45" s="83"/>
      <c r="O45" s="83"/>
      <c r="P45" s="83">
        <v>38000</v>
      </c>
      <c r="Q45" s="83"/>
      <c r="R45" s="83"/>
      <c r="S45" s="83">
        <v>4900</v>
      </c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17" t="str">
        <f t="shared" si="1"/>
        <v>〇</v>
      </c>
    </row>
    <row r="46" spans="2:30" ht="24.75" customHeight="1">
      <c r="B46" s="16" t="s">
        <v>39</v>
      </c>
      <c r="C46" s="83">
        <f t="shared" si="2"/>
        <v>156100</v>
      </c>
      <c r="D46" s="84">
        <v>150000</v>
      </c>
      <c r="E46" s="84"/>
      <c r="F46" s="84">
        <v>0</v>
      </c>
      <c r="G46" s="84">
        <v>0</v>
      </c>
      <c r="H46" s="83">
        <f t="shared" si="0"/>
        <v>6100</v>
      </c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>
        <v>6100</v>
      </c>
      <c r="X46" s="83"/>
      <c r="Y46" s="83">
        <v>6100</v>
      </c>
      <c r="Z46" s="83"/>
      <c r="AA46" s="83"/>
      <c r="AB46" s="83"/>
      <c r="AC46" s="83"/>
      <c r="AD46" s="17" t="str">
        <f t="shared" si="1"/>
        <v>〇</v>
      </c>
    </row>
    <row r="47" spans="2:30" ht="24.75" customHeight="1">
      <c r="B47" s="16" t="s">
        <v>40</v>
      </c>
      <c r="C47" s="83">
        <f t="shared" si="2"/>
        <v>20500</v>
      </c>
      <c r="D47" s="84">
        <v>20500</v>
      </c>
      <c r="E47" s="84"/>
      <c r="F47" s="84">
        <v>0</v>
      </c>
      <c r="G47" s="84">
        <v>0</v>
      </c>
      <c r="H47" s="83">
        <f t="shared" si="0"/>
        <v>0</v>
      </c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17" t="str">
        <f t="shared" si="1"/>
        <v>〇</v>
      </c>
    </row>
    <row r="48" spans="2:30" ht="24.75" customHeight="1">
      <c r="B48" s="16" t="s">
        <v>41</v>
      </c>
      <c r="C48" s="83">
        <f t="shared" si="2"/>
        <v>240800</v>
      </c>
      <c r="D48" s="84">
        <v>201800</v>
      </c>
      <c r="E48" s="84"/>
      <c r="F48" s="84">
        <v>0</v>
      </c>
      <c r="G48" s="84">
        <v>0</v>
      </c>
      <c r="H48" s="83">
        <f t="shared" si="0"/>
        <v>39000</v>
      </c>
      <c r="I48" s="83"/>
      <c r="J48" s="83"/>
      <c r="K48" s="83"/>
      <c r="L48" s="83"/>
      <c r="M48" s="83"/>
      <c r="N48" s="83"/>
      <c r="O48" s="83"/>
      <c r="P48" s="83">
        <v>34900</v>
      </c>
      <c r="Q48" s="83"/>
      <c r="R48" s="83"/>
      <c r="S48" s="83"/>
      <c r="T48" s="83"/>
      <c r="U48" s="83"/>
      <c r="V48" s="83"/>
      <c r="W48" s="83"/>
      <c r="X48" s="83"/>
      <c r="Y48" s="83"/>
      <c r="Z48" s="83">
        <v>4100</v>
      </c>
      <c r="AA48" s="83"/>
      <c r="AB48" s="83"/>
      <c r="AC48" s="83"/>
      <c r="AD48" s="17" t="str">
        <f t="shared" si="1"/>
        <v>〇</v>
      </c>
    </row>
    <row r="49" spans="2:30" ht="24.75" customHeight="1">
      <c r="B49" s="16" t="s">
        <v>42</v>
      </c>
      <c r="C49" s="83">
        <f t="shared" si="2"/>
        <v>617300</v>
      </c>
      <c r="D49" s="84">
        <v>493700</v>
      </c>
      <c r="E49" s="84"/>
      <c r="F49" s="84">
        <v>0</v>
      </c>
      <c r="G49" s="84">
        <v>0</v>
      </c>
      <c r="H49" s="83">
        <f t="shared" si="0"/>
        <v>123600</v>
      </c>
      <c r="I49" s="83">
        <v>38300</v>
      </c>
      <c r="J49" s="83">
        <v>1000</v>
      </c>
      <c r="K49" s="83"/>
      <c r="L49" s="83"/>
      <c r="M49" s="83"/>
      <c r="N49" s="83"/>
      <c r="O49" s="83"/>
      <c r="P49" s="83">
        <v>64800</v>
      </c>
      <c r="Q49" s="83">
        <v>9300</v>
      </c>
      <c r="R49" s="83"/>
      <c r="S49" s="83"/>
      <c r="T49" s="83"/>
      <c r="U49" s="83"/>
      <c r="V49" s="83"/>
      <c r="W49" s="83"/>
      <c r="X49" s="83"/>
      <c r="Y49" s="83"/>
      <c r="Z49" s="83">
        <v>20500</v>
      </c>
      <c r="AA49" s="83"/>
      <c r="AB49" s="83"/>
      <c r="AC49" s="83"/>
      <c r="AD49" s="17" t="str">
        <f t="shared" si="1"/>
        <v>〇</v>
      </c>
    </row>
    <row r="50" spans="2:30" ht="24.75" customHeight="1">
      <c r="B50" s="16" t="s">
        <v>43</v>
      </c>
      <c r="C50" s="83">
        <f t="shared" si="2"/>
        <v>349800</v>
      </c>
      <c r="D50" s="84">
        <v>0</v>
      </c>
      <c r="E50" s="84"/>
      <c r="F50" s="84">
        <v>0</v>
      </c>
      <c r="G50" s="84">
        <v>0</v>
      </c>
      <c r="H50" s="83">
        <f t="shared" si="0"/>
        <v>349800</v>
      </c>
      <c r="I50" s="83">
        <v>162400</v>
      </c>
      <c r="J50" s="83">
        <v>45400</v>
      </c>
      <c r="K50" s="83"/>
      <c r="L50" s="83"/>
      <c r="M50" s="83"/>
      <c r="N50" s="83"/>
      <c r="O50" s="83"/>
      <c r="P50" s="83">
        <v>111100</v>
      </c>
      <c r="Q50" s="83">
        <v>28200</v>
      </c>
      <c r="R50" s="83"/>
      <c r="S50" s="83"/>
      <c r="T50" s="83"/>
      <c r="U50" s="83"/>
      <c r="V50" s="83"/>
      <c r="W50" s="83">
        <v>70200</v>
      </c>
      <c r="X50" s="83">
        <v>11800</v>
      </c>
      <c r="Y50" s="83"/>
      <c r="Z50" s="83">
        <v>6100</v>
      </c>
      <c r="AA50" s="83"/>
      <c r="AB50" s="83"/>
      <c r="AC50" s="83"/>
      <c r="AD50" s="17" t="str">
        <f t="shared" si="1"/>
        <v>〇</v>
      </c>
    </row>
    <row r="51" spans="2:30" ht="24.75" customHeight="1">
      <c r="B51" s="16" t="s">
        <v>44</v>
      </c>
      <c r="C51" s="83">
        <f t="shared" si="2"/>
        <v>269200</v>
      </c>
      <c r="D51" s="84">
        <v>169000</v>
      </c>
      <c r="E51" s="84"/>
      <c r="F51" s="84">
        <v>0</v>
      </c>
      <c r="G51" s="84">
        <v>0</v>
      </c>
      <c r="H51" s="83">
        <f t="shared" si="0"/>
        <v>100200</v>
      </c>
      <c r="I51" s="83">
        <v>85000</v>
      </c>
      <c r="J51" s="83"/>
      <c r="K51" s="83"/>
      <c r="L51" s="83"/>
      <c r="M51" s="83"/>
      <c r="N51" s="83"/>
      <c r="O51" s="83"/>
      <c r="P51" s="83">
        <v>15200</v>
      </c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17" t="str">
        <f t="shared" si="1"/>
        <v>〇</v>
      </c>
    </row>
    <row r="52" spans="2:30" ht="24.75" customHeight="1">
      <c r="B52" s="16" t="s">
        <v>45</v>
      </c>
      <c r="C52" s="83">
        <f t="shared" si="2"/>
        <v>175900</v>
      </c>
      <c r="D52" s="84">
        <v>100000</v>
      </c>
      <c r="E52" s="84"/>
      <c r="F52" s="84">
        <v>0</v>
      </c>
      <c r="G52" s="84">
        <v>0</v>
      </c>
      <c r="H52" s="83">
        <f t="shared" si="0"/>
        <v>75900</v>
      </c>
      <c r="I52" s="83">
        <v>4000</v>
      </c>
      <c r="J52" s="83"/>
      <c r="K52" s="83"/>
      <c r="L52" s="83"/>
      <c r="M52" s="83">
        <v>1800</v>
      </c>
      <c r="N52" s="83"/>
      <c r="O52" s="83"/>
      <c r="P52" s="83">
        <v>17300</v>
      </c>
      <c r="Q52" s="83"/>
      <c r="R52" s="83"/>
      <c r="S52" s="83">
        <v>3700</v>
      </c>
      <c r="T52" s="83"/>
      <c r="U52" s="83">
        <v>1800</v>
      </c>
      <c r="V52" s="83"/>
      <c r="W52" s="83">
        <v>46800</v>
      </c>
      <c r="X52" s="83"/>
      <c r="Y52" s="83">
        <v>3000</v>
      </c>
      <c r="Z52" s="83">
        <v>4100</v>
      </c>
      <c r="AA52" s="83"/>
      <c r="AB52" s="83">
        <v>1900</v>
      </c>
      <c r="AC52" s="83"/>
      <c r="AD52" s="17" t="str">
        <f t="shared" si="1"/>
        <v>〇</v>
      </c>
    </row>
    <row r="53" spans="2:30" ht="24.75" customHeight="1">
      <c r="B53" s="16" t="s">
        <v>46</v>
      </c>
      <c r="C53" s="83">
        <f t="shared" si="2"/>
        <v>9800</v>
      </c>
      <c r="D53" s="84">
        <v>0</v>
      </c>
      <c r="E53" s="84"/>
      <c r="F53" s="84">
        <v>0</v>
      </c>
      <c r="G53" s="84">
        <v>0</v>
      </c>
      <c r="H53" s="83">
        <f t="shared" si="0"/>
        <v>9800</v>
      </c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>
        <v>1300</v>
      </c>
      <c r="X53" s="83"/>
      <c r="Y53" s="83">
        <v>1300</v>
      </c>
      <c r="Z53" s="83">
        <v>8500</v>
      </c>
      <c r="AA53" s="83"/>
      <c r="AB53" s="83">
        <v>1000</v>
      </c>
      <c r="AC53" s="83"/>
      <c r="AD53" s="17" t="str">
        <f t="shared" si="1"/>
        <v>〇</v>
      </c>
    </row>
    <row r="54" spans="2:30" ht="24.75" customHeight="1">
      <c r="B54" s="16" t="s">
        <v>82</v>
      </c>
      <c r="C54" s="83">
        <f t="shared" si="2"/>
        <v>56200</v>
      </c>
      <c r="D54" s="84">
        <v>30000</v>
      </c>
      <c r="E54" s="84"/>
      <c r="F54" s="84">
        <v>0</v>
      </c>
      <c r="G54" s="84">
        <v>0</v>
      </c>
      <c r="H54" s="83">
        <f t="shared" si="0"/>
        <v>26200</v>
      </c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>
        <v>26200</v>
      </c>
      <c r="AA54" s="83"/>
      <c r="AB54" s="83">
        <v>12000</v>
      </c>
      <c r="AC54" s="83"/>
      <c r="AD54" s="17" t="str">
        <f t="shared" si="1"/>
        <v>〇</v>
      </c>
    </row>
    <row r="55" spans="2:30" ht="24.75" customHeight="1">
      <c r="B55" s="16" t="s">
        <v>47</v>
      </c>
      <c r="C55" s="83">
        <f t="shared" si="2"/>
        <v>177300</v>
      </c>
      <c r="D55" s="84">
        <v>104500</v>
      </c>
      <c r="E55" s="84"/>
      <c r="F55" s="84">
        <v>0</v>
      </c>
      <c r="G55" s="84">
        <v>0</v>
      </c>
      <c r="H55" s="83">
        <f t="shared" si="0"/>
        <v>72800</v>
      </c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>
        <v>64400.00000000001</v>
      </c>
      <c r="T55" s="83"/>
      <c r="U55" s="83"/>
      <c r="V55" s="83"/>
      <c r="W55" s="83"/>
      <c r="X55" s="83"/>
      <c r="Y55" s="83"/>
      <c r="Z55" s="83">
        <v>8400</v>
      </c>
      <c r="AA55" s="83"/>
      <c r="AB55" s="83"/>
      <c r="AC55" s="83"/>
      <c r="AD55" s="17" t="str">
        <f t="shared" si="1"/>
        <v>〇</v>
      </c>
    </row>
    <row r="56" spans="2:30" ht="24.75" customHeight="1">
      <c r="B56" s="16" t="s">
        <v>48</v>
      </c>
      <c r="C56" s="83">
        <f t="shared" si="2"/>
        <v>101500</v>
      </c>
      <c r="D56" s="84">
        <v>101500</v>
      </c>
      <c r="E56" s="84"/>
      <c r="F56" s="84">
        <v>0</v>
      </c>
      <c r="G56" s="84">
        <v>0</v>
      </c>
      <c r="H56" s="83">
        <f t="shared" si="0"/>
        <v>0</v>
      </c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17" t="str">
        <f t="shared" si="1"/>
        <v>〇</v>
      </c>
    </row>
    <row r="57" spans="2:30" ht="24.75" customHeight="1">
      <c r="B57" s="16" t="s">
        <v>49</v>
      </c>
      <c r="C57" s="83">
        <f t="shared" si="2"/>
        <v>81400</v>
      </c>
      <c r="D57" s="84">
        <v>81400</v>
      </c>
      <c r="E57" s="84"/>
      <c r="F57" s="84">
        <v>0</v>
      </c>
      <c r="G57" s="84">
        <v>0</v>
      </c>
      <c r="H57" s="83">
        <f t="shared" si="0"/>
        <v>0</v>
      </c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17" t="str">
        <f t="shared" si="1"/>
        <v>〇</v>
      </c>
    </row>
    <row r="58" spans="2:30" ht="24.75" customHeight="1">
      <c r="B58" s="16" t="s">
        <v>50</v>
      </c>
      <c r="C58" s="83">
        <f t="shared" si="2"/>
        <v>465200</v>
      </c>
      <c r="D58" s="84">
        <v>152900</v>
      </c>
      <c r="E58" s="84"/>
      <c r="F58" s="84">
        <v>169700</v>
      </c>
      <c r="G58" s="84">
        <v>0</v>
      </c>
      <c r="H58" s="83">
        <f t="shared" si="0"/>
        <v>42600</v>
      </c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>
        <v>42600</v>
      </c>
      <c r="AA58" s="83"/>
      <c r="AB58" s="83">
        <v>9200</v>
      </c>
      <c r="AC58" s="83">
        <v>100000</v>
      </c>
      <c r="AD58" s="17" t="str">
        <f t="shared" si="1"/>
        <v>〇</v>
      </c>
    </row>
    <row r="59" spans="2:30" ht="24.75" customHeight="1">
      <c r="B59" s="16" t="s">
        <v>51</v>
      </c>
      <c r="C59" s="83">
        <f t="shared" si="2"/>
        <v>26200</v>
      </c>
      <c r="D59" s="84">
        <v>0</v>
      </c>
      <c r="E59" s="84">
        <v>26200</v>
      </c>
      <c r="F59" s="84">
        <v>0</v>
      </c>
      <c r="G59" s="84">
        <v>0</v>
      </c>
      <c r="H59" s="83">
        <f t="shared" si="0"/>
        <v>0</v>
      </c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17" t="str">
        <f t="shared" si="1"/>
        <v>〇</v>
      </c>
    </row>
    <row r="60" spans="2:30" ht="24.75" customHeight="1">
      <c r="B60" s="16" t="s">
        <v>52</v>
      </c>
      <c r="C60" s="83">
        <f t="shared" si="2"/>
        <v>227000</v>
      </c>
      <c r="D60" s="84">
        <v>201200</v>
      </c>
      <c r="E60" s="84"/>
      <c r="F60" s="84">
        <v>0</v>
      </c>
      <c r="G60" s="84">
        <v>0</v>
      </c>
      <c r="H60" s="83">
        <f t="shared" si="0"/>
        <v>25800</v>
      </c>
      <c r="I60" s="83">
        <v>14600</v>
      </c>
      <c r="J60" s="83"/>
      <c r="K60" s="83"/>
      <c r="L60" s="83"/>
      <c r="M60" s="83">
        <v>1700</v>
      </c>
      <c r="N60" s="83"/>
      <c r="O60" s="83">
        <v>12900</v>
      </c>
      <c r="P60" s="83">
        <v>9500</v>
      </c>
      <c r="Q60" s="83"/>
      <c r="R60" s="83"/>
      <c r="S60" s="83"/>
      <c r="T60" s="83"/>
      <c r="U60" s="83"/>
      <c r="V60" s="83"/>
      <c r="W60" s="83">
        <v>1700</v>
      </c>
      <c r="X60" s="83"/>
      <c r="Y60" s="83">
        <v>1700</v>
      </c>
      <c r="Z60" s="83"/>
      <c r="AA60" s="83"/>
      <c r="AB60" s="83"/>
      <c r="AC60" s="83"/>
      <c r="AD60" s="17" t="str">
        <f t="shared" si="1"/>
        <v>〇</v>
      </c>
    </row>
    <row r="61" spans="2:30" ht="24.75" customHeight="1">
      <c r="B61" s="16" t="s">
        <v>53</v>
      </c>
      <c r="C61" s="83">
        <f t="shared" si="2"/>
        <v>9300</v>
      </c>
      <c r="D61" s="84">
        <v>0</v>
      </c>
      <c r="E61" s="84"/>
      <c r="F61" s="84">
        <v>0</v>
      </c>
      <c r="G61" s="84">
        <v>0</v>
      </c>
      <c r="H61" s="83">
        <f t="shared" si="0"/>
        <v>9300</v>
      </c>
      <c r="I61" s="83"/>
      <c r="J61" s="83"/>
      <c r="K61" s="83"/>
      <c r="L61" s="83"/>
      <c r="M61" s="83"/>
      <c r="N61" s="83"/>
      <c r="O61" s="83"/>
      <c r="P61" s="83">
        <v>9300</v>
      </c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17" t="str">
        <f t="shared" si="1"/>
        <v>〇</v>
      </c>
    </row>
    <row r="62" spans="2:30" ht="24.75" customHeight="1">
      <c r="B62" s="16" t="s">
        <v>54</v>
      </c>
      <c r="C62" s="83">
        <f t="shared" si="2"/>
        <v>765400</v>
      </c>
      <c r="D62" s="84">
        <v>475500</v>
      </c>
      <c r="E62" s="84"/>
      <c r="F62" s="84">
        <v>0</v>
      </c>
      <c r="G62" s="84">
        <v>0</v>
      </c>
      <c r="H62" s="83">
        <f t="shared" si="0"/>
        <v>289900</v>
      </c>
      <c r="I62" s="83">
        <v>226400</v>
      </c>
      <c r="J62" s="83">
        <v>18000</v>
      </c>
      <c r="K62" s="83"/>
      <c r="L62" s="83"/>
      <c r="M62" s="83"/>
      <c r="N62" s="83"/>
      <c r="O62" s="83"/>
      <c r="P62" s="83">
        <v>36700</v>
      </c>
      <c r="Q62" s="83"/>
      <c r="R62" s="83"/>
      <c r="S62" s="83">
        <v>15300</v>
      </c>
      <c r="T62" s="83">
        <v>5000</v>
      </c>
      <c r="U62" s="83"/>
      <c r="V62" s="83"/>
      <c r="W62" s="83">
        <v>11500</v>
      </c>
      <c r="X62" s="83"/>
      <c r="Y62" s="83">
        <v>11500</v>
      </c>
      <c r="Z62" s="83"/>
      <c r="AA62" s="83"/>
      <c r="AB62" s="83"/>
      <c r="AC62" s="83"/>
      <c r="AD62" s="17" t="str">
        <f t="shared" si="1"/>
        <v>〇</v>
      </c>
    </row>
    <row r="63" spans="2:30" ht="24.75" customHeight="1">
      <c r="B63" s="16" t="s">
        <v>55</v>
      </c>
      <c r="C63" s="83">
        <f t="shared" si="2"/>
        <v>455600</v>
      </c>
      <c r="D63" s="84">
        <v>250000</v>
      </c>
      <c r="E63" s="84"/>
      <c r="F63" s="84">
        <v>0</v>
      </c>
      <c r="G63" s="84">
        <v>0</v>
      </c>
      <c r="H63" s="83">
        <f t="shared" si="0"/>
        <v>205600</v>
      </c>
      <c r="I63" s="83">
        <v>137600</v>
      </c>
      <c r="J63" s="83"/>
      <c r="K63" s="83"/>
      <c r="L63" s="83"/>
      <c r="M63" s="83"/>
      <c r="N63" s="83"/>
      <c r="O63" s="83"/>
      <c r="P63" s="83">
        <v>63500</v>
      </c>
      <c r="Q63" s="83"/>
      <c r="R63" s="83"/>
      <c r="S63" s="83"/>
      <c r="T63" s="83"/>
      <c r="U63" s="83"/>
      <c r="V63" s="83"/>
      <c r="W63" s="83"/>
      <c r="X63" s="83"/>
      <c r="Y63" s="83"/>
      <c r="Z63" s="83">
        <v>4500</v>
      </c>
      <c r="AA63" s="83"/>
      <c r="AB63" s="83">
        <v>2500</v>
      </c>
      <c r="AC63" s="83"/>
      <c r="AD63" s="17" t="str">
        <f t="shared" si="1"/>
        <v>〇</v>
      </c>
    </row>
    <row r="64" spans="2:30" ht="24.75" customHeight="1">
      <c r="B64" s="16" t="s">
        <v>56</v>
      </c>
      <c r="C64" s="83">
        <f t="shared" si="2"/>
        <v>658300</v>
      </c>
      <c r="D64" s="84">
        <v>531000</v>
      </c>
      <c r="E64" s="84"/>
      <c r="F64" s="84">
        <v>0</v>
      </c>
      <c r="G64" s="84">
        <v>0</v>
      </c>
      <c r="H64" s="83">
        <f t="shared" si="0"/>
        <v>127300</v>
      </c>
      <c r="I64" s="83">
        <v>113500</v>
      </c>
      <c r="J64" s="83">
        <v>50000</v>
      </c>
      <c r="K64" s="83"/>
      <c r="L64" s="83"/>
      <c r="M64" s="83"/>
      <c r="N64" s="83"/>
      <c r="O64" s="83"/>
      <c r="P64" s="83">
        <v>13800</v>
      </c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17" t="str">
        <f t="shared" si="1"/>
        <v>〇</v>
      </c>
    </row>
    <row r="65" spans="2:30" ht="24.75" customHeight="1">
      <c r="B65" s="16" t="s">
        <v>57</v>
      </c>
      <c r="C65" s="83">
        <f t="shared" si="2"/>
        <v>230700</v>
      </c>
      <c r="D65" s="84">
        <v>0</v>
      </c>
      <c r="E65" s="84"/>
      <c r="F65" s="84">
        <v>0</v>
      </c>
      <c r="G65" s="84">
        <v>0</v>
      </c>
      <c r="H65" s="83">
        <f t="shared" si="0"/>
        <v>230700</v>
      </c>
      <c r="I65" s="83">
        <v>193900</v>
      </c>
      <c r="J65" s="83">
        <v>67500</v>
      </c>
      <c r="K65" s="83"/>
      <c r="L65" s="83"/>
      <c r="M65" s="83"/>
      <c r="N65" s="83"/>
      <c r="O65" s="83"/>
      <c r="P65" s="83">
        <v>21300</v>
      </c>
      <c r="Q65" s="83">
        <v>4500</v>
      </c>
      <c r="R65" s="83"/>
      <c r="S65" s="83">
        <v>15500</v>
      </c>
      <c r="T65" s="83">
        <v>13000</v>
      </c>
      <c r="U65" s="83"/>
      <c r="V65" s="83"/>
      <c r="W65" s="83"/>
      <c r="X65" s="83"/>
      <c r="Y65" s="83"/>
      <c r="Z65" s="83"/>
      <c r="AA65" s="83"/>
      <c r="AB65" s="83"/>
      <c r="AC65" s="83"/>
      <c r="AD65" s="17" t="str">
        <f t="shared" si="1"/>
        <v>〇</v>
      </c>
    </row>
    <row r="66" spans="2:30" ht="24.75" customHeight="1">
      <c r="B66" s="16" t="s">
        <v>58</v>
      </c>
      <c r="C66" s="83">
        <f t="shared" si="2"/>
        <v>56100</v>
      </c>
      <c r="D66" s="84">
        <v>0</v>
      </c>
      <c r="E66" s="84"/>
      <c r="F66" s="84">
        <v>0</v>
      </c>
      <c r="G66" s="84">
        <v>0</v>
      </c>
      <c r="H66" s="83">
        <f t="shared" si="0"/>
        <v>56100</v>
      </c>
      <c r="I66" s="83">
        <v>43600</v>
      </c>
      <c r="J66" s="83"/>
      <c r="K66" s="83"/>
      <c r="L66" s="83"/>
      <c r="M66" s="83"/>
      <c r="N66" s="83"/>
      <c r="O66" s="83"/>
      <c r="P66" s="83">
        <v>12500</v>
      </c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17" t="str">
        <f t="shared" si="1"/>
        <v>〇</v>
      </c>
    </row>
    <row r="67" spans="2:30" ht="24.75" customHeight="1">
      <c r="B67" s="18" t="s">
        <v>148</v>
      </c>
      <c r="C67" s="83">
        <f t="shared" si="2"/>
        <v>157500</v>
      </c>
      <c r="D67" s="84">
        <v>0</v>
      </c>
      <c r="E67" s="84"/>
      <c r="F67" s="84">
        <v>0</v>
      </c>
      <c r="G67" s="84">
        <v>0</v>
      </c>
      <c r="H67" s="83">
        <f t="shared" si="0"/>
        <v>157500</v>
      </c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>
        <v>151200</v>
      </c>
      <c r="T67" s="83"/>
      <c r="U67" s="83"/>
      <c r="V67" s="83"/>
      <c r="W67" s="83"/>
      <c r="X67" s="83"/>
      <c r="Y67" s="83"/>
      <c r="Z67" s="83">
        <v>6300</v>
      </c>
      <c r="AA67" s="83"/>
      <c r="AB67" s="83"/>
      <c r="AC67" s="83"/>
      <c r="AD67" s="17" t="str">
        <f t="shared" si="1"/>
        <v>〇</v>
      </c>
    </row>
    <row r="68" spans="2:30" ht="24.75" customHeight="1">
      <c r="B68" s="18" t="s">
        <v>76</v>
      </c>
      <c r="C68" s="83">
        <f t="shared" si="2"/>
        <v>1420000</v>
      </c>
      <c r="D68" s="84">
        <v>1420000</v>
      </c>
      <c r="E68" s="84"/>
      <c r="F68" s="84">
        <v>0</v>
      </c>
      <c r="G68" s="84">
        <v>0</v>
      </c>
      <c r="H68" s="83">
        <f t="shared" si="0"/>
        <v>0</v>
      </c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17" t="str">
        <f t="shared" si="1"/>
        <v>〇</v>
      </c>
    </row>
    <row r="69" spans="2:30" ht="24.75" customHeight="1">
      <c r="B69" s="18" t="s">
        <v>112</v>
      </c>
      <c r="C69" s="83">
        <f t="shared" si="2"/>
        <v>0</v>
      </c>
      <c r="D69" s="84">
        <v>0</v>
      </c>
      <c r="E69" s="84"/>
      <c r="F69" s="84">
        <v>0</v>
      </c>
      <c r="G69" s="84">
        <v>0</v>
      </c>
      <c r="H69" s="83">
        <f t="shared" si="0"/>
        <v>0</v>
      </c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17">
        <f t="shared" si="1"/>
      </c>
    </row>
    <row r="70" spans="2:30" ht="24.75" customHeight="1">
      <c r="B70" s="18" t="s">
        <v>118</v>
      </c>
      <c r="C70" s="83">
        <f t="shared" si="2"/>
        <v>0</v>
      </c>
      <c r="D70" s="84">
        <v>0</v>
      </c>
      <c r="E70" s="84"/>
      <c r="F70" s="84">
        <v>0</v>
      </c>
      <c r="G70" s="84">
        <v>0</v>
      </c>
      <c r="H70" s="83">
        <f>I70+P70+S70+W70+Z70</f>
        <v>0</v>
      </c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17">
        <f>IF(C70&gt;0,"〇","")</f>
      </c>
    </row>
    <row r="71" spans="2:30" ht="24.75" customHeight="1">
      <c r="B71" s="18" t="s">
        <v>96</v>
      </c>
      <c r="C71" s="83">
        <f t="shared" si="2"/>
        <v>717600</v>
      </c>
      <c r="D71" s="84">
        <v>0</v>
      </c>
      <c r="E71" s="84"/>
      <c r="F71" s="84">
        <v>0</v>
      </c>
      <c r="G71" s="84">
        <v>0</v>
      </c>
      <c r="H71" s="83">
        <f>I71+P71+S71+W71+Z71</f>
        <v>717600</v>
      </c>
      <c r="I71" s="83">
        <v>717600</v>
      </c>
      <c r="J71" s="83"/>
      <c r="K71" s="83"/>
      <c r="L71" s="83"/>
      <c r="M71" s="83"/>
      <c r="N71" s="83">
        <v>124000</v>
      </c>
      <c r="O71" s="83">
        <v>455500</v>
      </c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17" t="str">
        <f>IF(C71&gt;0,"〇","")</f>
        <v>〇</v>
      </c>
    </row>
    <row r="72" spans="2:30" ht="24.75" customHeight="1">
      <c r="B72" s="18" t="s">
        <v>147</v>
      </c>
      <c r="C72" s="83">
        <f>SUM(D72:H72)+AC72</f>
        <v>296400</v>
      </c>
      <c r="D72" s="84">
        <v>0</v>
      </c>
      <c r="E72" s="84"/>
      <c r="F72" s="84">
        <v>0</v>
      </c>
      <c r="G72" s="84">
        <v>0</v>
      </c>
      <c r="H72" s="83">
        <f>I72+P72+S72+W72+Z72</f>
        <v>296400</v>
      </c>
      <c r="I72" s="83">
        <v>296400</v>
      </c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17" t="str">
        <f>IF(C72&gt;0,"〇","")</f>
        <v>〇</v>
      </c>
    </row>
    <row r="73" spans="2:30" ht="24.75" customHeight="1">
      <c r="B73" s="18" t="s">
        <v>94</v>
      </c>
      <c r="C73" s="83">
        <f>SUM(D73:H73)+AC73</f>
        <v>800000</v>
      </c>
      <c r="D73" s="84">
        <v>800000</v>
      </c>
      <c r="E73" s="84"/>
      <c r="F73" s="84">
        <v>0</v>
      </c>
      <c r="G73" s="84">
        <v>0</v>
      </c>
      <c r="H73" s="83">
        <f>I73+P73+S73+W73+Z73</f>
        <v>0</v>
      </c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17" t="str">
        <f>IF(C73&gt;0,"〇","")</f>
        <v>〇</v>
      </c>
    </row>
    <row r="74" spans="3:29" ht="24.75" customHeight="1"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7"/>
    </row>
    <row r="75" spans="2:29" ht="24.75" customHeight="1">
      <c r="B75" s="16" t="s">
        <v>72</v>
      </c>
      <c r="C75" s="83">
        <f aca="true" t="shared" si="3" ref="C75:AC75">SUBTOTAL(9,C5:C43)</f>
        <v>51465200</v>
      </c>
      <c r="D75" s="83">
        <f t="shared" si="3"/>
        <v>15685500</v>
      </c>
      <c r="E75" s="83">
        <f t="shared" si="3"/>
        <v>0</v>
      </c>
      <c r="F75" s="83">
        <f t="shared" si="3"/>
        <v>898200</v>
      </c>
      <c r="G75" s="83">
        <f t="shared" si="3"/>
        <v>2788600</v>
      </c>
      <c r="H75" s="83">
        <f t="shared" si="3"/>
        <v>31610700</v>
      </c>
      <c r="I75" s="83">
        <f t="shared" si="3"/>
        <v>25636500</v>
      </c>
      <c r="J75" s="83">
        <f t="shared" si="3"/>
        <v>2620900</v>
      </c>
      <c r="K75" s="83">
        <f t="shared" si="3"/>
        <v>65900</v>
      </c>
      <c r="L75" s="83">
        <f t="shared" si="3"/>
        <v>0</v>
      </c>
      <c r="M75" s="83">
        <f t="shared" si="3"/>
        <v>0</v>
      </c>
      <c r="N75" s="83">
        <f t="shared" si="3"/>
        <v>5942500</v>
      </c>
      <c r="O75" s="83">
        <f t="shared" si="3"/>
        <v>96300</v>
      </c>
      <c r="P75" s="83">
        <f t="shared" si="3"/>
        <v>4885900</v>
      </c>
      <c r="Q75" s="83">
        <f t="shared" si="3"/>
        <v>10400</v>
      </c>
      <c r="R75" s="83">
        <f t="shared" si="3"/>
        <v>119700</v>
      </c>
      <c r="S75" s="83">
        <f t="shared" si="3"/>
        <v>365300</v>
      </c>
      <c r="T75" s="83">
        <f t="shared" si="3"/>
        <v>0</v>
      </c>
      <c r="U75" s="83">
        <f t="shared" si="3"/>
        <v>0</v>
      </c>
      <c r="V75" s="83">
        <f t="shared" si="3"/>
        <v>60100</v>
      </c>
      <c r="W75" s="83">
        <f t="shared" si="3"/>
        <v>674100</v>
      </c>
      <c r="X75" s="83">
        <f t="shared" si="3"/>
        <v>286100</v>
      </c>
      <c r="Y75" s="83">
        <f t="shared" si="3"/>
        <v>90600</v>
      </c>
      <c r="Z75" s="83">
        <f t="shared" si="3"/>
        <v>48900</v>
      </c>
      <c r="AA75" s="83">
        <f t="shared" si="3"/>
        <v>0</v>
      </c>
      <c r="AB75" s="83">
        <f t="shared" si="3"/>
        <v>0</v>
      </c>
      <c r="AC75" s="83">
        <f t="shared" si="3"/>
        <v>482200</v>
      </c>
    </row>
    <row r="76" spans="2:29" ht="24.75" customHeight="1">
      <c r="B76" s="16" t="s">
        <v>73</v>
      </c>
      <c r="C76" s="83">
        <f aca="true" t="shared" si="4" ref="C76:AC76">SUBTOTAL(9,C44:C66)</f>
        <v>5712900</v>
      </c>
      <c r="D76" s="83">
        <f t="shared" si="4"/>
        <v>3395800</v>
      </c>
      <c r="E76" s="83">
        <f t="shared" si="4"/>
        <v>26200</v>
      </c>
      <c r="F76" s="83">
        <f t="shared" si="4"/>
        <v>169700</v>
      </c>
      <c r="G76" s="83">
        <f t="shared" si="4"/>
        <v>0</v>
      </c>
      <c r="H76" s="83">
        <f t="shared" si="4"/>
        <v>2021200</v>
      </c>
      <c r="I76" s="83">
        <f t="shared" si="4"/>
        <v>1184700</v>
      </c>
      <c r="J76" s="83">
        <f t="shared" si="4"/>
        <v>347300</v>
      </c>
      <c r="K76" s="83">
        <f t="shared" si="4"/>
        <v>0</v>
      </c>
      <c r="L76" s="83">
        <f t="shared" si="4"/>
        <v>0</v>
      </c>
      <c r="M76" s="83">
        <f t="shared" si="4"/>
        <v>3500</v>
      </c>
      <c r="N76" s="83">
        <f t="shared" si="4"/>
        <v>0</v>
      </c>
      <c r="O76" s="83">
        <f t="shared" si="4"/>
        <v>12900</v>
      </c>
      <c r="P76" s="83">
        <f t="shared" si="4"/>
        <v>470100</v>
      </c>
      <c r="Q76" s="83">
        <f t="shared" si="4"/>
        <v>46100</v>
      </c>
      <c r="R76" s="83">
        <f t="shared" si="4"/>
        <v>0</v>
      </c>
      <c r="S76" s="83">
        <f t="shared" si="4"/>
        <v>103800</v>
      </c>
      <c r="T76" s="83">
        <f t="shared" si="4"/>
        <v>18000</v>
      </c>
      <c r="U76" s="83">
        <f t="shared" si="4"/>
        <v>1800</v>
      </c>
      <c r="V76" s="83">
        <f t="shared" si="4"/>
        <v>0</v>
      </c>
      <c r="W76" s="83">
        <f t="shared" si="4"/>
        <v>137600</v>
      </c>
      <c r="X76" s="83">
        <f t="shared" si="4"/>
        <v>11800</v>
      </c>
      <c r="Y76" s="83">
        <f t="shared" si="4"/>
        <v>23600</v>
      </c>
      <c r="Z76" s="83">
        <f t="shared" si="4"/>
        <v>125000</v>
      </c>
      <c r="AA76" s="83">
        <f t="shared" si="4"/>
        <v>0</v>
      </c>
      <c r="AB76" s="83">
        <f t="shared" si="4"/>
        <v>26600</v>
      </c>
      <c r="AC76" s="83">
        <f t="shared" si="4"/>
        <v>100000</v>
      </c>
    </row>
    <row r="77" spans="2:29" ht="24.75" customHeight="1">
      <c r="B77" s="16" t="s">
        <v>74</v>
      </c>
      <c r="C77" s="83">
        <f>SUBTOTAL(9,C67:C73)</f>
        <v>3391500</v>
      </c>
      <c r="D77" s="83">
        <f>SUBTOTAL(9,D67:D73)</f>
        <v>2220000</v>
      </c>
      <c r="E77" s="83">
        <f aca="true" t="shared" si="5" ref="E77:AB77">SUBTOTAL(9,E67:E73)</f>
        <v>0</v>
      </c>
      <c r="F77" s="83">
        <f t="shared" si="5"/>
        <v>0</v>
      </c>
      <c r="G77" s="83">
        <f t="shared" si="5"/>
        <v>0</v>
      </c>
      <c r="H77" s="83">
        <f t="shared" si="5"/>
        <v>1171500</v>
      </c>
      <c r="I77" s="83">
        <f t="shared" si="5"/>
        <v>1014000</v>
      </c>
      <c r="J77" s="83">
        <f t="shared" si="5"/>
        <v>0</v>
      </c>
      <c r="K77" s="83">
        <f t="shared" si="5"/>
        <v>0</v>
      </c>
      <c r="L77" s="83">
        <f t="shared" si="5"/>
        <v>0</v>
      </c>
      <c r="M77" s="83">
        <f t="shared" si="5"/>
        <v>0</v>
      </c>
      <c r="N77" s="83">
        <f t="shared" si="5"/>
        <v>124000</v>
      </c>
      <c r="O77" s="83">
        <f t="shared" si="5"/>
        <v>455500</v>
      </c>
      <c r="P77" s="83">
        <f t="shared" si="5"/>
        <v>0</v>
      </c>
      <c r="Q77" s="83">
        <f t="shared" si="5"/>
        <v>0</v>
      </c>
      <c r="R77" s="83">
        <f t="shared" si="5"/>
        <v>0</v>
      </c>
      <c r="S77" s="83">
        <f t="shared" si="5"/>
        <v>151200</v>
      </c>
      <c r="T77" s="83">
        <f t="shared" si="5"/>
        <v>0</v>
      </c>
      <c r="U77" s="83">
        <f t="shared" si="5"/>
        <v>0</v>
      </c>
      <c r="V77" s="83">
        <f t="shared" si="5"/>
        <v>0</v>
      </c>
      <c r="W77" s="83">
        <f t="shared" si="5"/>
        <v>0</v>
      </c>
      <c r="X77" s="83">
        <f t="shared" si="5"/>
        <v>0</v>
      </c>
      <c r="Y77" s="83">
        <f t="shared" si="5"/>
        <v>0</v>
      </c>
      <c r="Z77" s="83">
        <f t="shared" si="5"/>
        <v>6300</v>
      </c>
      <c r="AA77" s="83">
        <f t="shared" si="5"/>
        <v>0</v>
      </c>
      <c r="AB77" s="83">
        <f t="shared" si="5"/>
        <v>0</v>
      </c>
      <c r="AC77" s="83">
        <f>SUBTOTAL(9,AC67:AC73)</f>
        <v>0</v>
      </c>
    </row>
    <row r="78" spans="2:29" ht="24.75" customHeight="1">
      <c r="B78" s="16" t="s">
        <v>75</v>
      </c>
      <c r="C78" s="83">
        <f>SUM(C75:C77)</f>
        <v>60569600</v>
      </c>
      <c r="D78" s="83">
        <f>SUM(D75:D77)</f>
        <v>21301300</v>
      </c>
      <c r="E78" s="83">
        <f>SUM(E75:E77)</f>
        <v>26200</v>
      </c>
      <c r="F78" s="83">
        <f>SUM(F75:F77)</f>
        <v>1067900</v>
      </c>
      <c r="G78" s="83">
        <f>SUM(G75:G77)</f>
        <v>2788600</v>
      </c>
      <c r="H78" s="83">
        <f aca="true" t="shared" si="6" ref="H78:AB78">SUM(H75:H77)</f>
        <v>34803400</v>
      </c>
      <c r="I78" s="83">
        <f>SUM(I75:I77)</f>
        <v>27835200</v>
      </c>
      <c r="J78" s="83">
        <f t="shared" si="6"/>
        <v>2968200</v>
      </c>
      <c r="K78" s="83">
        <f t="shared" si="6"/>
        <v>65900</v>
      </c>
      <c r="L78" s="83">
        <f t="shared" si="6"/>
        <v>0</v>
      </c>
      <c r="M78" s="83">
        <f t="shared" si="6"/>
        <v>3500</v>
      </c>
      <c r="N78" s="83">
        <f t="shared" si="6"/>
        <v>6066500</v>
      </c>
      <c r="O78" s="83">
        <f t="shared" si="6"/>
        <v>564700</v>
      </c>
      <c r="P78" s="83">
        <f t="shared" si="6"/>
        <v>5356000</v>
      </c>
      <c r="Q78" s="83">
        <f t="shared" si="6"/>
        <v>56500</v>
      </c>
      <c r="R78" s="83">
        <f t="shared" si="6"/>
        <v>119700</v>
      </c>
      <c r="S78" s="83">
        <f t="shared" si="6"/>
        <v>620300</v>
      </c>
      <c r="T78" s="83">
        <f t="shared" si="6"/>
        <v>18000</v>
      </c>
      <c r="U78" s="83">
        <f t="shared" si="6"/>
        <v>1800</v>
      </c>
      <c r="V78" s="83">
        <f t="shared" si="6"/>
        <v>60100</v>
      </c>
      <c r="W78" s="83">
        <f t="shared" si="6"/>
        <v>811700</v>
      </c>
      <c r="X78" s="83">
        <f t="shared" si="6"/>
        <v>297900</v>
      </c>
      <c r="Y78" s="83">
        <f t="shared" si="6"/>
        <v>114200</v>
      </c>
      <c r="Z78" s="83">
        <f t="shared" si="6"/>
        <v>180200</v>
      </c>
      <c r="AA78" s="83">
        <f t="shared" si="6"/>
        <v>0</v>
      </c>
      <c r="AB78" s="83">
        <f t="shared" si="6"/>
        <v>26600</v>
      </c>
      <c r="AC78" s="83">
        <f>SUM(AC75:AC77)</f>
        <v>582200</v>
      </c>
    </row>
    <row r="79" ht="19.5" customHeight="1"/>
  </sheetData>
  <sheetProtection/>
  <autoFilter ref="A4:R80"/>
  <mergeCells count="13">
    <mergeCell ref="F3:F4"/>
    <mergeCell ref="H3:H4"/>
    <mergeCell ref="P3:R3"/>
    <mergeCell ref="S3:V3"/>
    <mergeCell ref="W3:Y3"/>
    <mergeCell ref="Z3:AB3"/>
    <mergeCell ref="AC3:AC4"/>
    <mergeCell ref="B3:B4"/>
    <mergeCell ref="C3:C4"/>
    <mergeCell ref="I3:O3"/>
    <mergeCell ref="G3:G4"/>
    <mergeCell ref="D3:D4"/>
    <mergeCell ref="E3:E4"/>
  </mergeCells>
  <conditionalFormatting sqref="D5:G73">
    <cfRule type="cellIs" priority="1" dxfId="1" operator="equal" stopIfTrue="1">
      <formula>0</formula>
    </cfRule>
  </conditionalFormatting>
  <printOptions horizontalCentered="1"/>
  <pageMargins left="0.5905511811023623" right="0.5905511811023623" top="0.5905511811023623" bottom="0.3937007874015748" header="0.31496062992125984" footer="0.1968503937007874"/>
  <pageSetup fitToHeight="2" fitToWidth="1" horizontalDpi="600" verticalDpi="600" orientation="portrait" paperSize="9" scale="28" r:id="rId1"/>
  <rowBreaks count="1" manualBreakCount="1">
    <brk id="66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谷口侑</cp:lastModifiedBy>
  <cp:lastPrinted>2023-09-29T05:04:41Z</cp:lastPrinted>
  <dcterms:created xsi:type="dcterms:W3CDTF">2009-10-06T06:42:25Z</dcterms:created>
  <dcterms:modified xsi:type="dcterms:W3CDTF">2024-03-17T22:50:25Z</dcterms:modified>
  <cp:category/>
  <cp:version/>
  <cp:contentType/>
  <cp:contentStatus/>
</cp:coreProperties>
</file>