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C:\Users\115376\Box\【02_課所共有】07_02_感染症対策課\R06年度\001総務補助金担当\08_補助金\08_01_補助金・検査全般\08_01_140_消費税仕入控除（補助金）\R5消費税報告\設備整備事業\計算様式\"/>
    </mc:Choice>
  </mc:AlternateContent>
  <xr:revisionPtr revIDLastSave="0" documentId="13_ncr:1_{B20C4616-FE0C-4220-B03B-16BE59EBE9A2}" xr6:coauthVersionLast="47" xr6:coauthVersionMax="47" xr10:uidLastSave="{00000000-0000-0000-0000-000000000000}"/>
  <bookViews>
    <workbookView xWindow="28680" yWindow="-120" windowWidth="29040" windowHeight="15720" tabRatio="686" xr2:uid="{00000000-000D-0000-FFFF-FFFF00000000}"/>
  </bookViews>
  <sheets>
    <sheet name="情報入力シート" sheetId="1" r:id="rId1"/>
    <sheet name="二期マタギについて" sheetId="13" r:id="rId2"/>
    <sheet name="様式第５号" sheetId="2" r:id="rId3"/>
    <sheet name="入院" sheetId="3" r:id="rId4"/>
    <sheet name="外来" sheetId="4" r:id="rId5"/>
    <sheet name="検査" sheetId="5" r:id="rId6"/>
    <sheet name="重点" sheetId="6" r:id="rId7"/>
    <sheet name="疑う" sheetId="7" r:id="rId8"/>
    <sheet name="確保" sheetId="12" r:id="rId9"/>
    <sheet name="税率10%（白地）" sheetId="8" state="hidden" r:id="rId10"/>
    <sheet name="Sheet1" sheetId="9" state="hidden" r:id="rId11"/>
    <sheet name="Sheet6" sheetId="10" state="hidden" r:id="rId12"/>
  </sheets>
  <definedNames>
    <definedName name="_xlnm.Print_Area" localSheetId="4">外来!$A$1:$H$48</definedName>
    <definedName name="_xlnm.Print_Area" localSheetId="8">確保!$A$1:$H$48</definedName>
    <definedName name="_xlnm.Print_Area" localSheetId="7">疑う!$A$1:$H$48</definedName>
    <definedName name="_xlnm.Print_Area" localSheetId="5">検査!$A$1:$H$48</definedName>
    <definedName name="_xlnm.Print_Area" localSheetId="6">重点!$A$1:$H$48</definedName>
    <definedName name="_xlnm.Print_Area" localSheetId="0">情報入力シート!$A$1:$E$58</definedName>
    <definedName name="_xlnm.Print_Area" localSheetId="9">'税率10%（白地）'!$A$1:$H$48</definedName>
    <definedName name="_xlnm.Print_Area" localSheetId="3">入院!$A$1:$H$48</definedName>
    <definedName name="_xlnm.Print_Area" localSheetId="2">様式第５号!$A$1:$M$42</definedName>
    <definedName name="Z_B3498956_7DB7_406F_9317_C86F874C11E8_.wvu.PrintArea" localSheetId="4" hidden="1">外来!$A$1:$H$48</definedName>
    <definedName name="Z_B3498956_7DB7_406F_9317_C86F874C11E8_.wvu.PrintArea" localSheetId="8" hidden="1">確保!$A$1:$H$48</definedName>
    <definedName name="Z_B3498956_7DB7_406F_9317_C86F874C11E8_.wvu.PrintArea" localSheetId="7" hidden="1">疑う!$A$1:$H$48</definedName>
    <definedName name="Z_B3498956_7DB7_406F_9317_C86F874C11E8_.wvu.PrintArea" localSheetId="5" hidden="1">検査!$A$1:$H$48</definedName>
    <definedName name="Z_B3498956_7DB7_406F_9317_C86F874C11E8_.wvu.PrintArea" localSheetId="6" hidden="1">重点!$A$1:$H$48</definedName>
    <definedName name="Z_B3498956_7DB7_406F_9317_C86F874C11E8_.wvu.PrintArea" localSheetId="0" hidden="1">情報入力シート!$A$1:$D$52</definedName>
    <definedName name="Z_B3498956_7DB7_406F_9317_C86F874C11E8_.wvu.PrintArea" localSheetId="9" hidden="1">'税率10%（白地）'!$A$1:$H$48</definedName>
    <definedName name="Z_B3498956_7DB7_406F_9317_C86F874C11E8_.wvu.PrintArea" localSheetId="3" hidden="1">入院!$A$1:$H$48</definedName>
    <definedName name="Z_B3498956_7DB7_406F_9317_C86F874C11E8_.wvu.PrintArea" localSheetId="2" hidden="1">様式第５号!$A$1:$M$41</definedName>
  </definedNames>
  <calcPr calcId="191029"/>
  <customWorkbookViews>
    <customWorkbookView name="埼玉県 - 個人用ビュー" guid="{B3498956-7DB7-406F-9317-C86F874C11E8}" mergeInterval="0" personalView="1" maximized="1" xWindow="-8" yWindow="-8" windowWidth="1382" windowHeight="754" tabRatio="686"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0" i="2" l="1"/>
  <c r="D18" i="1"/>
  <c r="K31" i="2"/>
  <c r="C15" i="12" l="1"/>
  <c r="C15" i="7"/>
  <c r="C15" i="6"/>
  <c r="C15" i="5"/>
  <c r="C15" i="4"/>
  <c r="C15" i="3"/>
  <c r="F46" i="12" l="1"/>
  <c r="C45" i="12"/>
  <c r="C44" i="12"/>
  <c r="K42" i="12"/>
  <c r="J42" i="12"/>
  <c r="G41" i="12"/>
  <c r="L42" i="12" s="1"/>
  <c r="F41" i="12"/>
  <c r="E41" i="12"/>
  <c r="D41" i="12"/>
  <c r="I42" i="12" s="1"/>
  <c r="H40" i="12"/>
  <c r="H39" i="12"/>
  <c r="H38" i="12"/>
  <c r="H37" i="12"/>
  <c r="H36" i="12"/>
  <c r="H35" i="12"/>
  <c r="H34" i="12"/>
  <c r="H41" i="12" s="1"/>
  <c r="B29" i="12"/>
  <c r="B28" i="12"/>
  <c r="B24" i="12"/>
  <c r="B23" i="12"/>
  <c r="B22" i="12"/>
  <c r="B21" i="12"/>
  <c r="F21" i="12" s="1"/>
  <c r="B20" i="12"/>
  <c r="B19" i="12"/>
  <c r="B18" i="12"/>
  <c r="E18" i="12" s="1"/>
  <c r="C11" i="12"/>
  <c r="C9" i="12"/>
  <c r="E7" i="12"/>
  <c r="C5" i="12"/>
  <c r="F44" i="12" l="1"/>
  <c r="I24" i="12" s="1"/>
  <c r="L24" i="12" s="1"/>
  <c r="C49" i="12"/>
  <c r="I41" i="12"/>
  <c r="B31" i="12"/>
  <c r="M42" i="12"/>
  <c r="I23" i="12"/>
  <c r="I22" i="12"/>
  <c r="L22" i="12" s="1"/>
  <c r="F20" i="12"/>
  <c r="H42" i="12"/>
  <c r="I15" i="12"/>
  <c r="H34" i="3"/>
  <c r="J23" i="12" l="1"/>
  <c r="M23" i="12" s="1"/>
  <c r="C51" i="12"/>
  <c r="L23" i="12"/>
  <c r="C50" i="12" s="1"/>
  <c r="B20" i="2"/>
  <c r="K23" i="12" l="1"/>
  <c r="N23" i="12" s="1"/>
  <c r="C52" i="12" s="1"/>
  <c r="C9" i="3"/>
  <c r="K26" i="2"/>
  <c r="F47" i="12" l="1"/>
  <c r="C11" i="7"/>
  <c r="C11" i="6"/>
  <c r="C11" i="5"/>
  <c r="C11" i="4"/>
  <c r="C11" i="3"/>
  <c r="B29" i="7" l="1"/>
  <c r="B28" i="7"/>
  <c r="B29" i="6"/>
  <c r="B28" i="6"/>
  <c r="B29" i="5"/>
  <c r="B28" i="5"/>
  <c r="B29" i="4"/>
  <c r="B28" i="4"/>
  <c r="B29" i="3"/>
  <c r="B28" i="3"/>
  <c r="D47" i="1"/>
  <c r="B24" i="6"/>
  <c r="F46" i="7"/>
  <c r="F46" i="6"/>
  <c r="F46" i="5"/>
  <c r="F46" i="4"/>
  <c r="B24" i="7"/>
  <c r="B23" i="7"/>
  <c r="B22" i="7"/>
  <c r="B21" i="7"/>
  <c r="F21" i="7" s="1"/>
  <c r="B20" i="7"/>
  <c r="F20" i="7" s="1"/>
  <c r="B19" i="7"/>
  <c r="B18" i="7"/>
  <c r="E18" i="7" s="1"/>
  <c r="B23" i="6"/>
  <c r="B22" i="6"/>
  <c r="B21" i="6"/>
  <c r="F21" i="6" s="1"/>
  <c r="B20" i="6"/>
  <c r="F20" i="6" s="1"/>
  <c r="B19" i="6"/>
  <c r="B18" i="6"/>
  <c r="E18" i="6" s="1"/>
  <c r="B24" i="5"/>
  <c r="B23" i="5"/>
  <c r="B22" i="5"/>
  <c r="B21" i="5"/>
  <c r="F21" i="5" s="1"/>
  <c r="B20" i="5"/>
  <c r="F20" i="5" s="1"/>
  <c r="B19" i="5"/>
  <c r="B18" i="5"/>
  <c r="E18" i="5" s="1"/>
  <c r="B24" i="4"/>
  <c r="B23" i="4"/>
  <c r="B22" i="4"/>
  <c r="B21" i="4"/>
  <c r="F21" i="4" s="1"/>
  <c r="B20" i="4"/>
  <c r="F20" i="4" s="1"/>
  <c r="B19" i="4"/>
  <c r="B18" i="4"/>
  <c r="E18" i="4" s="1"/>
  <c r="D41" i="1"/>
  <c r="B18" i="3"/>
  <c r="E18" i="3" s="1"/>
  <c r="B19" i="3"/>
  <c r="B20" i="3"/>
  <c r="F20" i="3" s="1"/>
  <c r="B21" i="3"/>
  <c r="F21" i="3" s="1"/>
  <c r="B22" i="3"/>
  <c r="B23" i="3"/>
  <c r="B24" i="3"/>
  <c r="F46" i="3"/>
  <c r="C45" i="7" l="1"/>
  <c r="C44" i="7"/>
  <c r="C45" i="6"/>
  <c r="C44" i="6"/>
  <c r="C45" i="5"/>
  <c r="C44" i="5"/>
  <c r="C45" i="4"/>
  <c r="C44" i="4"/>
  <c r="E7" i="7"/>
  <c r="E7" i="6"/>
  <c r="E7" i="5"/>
  <c r="E7" i="4"/>
  <c r="I15" i="7"/>
  <c r="I15" i="6"/>
  <c r="I15" i="5"/>
  <c r="C9" i="7"/>
  <c r="C5" i="7"/>
  <c r="C9" i="6"/>
  <c r="C5" i="6"/>
  <c r="C9" i="5"/>
  <c r="C5" i="5"/>
  <c r="C9" i="4"/>
  <c r="C5" i="4"/>
  <c r="K29" i="2"/>
  <c r="K28" i="2"/>
  <c r="K27" i="2"/>
  <c r="C24" i="2"/>
  <c r="B19" i="2"/>
  <c r="F13" i="2"/>
  <c r="B13" i="2"/>
  <c r="I8" i="2"/>
  <c r="I7" i="2"/>
  <c r="I6" i="2"/>
  <c r="J2" i="2"/>
  <c r="C45" i="3"/>
  <c r="C44" i="3"/>
  <c r="E7" i="3"/>
  <c r="C5" i="3"/>
  <c r="D51" i="1"/>
  <c r="I41" i="3"/>
  <c r="G41" i="3"/>
  <c r="L42" i="3" s="1"/>
  <c r="F41" i="3"/>
  <c r="K42" i="3" s="1"/>
  <c r="E41" i="3"/>
  <c r="J42" i="3" s="1"/>
  <c r="D41" i="3"/>
  <c r="I42" i="3" s="1"/>
  <c r="H40" i="3"/>
  <c r="H39" i="3"/>
  <c r="H38" i="3"/>
  <c r="H37" i="3"/>
  <c r="H36" i="3"/>
  <c r="H35" i="3"/>
  <c r="B31" i="3"/>
  <c r="I15" i="3"/>
  <c r="I41" i="4"/>
  <c r="G41" i="4"/>
  <c r="L42" i="4" s="1"/>
  <c r="F41" i="4"/>
  <c r="K42" i="4" s="1"/>
  <c r="E41" i="4"/>
  <c r="J42" i="4" s="1"/>
  <c r="D41" i="4"/>
  <c r="I42" i="4" s="1"/>
  <c r="H40" i="4"/>
  <c r="H39" i="4"/>
  <c r="H38" i="4"/>
  <c r="H37" i="4"/>
  <c r="H36" i="4"/>
  <c r="H35" i="4"/>
  <c r="H34" i="4"/>
  <c r="B31" i="4"/>
  <c r="I41" i="5"/>
  <c r="G41" i="5"/>
  <c r="L42" i="5" s="1"/>
  <c r="F41" i="5"/>
  <c r="K42" i="5" s="1"/>
  <c r="E41" i="5"/>
  <c r="J42" i="5" s="1"/>
  <c r="D41" i="5"/>
  <c r="I42" i="5" s="1"/>
  <c r="H40" i="5"/>
  <c r="H39" i="5"/>
  <c r="H38" i="5"/>
  <c r="H37" i="5"/>
  <c r="H36" i="5"/>
  <c r="H35" i="5"/>
  <c r="H34" i="5"/>
  <c r="B31" i="5"/>
  <c r="I41" i="6"/>
  <c r="G41" i="6"/>
  <c r="L42" i="6" s="1"/>
  <c r="F41" i="6"/>
  <c r="K42" i="6" s="1"/>
  <c r="E41" i="6"/>
  <c r="J42" i="6" s="1"/>
  <c r="D41" i="6"/>
  <c r="I42" i="6" s="1"/>
  <c r="H40" i="6"/>
  <c r="H39" i="6"/>
  <c r="H38" i="6"/>
  <c r="H37" i="6"/>
  <c r="H36" i="6"/>
  <c r="H35" i="6"/>
  <c r="H34" i="6"/>
  <c r="B31" i="6"/>
  <c r="I41" i="7"/>
  <c r="G41" i="7"/>
  <c r="L42" i="7" s="1"/>
  <c r="F41" i="7"/>
  <c r="K42" i="7" s="1"/>
  <c r="E41" i="7"/>
  <c r="J42" i="7" s="1"/>
  <c r="D41" i="7"/>
  <c r="I42" i="7" s="1"/>
  <c r="H40" i="7"/>
  <c r="H39" i="7"/>
  <c r="H38" i="7"/>
  <c r="H37" i="7"/>
  <c r="H36" i="7"/>
  <c r="H35" i="7"/>
  <c r="H34" i="7"/>
  <c r="B31" i="7"/>
  <c r="H41" i="5" l="1"/>
  <c r="H42" i="5" s="1"/>
  <c r="H41" i="6"/>
  <c r="M42" i="6" s="1"/>
  <c r="H42" i="6"/>
  <c r="I15" i="4"/>
  <c r="F44" i="4"/>
  <c r="F44" i="5"/>
  <c r="F44" i="6"/>
  <c r="F44" i="7"/>
  <c r="H41" i="7"/>
  <c r="H41" i="4"/>
  <c r="H42" i="4" s="1"/>
  <c r="F44" i="3"/>
  <c r="H41" i="3"/>
  <c r="H42" i="3" s="1"/>
  <c r="C51" i="8"/>
  <c r="C50" i="8"/>
  <c r="C52" i="8"/>
  <c r="F44" i="8"/>
  <c r="I41" i="8"/>
  <c r="G41" i="8"/>
  <c r="L42" i="8" s="1"/>
  <c r="F41" i="8"/>
  <c r="K42" i="8" s="1"/>
  <c r="E41" i="8"/>
  <c r="J42" i="8" s="1"/>
  <c r="D41" i="8"/>
  <c r="H40" i="8"/>
  <c r="H39" i="8"/>
  <c r="H38" i="8"/>
  <c r="H37" i="8"/>
  <c r="H36" i="8"/>
  <c r="H35" i="8"/>
  <c r="H34" i="8"/>
  <c r="B31" i="8"/>
  <c r="I15" i="8"/>
  <c r="C49" i="10"/>
  <c r="C48" i="10"/>
  <c r="C47" i="10"/>
  <c r="C46" i="10"/>
  <c r="F44" i="10"/>
  <c r="F41" i="10"/>
  <c r="I38" i="10"/>
  <c r="G38" i="10"/>
  <c r="L39" i="10" s="1"/>
  <c r="F38" i="10"/>
  <c r="K39" i="10" s="1"/>
  <c r="E38" i="10"/>
  <c r="J39" i="10"/>
  <c r="D38" i="10"/>
  <c r="I39" i="10" s="1"/>
  <c r="H37" i="10"/>
  <c r="H36" i="10"/>
  <c r="H35" i="10"/>
  <c r="H34" i="10"/>
  <c r="H33" i="10"/>
  <c r="H32" i="10"/>
  <c r="H31" i="10"/>
  <c r="B28" i="10"/>
  <c r="I12" i="10"/>
  <c r="F47" i="8"/>
  <c r="C49" i="8"/>
  <c r="I24" i="5" l="1"/>
  <c r="L24" i="5" s="1"/>
  <c r="C49" i="5" s="1"/>
  <c r="I22" i="5"/>
  <c r="L22" i="5" s="1"/>
  <c r="I23" i="5"/>
  <c r="L23" i="5" s="1"/>
  <c r="M42" i="5"/>
  <c r="I22" i="6"/>
  <c r="L22" i="6" s="1"/>
  <c r="I23" i="6"/>
  <c r="J23" i="6"/>
  <c r="M23" i="6" s="1"/>
  <c r="C51" i="6" s="1"/>
  <c r="I22" i="4"/>
  <c r="L22" i="4" s="1"/>
  <c r="H42" i="7"/>
  <c r="I22" i="7"/>
  <c r="L22" i="7" s="1"/>
  <c r="M42" i="7"/>
  <c r="I24" i="7"/>
  <c r="I23" i="4"/>
  <c r="L23" i="4" s="1"/>
  <c r="M42" i="4"/>
  <c r="J23" i="4"/>
  <c r="M23" i="4" s="1"/>
  <c r="I23" i="7"/>
  <c r="L23" i="7" s="1"/>
  <c r="M42" i="3"/>
  <c r="I22" i="3"/>
  <c r="L22" i="3" s="1"/>
  <c r="I24" i="4"/>
  <c r="L24" i="4" s="1"/>
  <c r="I24" i="3"/>
  <c r="L24" i="3" s="1"/>
  <c r="I24" i="6"/>
  <c r="J23" i="5"/>
  <c r="M23" i="5" s="1"/>
  <c r="J23" i="7"/>
  <c r="M23" i="7" s="1"/>
  <c r="J23" i="3"/>
  <c r="M23" i="3" s="1"/>
  <c r="I23" i="3"/>
  <c r="L23" i="3" s="1"/>
  <c r="H38" i="10"/>
  <c r="M39" i="10" s="1"/>
  <c r="I20" i="10"/>
  <c r="J20" i="10"/>
  <c r="M20" i="10" s="1"/>
  <c r="I19" i="10"/>
  <c r="L19" i="10" s="1"/>
  <c r="H41" i="8"/>
  <c r="J23" i="8" s="1"/>
  <c r="M23" i="8" s="1"/>
  <c r="I42" i="8"/>
  <c r="C51" i="5" l="1"/>
  <c r="C50" i="5"/>
  <c r="C51" i="3"/>
  <c r="K23" i="6"/>
  <c r="N23" i="6" s="1"/>
  <c r="C52" i="6" s="1"/>
  <c r="L23" i="6"/>
  <c r="C50" i="6" s="1"/>
  <c r="C49" i="4"/>
  <c r="L24" i="7"/>
  <c r="C49" i="7" s="1"/>
  <c r="C50" i="7"/>
  <c r="C50" i="3"/>
  <c r="C51" i="7"/>
  <c r="C51" i="4"/>
  <c r="C50" i="4"/>
  <c r="K23" i="5"/>
  <c r="K23" i="4"/>
  <c r="F47" i="4" s="1"/>
  <c r="C49" i="3"/>
  <c r="L24" i="6"/>
  <c r="C49" i="6" s="1"/>
  <c r="K23" i="7"/>
  <c r="N23" i="7" s="1"/>
  <c r="C52" i="7" s="1"/>
  <c r="K23" i="3"/>
  <c r="I21" i="10"/>
  <c r="L21" i="10" s="1"/>
  <c r="M42" i="8"/>
  <c r="I23" i="8"/>
  <c r="I22" i="8"/>
  <c r="L22" i="8" s="1"/>
  <c r="K23" i="8"/>
  <c r="N23" i="8" s="1"/>
  <c r="L23" i="8"/>
  <c r="I24" i="8"/>
  <c r="L24" i="8" s="1"/>
  <c r="L20" i="10"/>
  <c r="K20" i="10"/>
  <c r="N20" i="10" s="1"/>
  <c r="F47" i="6" l="1"/>
  <c r="F47" i="7"/>
  <c r="N23" i="4"/>
  <c r="C52" i="4" s="1"/>
  <c r="N23" i="5"/>
  <c r="C52" i="5" s="1"/>
  <c r="F47" i="5"/>
  <c r="N23" i="3"/>
  <c r="C52" i="3" s="1"/>
  <c r="F47" i="3"/>
  <c r="C3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C34" authorId="0" shapeId="0" xr:uid="{0A683D62-CB91-42B6-A5E4-397AB71C7A67}">
      <text>
        <r>
          <rPr>
            <b/>
            <sz val="8"/>
            <color indexed="81"/>
            <rFont val="MS P ゴシック"/>
            <family val="3"/>
            <charset val="128"/>
          </rPr>
          <t>「区分」欄には、備品購入費、
消耗品費、工事費などと記入のこと</t>
        </r>
      </text>
    </comment>
    <comment ref="F44" authorId="1" shapeId="0" xr:uid="{8BECE0FB-7178-49EE-9632-DA447EB5D098}">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C34" authorId="0" shapeId="0" xr:uid="{BD2374E1-168C-41DA-AB93-4765460A89A4}">
      <text>
        <r>
          <rPr>
            <b/>
            <sz val="8"/>
            <color indexed="81"/>
            <rFont val="MS P ゴシック"/>
            <family val="3"/>
            <charset val="128"/>
          </rPr>
          <t>「区分」欄には、備品購入費、
消耗品費、工事費などと記入のこと</t>
        </r>
      </text>
    </comment>
    <comment ref="F44" authorId="1" shapeId="0" xr:uid="{BC44701A-40F2-4E57-8D09-69098DA48CC8}">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C34" authorId="0" shapeId="0" xr:uid="{CD62D34E-6505-454D-9D66-AE94987AB52D}">
      <text>
        <r>
          <rPr>
            <b/>
            <sz val="8"/>
            <color indexed="81"/>
            <rFont val="MS P ゴシック"/>
            <family val="3"/>
            <charset val="128"/>
          </rPr>
          <t>「区分」欄には、備品購入費、
消耗品費、工事費などと記入のこと</t>
        </r>
      </text>
    </comment>
    <comment ref="F44" authorId="1" shapeId="0" xr:uid="{ADD937E1-F524-4220-98A2-2769EC0032F0}">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C34" authorId="0" shapeId="0" xr:uid="{145B60BD-A155-4D08-85CD-B7A7A4E22F3E}">
      <text>
        <r>
          <rPr>
            <b/>
            <sz val="8"/>
            <color indexed="81"/>
            <rFont val="MS P ゴシック"/>
            <family val="3"/>
            <charset val="128"/>
          </rPr>
          <t>「区分」欄には、備品購入費、
消耗品費、工事費などと記入のこと</t>
        </r>
      </text>
    </comment>
    <comment ref="F44" authorId="1" shapeId="0" xr:uid="{E50EAAA6-BBDD-428F-A38C-DE6C16893BEB}">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C34" authorId="0" shapeId="0" xr:uid="{5E4B7966-503F-41EA-8801-9E9661B0428E}">
      <text>
        <r>
          <rPr>
            <b/>
            <sz val="8"/>
            <color indexed="81"/>
            <rFont val="MS P ゴシック"/>
            <family val="3"/>
            <charset val="128"/>
          </rPr>
          <t>「区分」欄には、備品購入費、
消耗品費、工事費などと記入のこと</t>
        </r>
      </text>
    </comment>
    <comment ref="F44" authorId="1" shapeId="0" xr:uid="{97A7F360-5D76-4C08-9EAF-589BFF28B683}">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C34" authorId="0" shapeId="0" xr:uid="{2EE2D862-19A9-402F-B060-0DC5BC299594}">
      <text>
        <r>
          <rPr>
            <b/>
            <sz val="8"/>
            <color indexed="81"/>
            <rFont val="MS P ゴシック"/>
            <family val="3"/>
            <charset val="128"/>
          </rPr>
          <t>「区分」欄には、備品購入費、
消耗品費、工事費などと記入のこと</t>
        </r>
      </text>
    </comment>
    <comment ref="F44" authorId="1" shapeId="0" xr:uid="{04AEF659-A8C8-45C4-92D7-958CD2EBF962}">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44" authorId="0" shapeId="0" xr:uid="{00000000-0006-0000-0000-000001000000}">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41" authorId="0" shapeId="0" xr:uid="{00000000-0006-0000-0100-000001000000}">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sharedStrings.xml><?xml version="1.0" encoding="utf-8"?>
<sst xmlns="http://schemas.openxmlformats.org/spreadsheetml/2006/main" count="527" uniqueCount="172">
  <si>
    <t>１　施設名</t>
  </si>
  <si>
    <t>２　開設者氏名</t>
  </si>
  <si>
    <t>３　施設の所在地</t>
  </si>
  <si>
    <t>４  補助事業名</t>
  </si>
  <si>
    <t>（別紙概要）</t>
    <phoneticPr fontId="2"/>
  </si>
  <si>
    <t>共通対応分</t>
    <rPh sb="0" eb="2">
      <t>キョウツウ</t>
    </rPh>
    <rPh sb="2" eb="4">
      <t>タイオウ</t>
    </rPh>
    <rPh sb="4" eb="5">
      <t>ブン</t>
    </rPh>
    <phoneticPr fontId="2"/>
  </si>
  <si>
    <t>課税仕入</t>
    <rPh sb="0" eb="2">
      <t>カゼイ</t>
    </rPh>
    <rPh sb="2" eb="4">
      <t>シイ</t>
    </rPh>
    <phoneticPr fontId="2"/>
  </si>
  <si>
    <t>課税売上
対 応 分</t>
    <rPh sb="0" eb="2">
      <t>カゼイ</t>
    </rPh>
    <rPh sb="2" eb="3">
      <t>ウ</t>
    </rPh>
    <rPh sb="3" eb="4">
      <t>ジョウ</t>
    </rPh>
    <rPh sb="5" eb="6">
      <t>タイ</t>
    </rPh>
    <rPh sb="7" eb="8">
      <t>オウ</t>
    </rPh>
    <rPh sb="9" eb="10">
      <t>ブン</t>
    </rPh>
    <phoneticPr fontId="2"/>
  </si>
  <si>
    <t>非課税売上
対  応  分</t>
    <rPh sb="0" eb="3">
      <t>ヒカゼイ</t>
    </rPh>
    <rPh sb="3" eb="5">
      <t>ウリア</t>
    </rPh>
    <rPh sb="6" eb="7">
      <t>タイ</t>
    </rPh>
    <rPh sb="9" eb="10">
      <t>オウ</t>
    </rPh>
    <rPh sb="12" eb="13">
      <t>ブン</t>
    </rPh>
    <phoneticPr fontId="2"/>
  </si>
  <si>
    <t>合　　計</t>
    <rPh sb="0" eb="1">
      <t>ゴウ</t>
    </rPh>
    <rPh sb="3" eb="4">
      <t>ケイ</t>
    </rPh>
    <phoneticPr fontId="2"/>
  </si>
  <si>
    <t>②課税売上割合</t>
    <rPh sb="1" eb="3">
      <t>カゼイ</t>
    </rPh>
    <rPh sb="3" eb="5">
      <t>ウリア</t>
    </rPh>
    <rPh sb="5" eb="7">
      <t>ワリアイ</t>
    </rPh>
    <phoneticPr fontId="2"/>
  </si>
  <si>
    <t>対象経費の内訳</t>
    <rPh sb="0" eb="2">
      <t>タイショウ</t>
    </rPh>
    <rPh sb="2" eb="4">
      <t>ケイヒ</t>
    </rPh>
    <rPh sb="5" eb="7">
      <t>ウチワケ</t>
    </rPh>
    <phoneticPr fontId="2"/>
  </si>
  <si>
    <t>区　　分</t>
    <rPh sb="0" eb="1">
      <t>ク</t>
    </rPh>
    <rPh sb="3" eb="4">
      <t>ブン</t>
    </rPh>
    <phoneticPr fontId="2"/>
  </si>
  <si>
    <t>円</t>
    <rPh sb="0" eb="1">
      <t>エン</t>
    </rPh>
    <phoneticPr fontId="2"/>
  </si>
  <si>
    <t>Ｇ　一括比例配分方式</t>
    <rPh sb="2" eb="4">
      <t>イッカツ</t>
    </rPh>
    <rPh sb="4" eb="6">
      <t>ヒレイ</t>
    </rPh>
    <rPh sb="6" eb="8">
      <t>ハイブン</t>
    </rPh>
    <rPh sb="8" eb="10">
      <t>ホウシキ</t>
    </rPh>
    <phoneticPr fontId="2"/>
  </si>
  <si>
    <t>Ｆ　個別対応方式</t>
    <rPh sb="2" eb="4">
      <t>コベツ</t>
    </rPh>
    <rPh sb="4" eb="6">
      <t>タイオウ</t>
    </rPh>
    <rPh sb="6" eb="8">
      <t>ホウシキ</t>
    </rPh>
    <phoneticPr fontId="2"/>
  </si>
  <si>
    <t>Ｅ　全額控除（課税売上割合９５％以上）</t>
    <rPh sb="2" eb="4">
      <t>ゼンガク</t>
    </rPh>
    <rPh sb="4" eb="6">
      <t>コウジョ</t>
    </rPh>
    <rPh sb="7" eb="9">
      <t>カゼイ</t>
    </rPh>
    <rPh sb="9" eb="11">
      <t>ウリアゲ</t>
    </rPh>
    <rPh sb="11" eb="13">
      <t>ワリアイ</t>
    </rPh>
    <rPh sb="16" eb="18">
      <t>イジョウ</t>
    </rPh>
    <phoneticPr fontId="2"/>
  </si>
  <si>
    <t>Ｄ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</si>
  <si>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Ｃ　簡易課税方式</t>
    <rPh sb="2" eb="4">
      <t>カンイ</t>
    </rPh>
    <rPh sb="4" eb="6">
      <t>カゼイ</t>
    </rPh>
    <rPh sb="6" eb="8">
      <t>ホウシキ</t>
    </rPh>
    <phoneticPr fontId="2"/>
  </si>
  <si>
    <t>Ｂ　申告義務なし（一般会計）</t>
    <rPh sb="2" eb="4">
      <t>シンコク</t>
    </rPh>
    <rPh sb="4" eb="6">
      <t>ギム</t>
    </rPh>
    <phoneticPr fontId="2"/>
  </si>
  <si>
    <t>Ｈ　補助金の使途が税務申告で明らかになっている</t>
    <rPh sb="2" eb="5">
      <t>ホジョキン</t>
    </rPh>
    <rPh sb="6" eb="8">
      <t>シト</t>
    </rPh>
    <rPh sb="9" eb="11">
      <t>ゼイム</t>
    </rPh>
    <rPh sb="11" eb="13">
      <t>シンコク</t>
    </rPh>
    <rPh sb="14" eb="15">
      <t>アキ</t>
    </rPh>
    <phoneticPr fontId="2"/>
  </si>
  <si>
    <t>Ｉ　　　　　　　〃　　　　　明らかになっていない</t>
    <rPh sb="14" eb="15">
      <t>アキ</t>
    </rPh>
    <phoneticPr fontId="2"/>
  </si>
  <si>
    <t>＝</t>
    <phoneticPr fontId="2"/>
  </si>
  <si>
    <t>③仕入控除税額</t>
    <rPh sb="1" eb="3">
      <t>シイ</t>
    </rPh>
    <rPh sb="3" eb="5">
      <t>コウジョ</t>
    </rPh>
    <rPh sb="5" eb="7">
      <t>ゼイガク</t>
    </rPh>
    <phoneticPr fontId="2"/>
  </si>
  <si>
    <t>非課税仕入
不課税仕入</t>
    <rPh sb="0" eb="3">
      <t>ヒカゼイ</t>
    </rPh>
    <rPh sb="3" eb="5">
      <t>シイ</t>
    </rPh>
    <rPh sb="6" eb="7">
      <t>フ</t>
    </rPh>
    <rPh sb="7" eb="9">
      <t>カゼイ</t>
    </rPh>
    <rPh sb="9" eb="11">
      <t>シイ</t>
    </rPh>
    <phoneticPr fontId="2"/>
  </si>
  <si>
    <t>←この行は編集しないでください。</t>
    <rPh sb="3" eb="4">
      <t>ギョウ</t>
    </rPh>
    <rPh sb="5" eb="7">
      <t>ヘンシュウ</t>
    </rPh>
    <phoneticPr fontId="2"/>
  </si>
  <si>
    <t>↑ここから右は編集しないでください。</t>
    <rPh sb="5" eb="6">
      <t>ミギ</t>
    </rPh>
    <rPh sb="7" eb="9">
      <t>ヘンシュウ</t>
    </rPh>
    <phoneticPr fontId="2"/>
  </si>
  <si>
    <t>黄色のセルに入力してください。</t>
    <rPh sb="0" eb="2">
      <t>キイロ</t>
    </rPh>
    <rPh sb="6" eb="8">
      <t>ニュウリョク</t>
    </rPh>
    <phoneticPr fontId="2"/>
  </si>
  <si>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2"/>
  </si>
  <si>
    <t>↓ここから右は編集しないでください。</t>
    <rPh sb="5" eb="6">
      <t>ミギ</t>
    </rPh>
    <rPh sb="7" eb="9">
      <t>ヘンシュウ</t>
    </rPh>
    <phoneticPr fontId="2"/>
  </si>
  <si>
    <t>※該当する事項に”○”を記入してください。</t>
    <rPh sb="1" eb="3">
      <t>ガイトウ</t>
    </rPh>
    <rPh sb="5" eb="7">
      <t>ジコウ</t>
    </rPh>
    <rPh sb="12" eb="14">
      <t>キニュウ</t>
    </rPh>
    <phoneticPr fontId="2"/>
  </si>
  <si>
    <t>６　仕入控除税額の概要（仕入控除税額がない場合はその理由）</t>
    <phoneticPr fontId="2"/>
  </si>
  <si>
    <t>※ＡＢＣＤに該当する場合には以下は記入不要。</t>
    <rPh sb="6" eb="8">
      <t>ガイトウ</t>
    </rPh>
    <rPh sb="10" eb="12">
      <t>バアイ</t>
    </rPh>
    <rPh sb="14" eb="16">
      <t>イカ</t>
    </rPh>
    <rPh sb="17" eb="19">
      <t>キニュウ</t>
    </rPh>
    <rPh sb="19" eb="21">
      <t>フヨウ</t>
    </rPh>
    <phoneticPr fontId="2"/>
  </si>
  <si>
    <t>※ＥＦＧに該当する場合には、以下のいずれかに”○”を記入してください。</t>
    <phoneticPr fontId="2"/>
  </si>
  <si>
    <t>Ａ　申告義務なし（基準期間における税抜課税売上高　　　　　　　　　円）</t>
    <rPh sb="2" eb="4">
      <t>シンコク</t>
    </rPh>
    <rPh sb="4" eb="6">
      <t>ギム</t>
    </rPh>
    <phoneticPr fontId="2"/>
  </si>
  <si>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2"/>
  </si>
  <si>
    <t>←資産の譲渡等の対価の額（確定申告より）</t>
    <rPh sb="1" eb="3">
      <t>シサン</t>
    </rPh>
    <rPh sb="4" eb="6">
      <t>ジョウト</t>
    </rPh>
    <rPh sb="6" eb="7">
      <t>トウ</t>
    </rPh>
    <rPh sb="8" eb="10">
      <t>タイカ</t>
    </rPh>
    <rPh sb="11" eb="12">
      <t>ガク</t>
    </rPh>
    <phoneticPr fontId="2"/>
  </si>
  <si>
    <t xml:space="preserve"> </t>
    <phoneticPr fontId="2"/>
  </si>
  <si>
    <t>Ａ　申告義務なし（基準期間における税抜課税売上高　　　　　　　　　　円）</t>
    <rPh sb="2" eb="4">
      <t>シンコク</t>
    </rPh>
    <rPh sb="4" eb="6">
      <t>ギム</t>
    </rPh>
    <phoneticPr fontId="2"/>
  </si>
  <si>
    <t>Ｂ　簡易課税方式</t>
    <rPh sb="2" eb="4">
      <t>カンイ</t>
    </rPh>
    <rPh sb="4" eb="6">
      <t>カゼイ</t>
    </rPh>
    <rPh sb="6" eb="8">
      <t>ホウシキ</t>
    </rPh>
    <phoneticPr fontId="2"/>
  </si>
  <si>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</si>
  <si>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Ｄ　その他（返還無しの理由：　　　　　　　　　　　　　　　　　　　　　　　　）　　</t>
    <rPh sb="4" eb="5">
      <t>タ</t>
    </rPh>
    <rPh sb="6" eb="8">
      <t>ヘンカン</t>
    </rPh>
    <rPh sb="8" eb="9">
      <t>ム</t>
    </rPh>
    <rPh sb="11" eb="13">
      <t>リユウ</t>
    </rPh>
    <phoneticPr fontId="2"/>
  </si>
  <si>
    <t>課税仕入れ</t>
    <rPh sb="0" eb="2">
      <t>カゼイ</t>
    </rPh>
    <rPh sb="2" eb="4">
      <t>シイ</t>
    </rPh>
    <phoneticPr fontId="2"/>
  </si>
  <si>
    <t>非課税仕入れ
不課税仕入れ</t>
    <rPh sb="0" eb="3">
      <t>ヒカゼイ</t>
    </rPh>
    <rPh sb="3" eb="5">
      <t>シイ</t>
    </rPh>
    <rPh sb="7" eb="8">
      <t>フ</t>
    </rPh>
    <rPh sb="8" eb="10">
      <t>カゼイ</t>
    </rPh>
    <rPh sb="10" eb="12">
      <t>シイ</t>
    </rPh>
    <phoneticPr fontId="2"/>
  </si>
  <si>
    <t>５　補助金確定額</t>
    <phoneticPr fontId="2"/>
  </si>
  <si>
    <t>５　補助金確定額</t>
    <phoneticPr fontId="2"/>
  </si>
  <si>
    <t>１　施設名</t>
    <phoneticPr fontId="2"/>
  </si>
  <si>
    <t>（医療機関コード10桁）</t>
    <rPh sb="1" eb="3">
      <t>イリョウ</t>
    </rPh>
    <rPh sb="3" eb="5">
      <t>キカン</t>
    </rPh>
    <rPh sb="10" eb="11">
      <t>ケタ</t>
    </rPh>
    <phoneticPr fontId="2"/>
  </si>
  <si>
    <t>要返還相当額計算書【税率１０％】</t>
    <rPh sb="0" eb="1">
      <t>ヨウ</t>
    </rPh>
    <rPh sb="1" eb="3">
      <t>ヘンカン</t>
    </rPh>
    <rPh sb="3" eb="5">
      <t>ソウトウ</t>
    </rPh>
    <rPh sb="5" eb="6">
      <t>ガク</t>
    </rPh>
    <rPh sb="6" eb="9">
      <t>ケイサンショ</t>
    </rPh>
    <rPh sb="10" eb="12">
      <t>ゼイリツ</t>
    </rPh>
    <phoneticPr fontId="2"/>
  </si>
  <si>
    <t>（報告様式２）</t>
    <rPh sb="1" eb="5">
      <t>ホウコクヨウシキ</t>
    </rPh>
    <phoneticPr fontId="2"/>
  </si>
  <si>
    <t>様式第５号</t>
  </si>
  <si>
    <t>（宛先）</t>
  </si>
  <si>
    <t>　埼 玉 県 知 事</t>
  </si>
  <si>
    <t>記</t>
  </si>
  <si>
    <t>１　施設の名称</t>
  </si>
  <si>
    <t>　又は事業実績報告による精算額</t>
  </si>
  <si>
    <t>３　消費税及び地方消費税の申告により確定した消費税及び地方消費税に係る仕入</t>
  </si>
  <si>
    <t>　控除税額（要県補助金返還相当額）</t>
  </si>
  <si>
    <t>　　　　　　　（上記補助事業区分ごとに計算した結果の合計額を記入してください。）</t>
  </si>
  <si>
    <t>４　添付書類</t>
  </si>
  <si>
    <t>　　３の消費税及び地方消費税に係る仕入控除税額の積算内訳等</t>
  </si>
  <si>
    <t>　　（要返還相当額計算書（報告様式第２）は上記補助事業区分ごとに作成してください。）</t>
  </si>
  <si>
    <t>提出日</t>
    <rPh sb="0" eb="2">
      <t>テイシュツ</t>
    </rPh>
    <rPh sb="2" eb="3">
      <t>ニチ</t>
    </rPh>
    <phoneticPr fontId="2"/>
  </si>
  <si>
    <t>記入例</t>
    <rPh sb="0" eb="2">
      <t>キニュウ</t>
    </rPh>
    <rPh sb="2" eb="3">
      <t>レイ</t>
    </rPh>
    <phoneticPr fontId="2"/>
  </si>
  <si>
    <t>（住　　　所）</t>
    <phoneticPr fontId="2"/>
  </si>
  <si>
    <t>（名　　　称）</t>
    <phoneticPr fontId="2"/>
  </si>
  <si>
    <t>（代　表　者）</t>
    <phoneticPr fontId="2"/>
  </si>
  <si>
    <t>交付決定通知</t>
    <rPh sb="0" eb="2">
      <t>コウフ</t>
    </rPh>
    <rPh sb="2" eb="4">
      <t>ケッテイ</t>
    </rPh>
    <rPh sb="4" eb="6">
      <t>ツウチ</t>
    </rPh>
    <phoneticPr fontId="2"/>
  </si>
  <si>
    <t>住所</t>
    <rPh sb="0" eb="2">
      <t>ジュウショ</t>
    </rPh>
    <phoneticPr fontId="2"/>
  </si>
  <si>
    <t>名称</t>
    <rPh sb="0" eb="2">
      <t>メイショウ</t>
    </rPh>
    <phoneticPr fontId="2"/>
  </si>
  <si>
    <t>代表者職・氏名</t>
    <rPh sb="0" eb="3">
      <t>ダイヒョウシャ</t>
    </rPh>
    <rPh sb="3" eb="4">
      <t>ショク</t>
    </rPh>
    <rPh sb="5" eb="7">
      <t>シメイ</t>
    </rPh>
    <phoneticPr fontId="2"/>
  </si>
  <si>
    <t>施設の名称</t>
    <rPh sb="0" eb="2">
      <t>シセツ</t>
    </rPh>
    <rPh sb="3" eb="5">
      <t>メイショウ</t>
    </rPh>
    <phoneticPr fontId="2"/>
  </si>
  <si>
    <t>２　補助金等に係る予算の執行の適正化に関する法律第１５条の規定による確定額</t>
    <phoneticPr fontId="2"/>
  </si>
  <si>
    <t>補助金確定額</t>
    <rPh sb="0" eb="3">
      <t>ホジョキン</t>
    </rPh>
    <rPh sb="3" eb="5">
      <t>カクテイ</t>
    </rPh>
    <rPh sb="5" eb="6">
      <t>ガク</t>
    </rPh>
    <phoneticPr fontId="2"/>
  </si>
  <si>
    <t>　　（消費税に係る確定申告書は１部で結構です。）</t>
    <phoneticPr fontId="2"/>
  </si>
  <si>
    <t>　　　うち、入院医療機関設備整備事業</t>
    <phoneticPr fontId="2"/>
  </si>
  <si>
    <t>　　　検査機関設備整備事業</t>
  </si>
  <si>
    <t>　　　検査機関設備整備事業</t>
    <phoneticPr fontId="2"/>
  </si>
  <si>
    <t>　　　重点医療機関等設備整備事業</t>
  </si>
  <si>
    <t>　　　重点医療機関等設備整備事業</t>
    <phoneticPr fontId="2"/>
  </si>
  <si>
    <t>　　　疑う患者受入れのための救急・周産期・小児医療体制確保事業（設備整備）</t>
  </si>
  <si>
    <t>　　　疑う患者受入れのための救急・周産期・小児医療体制確保事業（設備整備）</t>
    <phoneticPr fontId="2"/>
  </si>
  <si>
    <t>　　入院医療機関設備整備事業</t>
    <phoneticPr fontId="2"/>
  </si>
  <si>
    <t>課税売上割合</t>
    <rPh sb="0" eb="2">
      <t>カゼイ</t>
    </rPh>
    <rPh sb="2" eb="4">
      <t>ウリアゲ</t>
    </rPh>
    <rPh sb="4" eb="6">
      <t>ワリアイ</t>
    </rPh>
    <phoneticPr fontId="2"/>
  </si>
  <si>
    <t>課税資産の譲渡等の対価の額</t>
    <rPh sb="0" eb="2">
      <t>カゼイ</t>
    </rPh>
    <rPh sb="2" eb="4">
      <t>シサン</t>
    </rPh>
    <rPh sb="5" eb="7">
      <t>ジョウト</t>
    </rPh>
    <rPh sb="7" eb="8">
      <t>トウ</t>
    </rPh>
    <rPh sb="9" eb="11">
      <t>タイカ</t>
    </rPh>
    <rPh sb="12" eb="13">
      <t>ガク</t>
    </rPh>
    <phoneticPr fontId="2"/>
  </si>
  <si>
    <t>資産の譲渡等の対価の額</t>
    <rPh sb="0" eb="2">
      <t>シサン</t>
    </rPh>
    <rPh sb="3" eb="5">
      <t>ジョウト</t>
    </rPh>
    <rPh sb="5" eb="6">
      <t>トウ</t>
    </rPh>
    <rPh sb="7" eb="9">
      <t>タイカ</t>
    </rPh>
    <rPh sb="10" eb="11">
      <t>ガク</t>
    </rPh>
    <phoneticPr fontId="2"/>
  </si>
  <si>
    <t>（課税売上割合）</t>
    <rPh sb="1" eb="3">
      <t>カゼイ</t>
    </rPh>
    <rPh sb="3" eb="5">
      <t>ウリアゲ</t>
    </rPh>
    <rPh sb="5" eb="7">
      <t>ワリアイ</t>
    </rPh>
    <phoneticPr fontId="2"/>
  </si>
  <si>
    <t>医療機関コード</t>
    <rPh sb="0" eb="2">
      <t>イリョウ</t>
    </rPh>
    <rPh sb="2" eb="4">
      <t>キカン</t>
    </rPh>
    <phoneticPr fontId="2"/>
  </si>
  <si>
    <t>施設所在地</t>
    <rPh sb="0" eb="2">
      <t>シセツ</t>
    </rPh>
    <rPh sb="2" eb="5">
      <t>ショザイチ</t>
    </rPh>
    <phoneticPr fontId="2"/>
  </si>
  <si>
    <t>付け感対第</t>
    <rPh sb="0" eb="1">
      <t>ツ</t>
    </rPh>
    <rPh sb="2" eb="3">
      <t>カン</t>
    </rPh>
    <rPh sb="3" eb="4">
      <t>タイ</t>
    </rPh>
    <rPh sb="4" eb="5">
      <t>ダイ</t>
    </rPh>
    <phoneticPr fontId="2"/>
  </si>
  <si>
    <t>1234-56</t>
    <phoneticPr fontId="2"/>
  </si>
  <si>
    <t>号により交付決定があった新型コロナウイルス感染症</t>
    <phoneticPr fontId="2"/>
  </si>
  <si>
    <t>税務申告上で課税売上割合の端数処理をしている場合の課税売上割合</t>
    <rPh sb="0" eb="2">
      <t>ゼイム</t>
    </rPh>
    <rPh sb="2" eb="4">
      <t>シンコク</t>
    </rPh>
    <rPh sb="4" eb="5">
      <t>ジョウ</t>
    </rPh>
    <rPh sb="6" eb="8">
      <t>カゼイ</t>
    </rPh>
    <rPh sb="8" eb="10">
      <t>ウリアゲ</t>
    </rPh>
    <rPh sb="10" eb="12">
      <t>ワリアイ</t>
    </rPh>
    <rPh sb="13" eb="15">
      <t>ハスウ</t>
    </rPh>
    <rPh sb="15" eb="17">
      <t>ショリ</t>
    </rPh>
    <rPh sb="22" eb="24">
      <t>バアイ</t>
    </rPh>
    <rPh sb="25" eb="27">
      <t>カゼイ</t>
    </rPh>
    <rPh sb="27" eb="29">
      <t>ウリアゲ</t>
    </rPh>
    <rPh sb="29" eb="31">
      <t>ワリアイ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</si>
  <si>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</si>
  <si>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</si>
  <si>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</si>
  <si>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</si>
  <si>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</si>
  <si>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</si>
  <si>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</si>
  <si>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</si>
  <si>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</si>
  <si>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</si>
  <si>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</si>
  <si>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</si>
  <si>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</si>
  <si>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</si>
  <si>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</si>
  <si>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</si>
  <si>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</si>
  <si>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</si>
  <si>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仕入控除の方法など</t>
    <rPh sb="0" eb="2">
      <t>シイレ</t>
    </rPh>
    <rPh sb="2" eb="4">
      <t>コウジョ</t>
    </rPh>
    <rPh sb="5" eb="7">
      <t>ホウホウ</t>
    </rPh>
    <phoneticPr fontId="2"/>
  </si>
  <si>
    <t>Ａ　申告義務なし</t>
    <rPh sb="2" eb="4">
      <t>シンコク</t>
    </rPh>
    <rPh sb="4" eb="6">
      <t>ギム</t>
    </rPh>
    <phoneticPr fontId="2"/>
  </si>
  <si>
    <t>Ｂ　簡易課税方式</t>
    <rPh sb="2" eb="4">
      <t>カンイ</t>
    </rPh>
    <rPh sb="4" eb="6">
      <t>カゼイ</t>
    </rPh>
    <rPh sb="6" eb="8">
      <t>ホウシキ</t>
    </rPh>
    <phoneticPr fontId="2"/>
  </si>
  <si>
    <t>Ｃ　特定収入割合５％超</t>
    <rPh sb="2" eb="4">
      <t>トクテイ</t>
    </rPh>
    <rPh sb="4" eb="6">
      <t>シュウニュウ</t>
    </rPh>
    <rPh sb="6" eb="8">
      <t>ワリアイ</t>
    </rPh>
    <rPh sb="10" eb="11">
      <t>チョウ</t>
    </rPh>
    <phoneticPr fontId="2"/>
  </si>
  <si>
    <t>Ｄ　その他</t>
    <rPh sb="4" eb="5">
      <t>ホカ</t>
    </rPh>
    <phoneticPr fontId="2"/>
  </si>
  <si>
    <t>Ｅ　全額控除</t>
    <rPh sb="2" eb="4">
      <t>ゼンガク</t>
    </rPh>
    <rPh sb="4" eb="6">
      <t>コウジョ</t>
    </rPh>
    <phoneticPr fontId="2"/>
  </si>
  <si>
    <t>Ｆ　個別対応方式</t>
    <rPh sb="2" eb="4">
      <t>コベツ</t>
    </rPh>
    <rPh sb="4" eb="6">
      <t>タイオウ</t>
    </rPh>
    <rPh sb="6" eb="8">
      <t>ホウシキ</t>
    </rPh>
    <phoneticPr fontId="2"/>
  </si>
  <si>
    <t>Ｇ　一括比例方式</t>
    <rPh sb="2" eb="4">
      <t>イッカツ</t>
    </rPh>
    <rPh sb="4" eb="6">
      <t>ヒレイ</t>
    </rPh>
    <rPh sb="6" eb="8">
      <t>ホウシキ</t>
    </rPh>
    <phoneticPr fontId="2"/>
  </si>
  <si>
    <t>入力欄</t>
    <rPh sb="0" eb="2">
      <t>ニュウリョク</t>
    </rPh>
    <rPh sb="2" eb="3">
      <t>ラン</t>
    </rPh>
    <phoneticPr fontId="2"/>
  </si>
  <si>
    <t>選択肢</t>
    <rPh sb="0" eb="3">
      <t>センタクシ</t>
    </rPh>
    <phoneticPr fontId="2"/>
  </si>
  <si>
    <t>○</t>
    <phoneticPr fontId="2"/>
  </si>
  <si>
    <t>Ａ　申告義務なし</t>
    <rPh sb="2" eb="4">
      <t>シンコク</t>
    </rPh>
    <rPh sb="4" eb="6">
      <t>ギム</t>
    </rPh>
    <phoneticPr fontId="2"/>
  </si>
  <si>
    <t>Ｃ　特定収入割合５％超</t>
    <rPh sb="2" eb="4">
      <t>トクテイ</t>
    </rPh>
    <rPh sb="4" eb="6">
      <t>シュウニュウ</t>
    </rPh>
    <rPh sb="6" eb="8">
      <t>ワリアイ</t>
    </rPh>
    <rPh sb="10" eb="11">
      <t>チョウ</t>
    </rPh>
    <phoneticPr fontId="2"/>
  </si>
  <si>
    <t>補助金の使途について</t>
    <rPh sb="0" eb="3">
      <t>ホジョキン</t>
    </rPh>
    <rPh sb="4" eb="6">
      <t>シト</t>
    </rPh>
    <phoneticPr fontId="2"/>
  </si>
  <si>
    <t>税務申告で明らかになっている</t>
    <rPh sb="0" eb="2">
      <t>ゼイム</t>
    </rPh>
    <rPh sb="2" eb="4">
      <t>シンコク</t>
    </rPh>
    <rPh sb="5" eb="6">
      <t>アキ</t>
    </rPh>
    <phoneticPr fontId="2"/>
  </si>
  <si>
    <t>税務申告で明らかになっていない</t>
    <rPh sb="0" eb="2">
      <t>ゼイム</t>
    </rPh>
    <rPh sb="2" eb="4">
      <t>シンコク</t>
    </rPh>
    <rPh sb="5" eb="6">
      <t>アキ</t>
    </rPh>
    <phoneticPr fontId="2"/>
  </si>
  <si>
    <t>さいたま市浦和区〇〇１－２－３</t>
    <rPh sb="4" eb="5">
      <t>シ</t>
    </rPh>
    <rPh sb="5" eb="7">
      <t>ウラワ</t>
    </rPh>
    <rPh sb="7" eb="8">
      <t>ク</t>
    </rPh>
    <phoneticPr fontId="2"/>
  </si>
  <si>
    <t>医療法人〇〇〇〇</t>
    <rPh sb="0" eb="2">
      <t>イリョウ</t>
    </rPh>
    <rPh sb="2" eb="4">
      <t>ホウジン</t>
    </rPh>
    <phoneticPr fontId="2"/>
  </si>
  <si>
    <t>理事長●●●●</t>
    <rPh sb="0" eb="3">
      <t>リジチョウ</t>
    </rPh>
    <phoneticPr fontId="2"/>
  </si>
  <si>
    <t>△△病院</t>
    <rPh sb="2" eb="4">
      <t>ビョウイン</t>
    </rPh>
    <phoneticPr fontId="2"/>
  </si>
  <si>
    <t>さいたま市大宮区〇〇１－２－３</t>
    <rPh sb="4" eb="5">
      <t>シ</t>
    </rPh>
    <rPh sb="5" eb="7">
      <t>オオミヤ</t>
    </rPh>
    <rPh sb="7" eb="8">
      <t>ク</t>
    </rPh>
    <phoneticPr fontId="2"/>
  </si>
  <si>
    <t>交付決定通知書の文書番号</t>
    <rPh sb="0" eb="2">
      <t>コウフ</t>
    </rPh>
    <rPh sb="2" eb="4">
      <t>ケッテイ</t>
    </rPh>
    <rPh sb="4" eb="6">
      <t>ツウチ</t>
    </rPh>
    <rPh sb="6" eb="7">
      <t>ショ</t>
    </rPh>
    <rPh sb="8" eb="10">
      <t>ブンショ</t>
    </rPh>
    <rPh sb="10" eb="12">
      <t>バンゴウ</t>
    </rPh>
    <phoneticPr fontId="2"/>
  </si>
  <si>
    <t>（特定収入割合）</t>
    <rPh sb="1" eb="3">
      <t>トクテイ</t>
    </rPh>
    <rPh sb="3" eb="5">
      <t>シュウニュウ</t>
    </rPh>
    <rPh sb="5" eb="7">
      <t>ワリアイ</t>
    </rPh>
    <phoneticPr fontId="2"/>
  </si>
  <si>
    <t>（具体的な理由）</t>
    <rPh sb="1" eb="4">
      <t>グタイテキ</t>
    </rPh>
    <rPh sb="5" eb="7">
      <t>リユウ</t>
    </rPh>
    <phoneticPr fontId="2"/>
  </si>
  <si>
    <t>（基準期間における課税売上高（税抜））</t>
    <rPh sb="1" eb="3">
      <t>キジュン</t>
    </rPh>
    <rPh sb="3" eb="5">
      <t>キカン</t>
    </rPh>
    <rPh sb="9" eb="11">
      <t>カゼイ</t>
    </rPh>
    <rPh sb="11" eb="12">
      <t>ウ</t>
    </rPh>
    <rPh sb="12" eb="13">
      <t>ウエ</t>
    </rPh>
    <rPh sb="13" eb="14">
      <t>ダカ</t>
    </rPh>
    <rPh sb="15" eb="16">
      <t>ゼイ</t>
    </rPh>
    <rPh sb="16" eb="17">
      <t>バツ</t>
    </rPh>
    <phoneticPr fontId="2"/>
  </si>
  <si>
    <t>自動計算</t>
    <rPh sb="0" eb="2">
      <t>ジドウ</t>
    </rPh>
    <rPh sb="2" eb="4">
      <t>ケイサン</t>
    </rPh>
    <phoneticPr fontId="2"/>
  </si>
  <si>
    <t>○</t>
  </si>
  <si>
    <t>※以下の欄は、上記でＡ～Ｄを選んだときは入力不要です。※</t>
    <rPh sb="1" eb="3">
      <t>イカ</t>
    </rPh>
    <rPh sb="4" eb="5">
      <t>ラン</t>
    </rPh>
    <rPh sb="7" eb="9">
      <t>ジョウキ</t>
    </rPh>
    <rPh sb="14" eb="15">
      <t>エラ</t>
    </rPh>
    <rPh sb="20" eb="22">
      <t>ニュウリョク</t>
    </rPh>
    <rPh sb="22" eb="24">
      <t>フヨウ</t>
    </rPh>
    <phoneticPr fontId="2"/>
  </si>
  <si>
    <t>令和５年度消費税及び地方消費税に係る仕入控除税額報告書</t>
    <phoneticPr fontId="2"/>
  </si>
  <si>
    <t>令和５年度埼玉県新型コロナウイルス感染症患者等入院医療機関設備整備事業</t>
  </si>
  <si>
    <t>令和５年度埼玉県新型コロナウイルス感染症患者等入院医療機関設備整備事業</t>
    <phoneticPr fontId="2"/>
  </si>
  <si>
    <t>令和５年度埼玉県新型コロナウイルス感染症検査機関設備整備事業</t>
  </si>
  <si>
    <t>令和５年度埼玉県新型コロナウイルス感染症検査機関設備整備事業</t>
    <phoneticPr fontId="2"/>
  </si>
  <si>
    <t>令和５年度埼玉県新型コロナウイルス感染症重点医療機関等設備整備事業</t>
  </si>
  <si>
    <t>令和５年度埼玉県新型コロナウイルス感染症重点医療機関等設備整備事業</t>
    <phoneticPr fontId="2"/>
  </si>
  <si>
    <t>令和５年度埼玉県新型コロナウイルス感染症を疑う患者受入れのための救急・周産期・小児医療体制確保事業（設備整備）</t>
  </si>
  <si>
    <t>令和５年度埼玉県新型コロナウイルス感染症を疑う患者受入れのための救急・周産期・小児医療体制確保事業（設備整備）</t>
    <phoneticPr fontId="2"/>
  </si>
  <si>
    <t>対策設備整備事業（上半期）について、交付決定通知書により付された条件に基づき、下記のとおり報告する。</t>
    <rPh sb="0" eb="2">
      <t>タイサク</t>
    </rPh>
    <rPh sb="9" eb="12">
      <t>カミハンキ</t>
    </rPh>
    <phoneticPr fontId="2"/>
  </si>
  <si>
    <t>担当者</t>
    <rPh sb="0" eb="3">
      <t>タントウシャ</t>
    </rPh>
    <phoneticPr fontId="2"/>
  </si>
  <si>
    <t>連絡先</t>
    <rPh sb="0" eb="3">
      <t>レンラクサキ</t>
    </rPh>
    <phoneticPr fontId="2"/>
  </si>
  <si>
    <t>担当者（所属）</t>
    <rPh sb="0" eb="2">
      <t>タントウ</t>
    </rPh>
    <rPh sb="2" eb="3">
      <t>モノ</t>
    </rPh>
    <rPh sb="4" eb="6">
      <t>ショゾク</t>
    </rPh>
    <phoneticPr fontId="2"/>
  </si>
  <si>
    <t>事務長</t>
    <rPh sb="0" eb="3">
      <t>ジムチョウ</t>
    </rPh>
    <phoneticPr fontId="2"/>
  </si>
  <si>
    <t>□□□□</t>
    <phoneticPr fontId="2"/>
  </si>
  <si>
    <t>０００－１２３－４５６７</t>
    <phoneticPr fontId="2"/>
  </si>
  <si>
    <t>入力必須</t>
    <rPh sb="0" eb="2">
      <t>ニュウリョク</t>
    </rPh>
    <rPh sb="2" eb="4">
      <t>ヒッス</t>
    </rPh>
    <phoneticPr fontId="2"/>
  </si>
  <si>
    <t>選択</t>
    <rPh sb="0" eb="2">
      <t>センタク</t>
    </rPh>
    <phoneticPr fontId="2"/>
  </si>
  <si>
    <t>該当のみ</t>
    <rPh sb="0" eb="2">
      <t>ガイトウ</t>
    </rPh>
    <phoneticPr fontId="2"/>
  </si>
  <si>
    <t>該当のみ</t>
    <rPh sb="0" eb="2">
      <t>ガイトウ</t>
    </rPh>
    <phoneticPr fontId="2"/>
  </si>
  <si>
    <t>　外来対応医療機関設備整備事業</t>
    <phoneticPr fontId="2"/>
  </si>
  <si>
    <t>令和５年度埼玉県外来対応医療機関設備整備事業</t>
  </si>
  <si>
    <t>令和５年度埼玉県外来対応医療機関設備整備事業</t>
    <phoneticPr fontId="2"/>
  </si>
  <si>
    <t xml:space="preserve">       外来対応医療機関設備整備事業</t>
    <phoneticPr fontId="2"/>
  </si>
  <si>
    <t>令和５年度埼玉県外来対応医療機関確保事業</t>
    <phoneticPr fontId="2"/>
  </si>
  <si>
    <t>　　　外来対応医療機関確保事業</t>
    <phoneticPr fontId="2"/>
  </si>
  <si>
    <t>令和５年度埼玉県外来対応医療機関確保事業</t>
    <phoneticPr fontId="2"/>
  </si>
  <si>
    <t xml:space="preserve">      外来対応医療機関確保事業</t>
    <phoneticPr fontId="2"/>
  </si>
  <si>
    <t>令和5年12月期</t>
    <rPh sb="0" eb="2">
      <t>レイワ</t>
    </rPh>
    <rPh sb="3" eb="4">
      <t>ネン</t>
    </rPh>
    <rPh sb="6" eb="8">
      <t>ガツキ</t>
    </rPh>
    <phoneticPr fontId="2"/>
  </si>
  <si>
    <t>経理処理した決算月</t>
    <rPh sb="0" eb="4">
      <t>ケイリショリ</t>
    </rPh>
    <rPh sb="6" eb="9">
      <t>ケッサンツキ</t>
    </rPh>
    <phoneticPr fontId="2"/>
  </si>
  <si>
    <t>決算月が二期にまたがり経理処理をしている場合は、二期マタギ用の計算シートをご使用ください。</t>
    <rPh sb="0" eb="3">
      <t>ケッサンツキ</t>
    </rPh>
    <rPh sb="4" eb="6">
      <t>ニキ</t>
    </rPh>
    <rPh sb="11" eb="15">
      <t>ケイリショリ</t>
    </rPh>
    <rPh sb="20" eb="22">
      <t>バアイ</t>
    </rPh>
    <rPh sb="24" eb="25">
      <t>フタ</t>
    </rPh>
    <rPh sb="25" eb="26">
      <t>キ</t>
    </rPh>
    <rPh sb="29" eb="30">
      <t>ヨウ</t>
    </rPh>
    <rPh sb="31" eb="33">
      <t>ケイサン</t>
    </rPh>
    <rPh sb="38" eb="40">
      <t>シヨウ</t>
    </rPh>
    <phoneticPr fontId="2"/>
  </si>
  <si>
    <t>※補助事業で購入をしたものが令和5年10月以降の経理処理であるか。</t>
    <rPh sb="1" eb="3">
      <t>ホジョ</t>
    </rPh>
    <rPh sb="3" eb="5">
      <t>ジギョウ</t>
    </rPh>
    <rPh sb="6" eb="8">
      <t>コウニュウ</t>
    </rPh>
    <rPh sb="14" eb="16">
      <t>レイワ</t>
    </rPh>
    <rPh sb="17" eb="18">
      <t>ネン</t>
    </rPh>
    <rPh sb="20" eb="23">
      <t>ガツイコウ</t>
    </rPh>
    <rPh sb="24" eb="26">
      <t>ケイリ</t>
    </rPh>
    <rPh sb="26" eb="28">
      <t>ショリ</t>
    </rPh>
    <phoneticPr fontId="2"/>
  </si>
  <si>
    <t>令和5年10月以降に経理処理をしている場合は、インボイス対応内容について確認する場合がありますので御了承ください。</t>
    <rPh sb="0" eb="2">
      <t>レイワ</t>
    </rPh>
    <rPh sb="3" eb="4">
      <t>ネン</t>
    </rPh>
    <rPh sb="6" eb="7">
      <t>ガツ</t>
    </rPh>
    <rPh sb="7" eb="9">
      <t>イコウ</t>
    </rPh>
    <rPh sb="10" eb="14">
      <t>ケイリショリ</t>
    </rPh>
    <rPh sb="19" eb="21">
      <t>バアイ</t>
    </rPh>
    <rPh sb="28" eb="30">
      <t>タイオウ</t>
    </rPh>
    <rPh sb="30" eb="32">
      <t>ナイヨウ</t>
    </rPh>
    <rPh sb="36" eb="38">
      <t>カクニン</t>
    </rPh>
    <rPh sb="40" eb="42">
      <t>バアイ</t>
    </rPh>
    <rPh sb="49" eb="52">
      <t>ゴリョウショウ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</si>
</sst>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000000%"/>
    <numFmt numFmtId="177" formatCode="&quot;金&quot;#,###,###&quot;円&quot;"/>
    <numFmt numFmtId="178" formatCode="0_);[Red]\(0\)"/>
    <numFmt numFmtId="179" formatCode="[$-411]ggge&quot;年&quot;m&quot;月&quot;d&quot;日&quot;;@"/>
    <numFmt numFmtId="180" formatCode="&quot;　&quot;[$-411]ggge&quot;年&quot;m&quot;月&quot;d&quot;日&quot;"/>
    <numFmt numFmtId="181" formatCode="&quot;金&quot;#,##0&quot;円&quot;"/>
    <numFmt numFmtId="182" formatCode="&quot;金&quot;#,###,##0&quot;円&quot;"/>
    <numFmt numFmtId="183" formatCode="#,##0_);[Red]\(#,##0\)"/>
  </numFmts>
  <fonts count="22">
    <font>
      <sz val="11"/>
      <name val="ＭＳ Ｐゴシック"/>
      <family val="3"/>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2"/>
      <color indexed="10"/>
      <name val="ＭＳ 明朝"/>
      <family val="1"/>
      <charset val="128"/>
    </font>
    <font>
      <sz val="10"/>
      <color indexed="10"/>
      <name val="ＭＳ 明朝"/>
      <family val="1"/>
      <charset val="128"/>
    </font>
    <font>
      <sz val="12"/>
      <color indexed="9"/>
      <name val="ＭＳ 明朝"/>
      <family val="1"/>
      <charset val="128"/>
    </font>
    <font>
      <b/>
      <sz val="12"/>
      <color indexed="81"/>
      <name val="ＭＳ Ｐゴシック"/>
      <family val="3"/>
      <charset val="128"/>
    </font>
    <font>
      <b/>
      <sz val="12"/>
      <color indexed="10"/>
      <name val="ＭＳ Ｐゴシック"/>
      <family val="3"/>
      <charset val="128"/>
    </font>
    <font>
      <b/>
      <sz val="12"/>
      <color indexed="10"/>
      <name val="ＭＳ 明朝"/>
      <family val="1"/>
      <charset val="128"/>
    </font>
    <font>
      <sz val="12"/>
      <color indexed="8"/>
      <name val="ＭＳ ゴシック"/>
      <family val="3"/>
      <charset val="128"/>
    </font>
    <font>
      <sz val="11"/>
      <name val="ＭＳ 明朝"/>
      <family val="1"/>
      <charset val="128"/>
    </font>
    <font>
      <sz val="12"/>
      <name val="ＭＳ Ｐゴシック"/>
      <family val="3"/>
      <charset val="128"/>
    </font>
    <font>
      <sz val="16"/>
      <name val="ＭＳ Ｐゴシック"/>
      <family val="3"/>
      <charset val="128"/>
    </font>
    <font>
      <sz val="12"/>
      <name val="ＭＳ Ｐ明朝"/>
      <family val="1"/>
      <charset val="128"/>
    </font>
    <font>
      <sz val="11"/>
      <name val="ＭＳ Ｐ明朝"/>
      <family val="1"/>
      <charset val="128"/>
    </font>
    <font>
      <sz val="12"/>
      <color rgb="FFFF0000"/>
      <name val="ＭＳ 明朝"/>
      <family val="1"/>
      <charset val="128"/>
    </font>
    <font>
      <sz val="14"/>
      <name val="ＭＳ Ｐゴシック"/>
      <family val="3"/>
      <charset val="128"/>
    </font>
    <font>
      <b/>
      <sz val="8"/>
      <color indexed="81"/>
      <name val="MS P ゴシック"/>
      <family val="3"/>
      <charset val="128"/>
    </font>
    <font>
      <b/>
      <sz val="14"/>
      <color rgb="FFFF0000"/>
      <name val="ＭＳ Ｐゴシック"/>
      <family val="3"/>
      <charset val="128"/>
    </font>
    <font>
      <sz val="14"/>
      <color rgb="FFFF0000"/>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FFFF00"/>
        <bgColor indexed="64"/>
      </patternFill>
    </fill>
    <fill>
      <patternFill patternType="solid">
        <fgColor rgb="FFFFC000"/>
        <bgColor indexed="64"/>
      </patternFill>
    </fill>
    <fill>
      <patternFill patternType="solid">
        <fgColor theme="1"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double">
        <color indexed="64"/>
      </top>
      <bottom style="thin">
        <color indexed="64"/>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alignment vertical="center"/>
    </xf>
  </cellStyleXfs>
  <cellXfs count="148">
    <xf numFmtId="0" fontId="0" fillId="0" borderId="0" xfId="0"/>
    <xf numFmtId="0" fontId="4" fillId="0" borderId="0" xfId="0" applyFont="1"/>
    <xf numFmtId="0" fontId="3" fillId="0" borderId="0" xfId="0" applyFont="1"/>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xf numFmtId="0" fontId="4" fillId="0" borderId="3" xfId="0" applyFont="1" applyBorder="1"/>
    <xf numFmtId="0" fontId="4" fillId="0" borderId="0" xfId="0" applyFont="1" applyAlignment="1">
      <alignment horizontal="center" vertical="center" textRotation="255"/>
    </xf>
    <xf numFmtId="0" fontId="4" fillId="0" borderId="0" xfId="0" applyFont="1" applyAlignment="1">
      <alignment horizontal="center"/>
    </xf>
    <xf numFmtId="0" fontId="4" fillId="0" borderId="4" xfId="0" applyFont="1" applyBorder="1"/>
    <xf numFmtId="0" fontId="4" fillId="0" borderId="5" xfId="0" applyFont="1" applyBorder="1"/>
    <xf numFmtId="38" fontId="4" fillId="0" borderId="1" xfId="1" applyFont="1" applyBorder="1"/>
    <xf numFmtId="0" fontId="5" fillId="0" borderId="0" xfId="0" applyFont="1"/>
    <xf numFmtId="38" fontId="4" fillId="0" borderId="6" xfId="1" applyFont="1" applyBorder="1"/>
    <xf numFmtId="0" fontId="4" fillId="2" borderId="1" xfId="0" applyFont="1" applyFill="1" applyBorder="1"/>
    <xf numFmtId="38" fontId="4" fillId="2" borderId="0" xfId="1" applyFont="1" applyFill="1"/>
    <xf numFmtId="0" fontId="4" fillId="2" borderId="0" xfId="0" applyFont="1" applyFill="1"/>
    <xf numFmtId="0" fontId="7" fillId="3" borderId="0" xfId="0" applyFont="1" applyFill="1" applyAlignment="1">
      <alignment horizontal="center" vertical="center"/>
    </xf>
    <xf numFmtId="38" fontId="0" fillId="2" borderId="1" xfId="1" applyFont="1" applyFill="1" applyBorder="1"/>
    <xf numFmtId="38" fontId="4" fillId="2" borderId="1" xfId="1" applyFont="1" applyFill="1" applyBorder="1"/>
    <xf numFmtId="0" fontId="5" fillId="3" borderId="0" xfId="0" applyFont="1" applyFill="1" applyAlignment="1">
      <alignment horizontal="left" vertical="top"/>
    </xf>
    <xf numFmtId="0" fontId="4" fillId="3" borderId="0" xfId="0" applyFont="1" applyFill="1"/>
    <xf numFmtId="0" fontId="5" fillId="3" borderId="0" xfId="0" applyFont="1" applyFill="1"/>
    <xf numFmtId="0" fontId="7" fillId="3" borderId="0" xfId="0" applyFont="1" applyFill="1"/>
    <xf numFmtId="0" fontId="7" fillId="3" borderId="0" xfId="0" applyFont="1" applyFill="1" applyAlignment="1">
      <alignment horizontal="right"/>
    </xf>
    <xf numFmtId="0" fontId="5" fillId="3" borderId="0" xfId="0" applyFont="1" applyFill="1" applyAlignment="1">
      <alignment horizontal="center" vertical="center"/>
    </xf>
    <xf numFmtId="0" fontId="5" fillId="3" borderId="7" xfId="0" applyFont="1" applyFill="1" applyBorder="1"/>
    <xf numFmtId="0" fontId="6" fillId="3" borderId="0" xfId="0" applyFont="1" applyFill="1"/>
    <xf numFmtId="0" fontId="5" fillId="3" borderId="0" xfId="0" applyFont="1" applyFill="1" applyAlignment="1">
      <alignment vertical="center"/>
    </xf>
    <xf numFmtId="0" fontId="10" fillId="3" borderId="0" xfId="0" applyFont="1" applyFill="1" applyAlignment="1">
      <alignment horizontal="left" vertical="top"/>
    </xf>
    <xf numFmtId="0" fontId="10" fillId="3" borderId="0" xfId="0" applyFont="1" applyFill="1"/>
    <xf numFmtId="0" fontId="4" fillId="4" borderId="0" xfId="0" applyFont="1" applyFill="1"/>
    <xf numFmtId="0" fontId="0" fillId="0" borderId="0" xfId="0" applyAlignment="1">
      <alignment horizontal="center"/>
    </xf>
    <xf numFmtId="0" fontId="13" fillId="0" borderId="0" xfId="0" applyFont="1"/>
    <xf numFmtId="0" fontId="13" fillId="0" borderId="0" xfId="0" applyFont="1" applyAlignment="1">
      <alignment vertical="center"/>
    </xf>
    <xf numFmtId="0" fontId="0" fillId="0" borderId="0" xfId="0" applyAlignment="1">
      <alignment vertical="center"/>
    </xf>
    <xf numFmtId="0" fontId="2" fillId="0" borderId="0" xfId="0" applyFont="1"/>
    <xf numFmtId="38" fontId="4" fillId="0" borderId="0" xfId="1" applyFont="1" applyFill="1"/>
    <xf numFmtId="0" fontId="4" fillId="2" borderId="1" xfId="0" applyFont="1" applyFill="1" applyBorder="1" applyProtection="1">
      <protection locked="0"/>
    </xf>
    <xf numFmtId="38" fontId="4" fillId="2" borderId="1" xfId="1" applyFont="1" applyFill="1" applyBorder="1" applyProtection="1">
      <protection locked="0"/>
    </xf>
    <xf numFmtId="0" fontId="4" fillId="0" borderId="1" xfId="0" applyFont="1" applyBorder="1"/>
    <xf numFmtId="0" fontId="6" fillId="3" borderId="0" xfId="0" applyFont="1" applyFill="1" applyAlignment="1">
      <alignment horizontal="right" vertical="center"/>
    </xf>
    <xf numFmtId="0" fontId="15" fillId="0" borderId="0" xfId="0" applyFont="1"/>
    <xf numFmtId="0" fontId="15" fillId="0" borderId="0" xfId="0" applyFont="1" applyAlignment="1">
      <alignment horizontal="right" vertical="center"/>
    </xf>
    <xf numFmtId="0" fontId="13" fillId="0" borderId="0" xfId="0" applyFont="1" applyAlignment="1">
      <alignment horizontal="center" vertical="center" shrinkToFit="1"/>
    </xf>
    <xf numFmtId="0" fontId="13" fillId="0" borderId="0" xfId="0" applyFont="1" applyAlignment="1">
      <alignment horizontal="left" wrapText="1"/>
    </xf>
    <xf numFmtId="38" fontId="13" fillId="0" borderId="0" xfId="1" applyFont="1" applyAlignment="1" applyProtection="1">
      <alignment vertical="center"/>
    </xf>
    <xf numFmtId="0" fontId="13" fillId="0" borderId="0" xfId="0" applyFont="1" applyAlignment="1">
      <alignment horizontal="left"/>
    </xf>
    <xf numFmtId="0" fontId="13" fillId="0" borderId="0" xfId="0" applyFont="1" applyAlignment="1">
      <alignment horizontal="right"/>
    </xf>
    <xf numFmtId="0" fontId="16" fillId="0" borderId="0" xfId="0" applyFont="1"/>
    <xf numFmtId="177" fontId="15" fillId="0" borderId="0" xfId="0" applyNumberFormat="1" applyFont="1" applyAlignment="1">
      <alignment horizontal="right" vertical="center"/>
    </xf>
    <xf numFmtId="177" fontId="15" fillId="0" borderId="0" xfId="0" applyNumberFormat="1" applyFont="1" applyAlignment="1">
      <alignment vertical="center"/>
    </xf>
    <xf numFmtId="177" fontId="13" fillId="0" borderId="0" xfId="0" applyNumberFormat="1" applyFont="1" applyAlignment="1">
      <alignment vertical="center"/>
    </xf>
    <xf numFmtId="178" fontId="4" fillId="0" borderId="4" xfId="1" applyNumberFormat="1" applyFont="1" applyBorder="1"/>
    <xf numFmtId="182" fontId="13" fillId="0" borderId="0" xfId="1" applyNumberFormat="1" applyFont="1" applyAlignment="1" applyProtection="1"/>
    <xf numFmtId="38" fontId="18" fillId="0" borderId="1" xfId="1" applyFont="1" applyBorder="1" applyAlignment="1">
      <alignment horizontal="right"/>
    </xf>
    <xf numFmtId="38" fontId="18" fillId="0" borderId="14" xfId="1" applyFont="1" applyBorder="1" applyAlignment="1">
      <alignment horizontal="right"/>
    </xf>
    <xf numFmtId="38" fontId="18" fillId="0" borderId="1" xfId="1" applyFont="1" applyFill="1" applyBorder="1" applyAlignment="1" applyProtection="1"/>
    <xf numFmtId="183" fontId="18" fillId="0" borderId="14" xfId="0" applyNumberFormat="1" applyFont="1" applyBorder="1" applyProtection="1">
      <protection locked="0"/>
    </xf>
    <xf numFmtId="183" fontId="18" fillId="0" borderId="1" xfId="0" applyNumberFormat="1" applyFont="1" applyBorder="1" applyProtection="1">
      <protection locked="0"/>
    </xf>
    <xf numFmtId="0" fontId="18" fillId="0" borderId="1" xfId="0" applyFont="1" applyBorder="1"/>
    <xf numFmtId="0" fontId="18" fillId="0" borderId="1" xfId="0" applyFont="1" applyBorder="1" applyAlignment="1">
      <alignment horizontal="center"/>
    </xf>
    <xf numFmtId="0" fontId="18" fillId="0" borderId="0" xfId="0" applyFont="1" applyAlignment="1">
      <alignment horizontal="center"/>
    </xf>
    <xf numFmtId="0" fontId="18" fillId="0" borderId="1" xfId="0" applyFont="1" applyBorder="1" applyAlignment="1">
      <alignment vertical="center" wrapText="1"/>
    </xf>
    <xf numFmtId="179" fontId="18" fillId="0" borderId="1" xfId="0" applyNumberFormat="1" applyFont="1" applyBorder="1" applyAlignment="1">
      <alignment horizontal="right"/>
    </xf>
    <xf numFmtId="179" fontId="18" fillId="0" borderId="0" xfId="0" applyNumberFormat="1" applyFont="1" applyAlignment="1">
      <alignment horizontal="center"/>
    </xf>
    <xf numFmtId="179" fontId="18" fillId="0" borderId="1" xfId="0" applyNumberFormat="1" applyFont="1" applyBorder="1" applyProtection="1">
      <protection locked="0"/>
    </xf>
    <xf numFmtId="58" fontId="18" fillId="0" borderId="1" xfId="0" applyNumberFormat="1" applyFont="1" applyBorder="1" applyAlignment="1">
      <alignment horizontal="right"/>
    </xf>
    <xf numFmtId="58" fontId="18" fillId="0" borderId="0" xfId="0" applyNumberFormat="1" applyFont="1" applyAlignment="1">
      <alignment horizontal="center"/>
    </xf>
    <xf numFmtId="0" fontId="18" fillId="0" borderId="1" xfId="0" applyFont="1" applyBorder="1" applyProtection="1">
      <protection locked="0"/>
    </xf>
    <xf numFmtId="0" fontId="18" fillId="0" borderId="1" xfId="0" applyFont="1" applyBorder="1" applyAlignment="1">
      <alignment horizontal="left" vertical="center" wrapText="1"/>
    </xf>
    <xf numFmtId="0" fontId="18" fillId="0" borderId="1" xfId="0" applyFont="1" applyBorder="1" applyAlignment="1">
      <alignment horizontal="right"/>
    </xf>
    <xf numFmtId="178" fontId="18" fillId="0" borderId="1" xfId="0" applyNumberFormat="1" applyFont="1" applyBorder="1" applyAlignment="1">
      <alignment horizontal="right"/>
    </xf>
    <xf numFmtId="178" fontId="18" fillId="0" borderId="0" xfId="0" applyNumberFormat="1" applyFont="1" applyAlignment="1">
      <alignment horizontal="center"/>
    </xf>
    <xf numFmtId="178" fontId="18" fillId="0" borderId="1" xfId="0" applyNumberFormat="1" applyFont="1" applyBorder="1" applyProtection="1">
      <protection locked="0"/>
    </xf>
    <xf numFmtId="0" fontId="18" fillId="0" borderId="0" xfId="0" applyFont="1" applyProtection="1">
      <protection locked="0"/>
    </xf>
    <xf numFmtId="58" fontId="18" fillId="0" borderId="1" xfId="0" applyNumberFormat="1" applyFont="1" applyBorder="1" applyAlignment="1">
      <alignment horizontal="center"/>
    </xf>
    <xf numFmtId="0" fontId="18" fillId="0" borderId="14" xfId="0" applyFont="1" applyBorder="1" applyAlignment="1">
      <alignment horizontal="right" vertical="center" wrapText="1"/>
    </xf>
    <xf numFmtId="0" fontId="18" fillId="0" borderId="1" xfId="0" applyFont="1" applyBorder="1" applyAlignment="1">
      <alignment horizontal="right" vertical="center" wrapText="1"/>
    </xf>
    <xf numFmtId="0" fontId="18" fillId="7" borderId="1" xfId="0" applyFont="1" applyFill="1" applyBorder="1" applyAlignment="1">
      <alignment horizontal="right" vertical="center" wrapText="1"/>
    </xf>
    <xf numFmtId="38" fontId="18" fillId="7" borderId="1" xfId="0" applyNumberFormat="1" applyFont="1" applyFill="1" applyBorder="1" applyAlignment="1">
      <alignment horizontal="right" vertical="center"/>
    </xf>
    <xf numFmtId="38" fontId="18" fillId="0" borderId="0" xfId="0" applyNumberFormat="1" applyFont="1" applyAlignment="1">
      <alignment horizontal="center" vertical="center"/>
    </xf>
    <xf numFmtId="38" fontId="18" fillId="0" borderId="0" xfId="0" applyNumberFormat="1" applyFont="1" applyAlignment="1">
      <alignment vertical="center"/>
    </xf>
    <xf numFmtId="0" fontId="18" fillId="0" borderId="0" xfId="0" applyFont="1" applyAlignment="1">
      <alignment vertical="center"/>
    </xf>
    <xf numFmtId="0" fontId="18" fillId="0" borderId="1" xfId="0" applyFont="1" applyBorder="1" applyAlignment="1">
      <alignment horizontal="left" vertical="center"/>
    </xf>
    <xf numFmtId="38" fontId="18" fillId="0" borderId="1" xfId="0" applyNumberFormat="1" applyFont="1" applyBorder="1" applyAlignment="1">
      <alignment horizontal="right" vertical="center"/>
    </xf>
    <xf numFmtId="38" fontId="18" fillId="5" borderId="1" xfId="0" applyNumberFormat="1" applyFont="1" applyFill="1" applyBorder="1" applyAlignment="1" applyProtection="1">
      <alignment horizontal="right" vertical="center"/>
      <protection locked="0"/>
    </xf>
    <xf numFmtId="0" fontId="18" fillId="0" borderId="1" xfId="0" applyFont="1" applyBorder="1" applyAlignment="1">
      <alignment horizontal="right" vertical="center"/>
    </xf>
    <xf numFmtId="10" fontId="18" fillId="0" borderId="1" xfId="2" applyNumberFormat="1" applyFont="1" applyBorder="1" applyAlignment="1">
      <alignment horizontal="right" vertical="center"/>
    </xf>
    <xf numFmtId="10" fontId="18" fillId="5" borderId="1" xfId="2" applyNumberFormat="1" applyFont="1" applyFill="1" applyBorder="1" applyAlignment="1" applyProtection="1">
      <alignment horizontal="right" vertical="center"/>
      <protection locked="0"/>
    </xf>
    <xf numFmtId="0" fontId="18" fillId="5" borderId="1" xfId="0" applyFont="1" applyFill="1" applyBorder="1" applyAlignment="1" applyProtection="1">
      <alignment horizontal="right" vertical="center"/>
      <protection locked="0"/>
    </xf>
    <xf numFmtId="38" fontId="21" fillId="0" borderId="0" xfId="0" applyNumberFormat="1" applyFont="1" applyAlignment="1">
      <alignment vertical="center"/>
    </xf>
    <xf numFmtId="0" fontId="18" fillId="0" borderId="1" xfId="0" applyFont="1" applyBorder="1" applyAlignment="1">
      <alignment vertical="center"/>
    </xf>
    <xf numFmtId="38" fontId="18" fillId="0" borderId="0" xfId="0" applyNumberFormat="1" applyFont="1" applyAlignment="1">
      <alignment horizontal="right" vertical="center"/>
    </xf>
    <xf numFmtId="0" fontId="18" fillId="0" borderId="0" xfId="0" applyFont="1" applyAlignment="1">
      <alignment horizontal="left" vertical="center" wrapText="1"/>
    </xf>
    <xf numFmtId="0" fontId="18" fillId="0" borderId="0" xfId="0" applyFont="1" applyAlignment="1">
      <alignment horizontal="center" vertical="center"/>
    </xf>
    <xf numFmtId="38" fontId="18" fillId="0" borderId="1" xfId="0" applyNumberFormat="1" applyFont="1" applyBorder="1"/>
    <xf numFmtId="38" fontId="18" fillId="0" borderId="0" xfId="0" applyNumberFormat="1" applyFont="1" applyAlignment="1">
      <alignment horizontal="center"/>
    </xf>
    <xf numFmtId="38" fontId="18" fillId="5" borderId="1" xfId="1" applyFont="1" applyFill="1" applyBorder="1" applyAlignment="1" applyProtection="1">
      <protection locked="0"/>
    </xf>
    <xf numFmtId="0" fontId="18" fillId="0" borderId="13" xfId="0" applyFont="1" applyBorder="1" applyAlignment="1">
      <alignment horizontal="right" vertical="center" wrapText="1"/>
    </xf>
    <xf numFmtId="176" fontId="18" fillId="0" borderId="13" xfId="2" applyNumberFormat="1" applyFont="1" applyBorder="1" applyAlignment="1"/>
    <xf numFmtId="176" fontId="18" fillId="0" borderId="0" xfId="2" applyNumberFormat="1" applyFont="1" applyAlignment="1">
      <alignment horizontal="center"/>
    </xf>
    <xf numFmtId="0" fontId="18" fillId="0" borderId="16" xfId="0" applyFont="1" applyBorder="1" applyAlignment="1">
      <alignment horizontal="left" vertical="center" wrapText="1"/>
    </xf>
    <xf numFmtId="0" fontId="18" fillId="0" borderId="16" xfId="0" applyFont="1" applyBorder="1"/>
    <xf numFmtId="10" fontId="18" fillId="5" borderId="16" xfId="2" applyNumberFormat="1" applyFont="1" applyFill="1" applyBorder="1" applyAlignment="1" applyProtection="1">
      <protection locked="0"/>
    </xf>
    <xf numFmtId="58" fontId="0" fillId="0" borderId="1" xfId="0" applyNumberFormat="1" applyBorder="1" applyAlignment="1">
      <alignment horizontal="right"/>
    </xf>
    <xf numFmtId="0" fontId="18" fillId="6" borderId="0" xfId="0" applyFont="1" applyFill="1" applyAlignment="1">
      <alignment horizontal="center" vertical="center"/>
    </xf>
    <xf numFmtId="0" fontId="20" fillId="0" borderId="4" xfId="0" applyFont="1" applyBorder="1" applyAlignment="1">
      <alignment horizontal="left" vertical="center" wrapText="1"/>
    </xf>
    <xf numFmtId="0" fontId="20" fillId="0" borderId="0" xfId="0" applyFont="1" applyAlignment="1">
      <alignment horizontal="left" vertical="center" wrapText="1"/>
    </xf>
    <xf numFmtId="181" fontId="14" fillId="0" borderId="0" xfId="1" applyNumberFormat="1" applyFont="1" applyFill="1" applyAlignment="1" applyProtection="1">
      <alignment horizontal="center" vertical="center"/>
    </xf>
    <xf numFmtId="0" fontId="13" fillId="0" borderId="0" xfId="0" applyFont="1" applyAlignment="1">
      <alignment horizontal="left"/>
    </xf>
    <xf numFmtId="182" fontId="13" fillId="0" borderId="0" xfId="1" applyNumberFormat="1" applyFont="1" applyAlignment="1" applyProtection="1">
      <alignment horizontal="right"/>
    </xf>
    <xf numFmtId="0" fontId="13" fillId="0" borderId="0" xfId="0" applyFont="1" applyAlignment="1">
      <alignment horizontal="left" vertical="center" shrinkToFit="1"/>
    </xf>
    <xf numFmtId="179" fontId="13" fillId="0" borderId="0" xfId="0" applyNumberFormat="1" applyFont="1" applyAlignment="1">
      <alignment horizontal="right"/>
    </xf>
    <xf numFmtId="180" fontId="13" fillId="0" borderId="0" xfId="0" applyNumberFormat="1" applyFont="1" applyAlignment="1">
      <alignment horizontal="right" vertical="center" shrinkToFit="1"/>
    </xf>
    <xf numFmtId="0" fontId="15" fillId="0" borderId="0" xfId="0" applyFont="1" applyAlignment="1">
      <alignment horizontal="left" vertical="center" wrapText="1"/>
    </xf>
    <xf numFmtId="0" fontId="15" fillId="0" borderId="0" xfId="0" applyFont="1" applyAlignment="1">
      <alignment horizontal="left" vertical="center"/>
    </xf>
    <xf numFmtId="0" fontId="15" fillId="0" borderId="0" xfId="0" applyFont="1" applyAlignment="1">
      <alignment horizontal="center"/>
    </xf>
    <xf numFmtId="0" fontId="13" fillId="0" borderId="0" xfId="0" applyFont="1" applyAlignment="1">
      <alignment horizontal="left" vertical="center" wrapText="1"/>
    </xf>
    <xf numFmtId="31" fontId="15" fillId="0" borderId="0" xfId="0" applyNumberFormat="1" applyFont="1" applyAlignment="1">
      <alignment horizontal="left" vertical="center"/>
    </xf>
    <xf numFmtId="181" fontId="14" fillId="0" borderId="0" xfId="1" applyNumberFormat="1" applyFont="1" applyAlignment="1" applyProtection="1">
      <alignment horizontal="center" vertical="center"/>
    </xf>
    <xf numFmtId="0" fontId="4" fillId="0" borderId="0" xfId="0" applyFont="1" applyAlignment="1">
      <alignment horizontal="left" vertical="top" wrapText="1"/>
    </xf>
    <xf numFmtId="176" fontId="17" fillId="0" borderId="15" xfId="2" applyNumberFormat="1" applyFont="1" applyBorder="1" applyAlignment="1">
      <alignment horizontal="center" shrinkToFit="1"/>
    </xf>
    <xf numFmtId="178" fontId="4" fillId="0" borderId="0" xfId="0" applyNumberFormat="1" applyFont="1" applyAlignment="1">
      <alignment horizontal="left"/>
    </xf>
    <xf numFmtId="0" fontId="4" fillId="0" borderId="1" xfId="0" applyFont="1" applyBorder="1" applyAlignment="1">
      <alignment horizontal="center" vertical="center" textRotation="255"/>
    </xf>
    <xf numFmtId="38" fontId="4" fillId="0" borderId="8" xfId="1" applyFont="1" applyFill="1" applyBorder="1" applyAlignment="1">
      <alignment horizontal="center"/>
    </xf>
    <xf numFmtId="0" fontId="4" fillId="0" borderId="0" xfId="0" applyFont="1" applyAlignment="1">
      <alignment horizontal="center" vertical="center"/>
    </xf>
    <xf numFmtId="176" fontId="4" fillId="0" borderId="9" xfId="0" applyNumberFormat="1" applyFont="1" applyBorder="1" applyAlignment="1">
      <alignment horizontal="center" vertical="center"/>
    </xf>
    <xf numFmtId="176" fontId="4" fillId="0" borderId="10" xfId="0" applyNumberFormat="1" applyFont="1" applyBorder="1" applyAlignment="1">
      <alignment horizontal="center" vertical="center"/>
    </xf>
    <xf numFmtId="176" fontId="4" fillId="0" borderId="11" xfId="0" applyNumberFormat="1" applyFont="1" applyBorder="1" applyAlignment="1">
      <alignment horizontal="center" vertical="center"/>
    </xf>
    <xf numFmtId="176" fontId="4" fillId="0" borderId="12" xfId="0" applyNumberFormat="1" applyFont="1" applyBorder="1" applyAlignment="1">
      <alignment horizontal="center" vertical="center"/>
    </xf>
    <xf numFmtId="38" fontId="4" fillId="0" borderId="0" xfId="1" applyFont="1" applyFill="1" applyAlignment="1">
      <alignment horizontal="center"/>
    </xf>
    <xf numFmtId="38" fontId="4" fillId="0" borderId="0" xfId="1" applyFont="1" applyAlignment="1">
      <alignment horizontal="left" vertical="top" wrapTex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11" fillId="0" borderId="0" xfId="0" applyFont="1" applyAlignment="1">
      <alignment horizontal="left" vertical="top" wrapText="1"/>
    </xf>
    <xf numFmtId="0" fontId="4" fillId="0" borderId="0" xfId="0" applyFont="1" applyAlignment="1">
      <alignment horizontal="left" vertical="center" wrapText="1" shrinkToFi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4" fillId="0" borderId="1" xfId="0" applyFont="1" applyBorder="1" applyAlignment="1">
      <alignment horizontal="center" vertical="center"/>
    </xf>
    <xf numFmtId="38" fontId="4" fillId="2" borderId="8" xfId="1" applyFont="1" applyFill="1" applyBorder="1" applyAlignment="1">
      <alignment horizontal="center"/>
    </xf>
    <xf numFmtId="38" fontId="4" fillId="2" borderId="0" xfId="1" applyFont="1" applyFill="1" applyAlignment="1">
      <alignment horizontal="center"/>
    </xf>
    <xf numFmtId="0" fontId="4" fillId="2" borderId="0" xfId="0" applyFont="1" applyFill="1" applyAlignment="1">
      <alignment horizontal="left" vertical="center" wrapText="1" shrinkToFit="1"/>
    </xf>
    <xf numFmtId="0" fontId="3" fillId="0" borderId="0" xfId="0" applyFont="1" applyAlignment="1">
      <alignment horizontal="left" vertical="top" wrapText="1"/>
    </xf>
    <xf numFmtId="0" fontId="4" fillId="0" borderId="1" xfId="0" applyFont="1" applyBorder="1" applyAlignment="1">
      <alignment horizontal="center" vertical="center" wrapText="1"/>
    </xf>
  </cellXfs>
  <cellStyles count="3">
    <cellStyle name="パーセント" xfId="2" builtinId="5"/>
    <cellStyle name="桁区切り" xfId="1" builtinId="6"/>
    <cellStyle name="標準" xfId="0" builtinId="0"/>
  </cellStyles>
  <dxfs count="7">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fgColor indexed="64"/>
          <bgColor auto="1"/>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152401</xdr:colOff>
      <xdr:row>0</xdr:row>
      <xdr:rowOff>85724</xdr:rowOff>
    </xdr:from>
    <xdr:to>
      <xdr:col>3</xdr:col>
      <xdr:colOff>3254376</xdr:colOff>
      <xdr:row>1</xdr:row>
      <xdr:rowOff>1142999</xdr:rowOff>
    </xdr:to>
    <xdr:sp macro="" textlink="">
      <xdr:nvSpPr>
        <xdr:cNvPr id="2" name="テキスト ボックス 1">
          <a:extLst>
            <a:ext uri="{FF2B5EF4-FFF2-40B4-BE49-F238E27FC236}">
              <a16:creationId xmlns:a16="http://schemas.microsoft.com/office/drawing/2014/main" id="{4EC12D88-F448-4D58-8D4D-04092F76EAFD}"/>
            </a:ext>
          </a:extLst>
        </xdr:cNvPr>
        <xdr:cNvSpPr txBox="1"/>
      </xdr:nvSpPr>
      <xdr:spPr>
        <a:xfrm>
          <a:off x="152401" y="85724"/>
          <a:ext cx="8483600" cy="232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mj-ea"/>
              <a:ea typeface="+mj-ea"/>
            </a:rPr>
            <a:t>仕入控除税額報告書及び要返還相当額計算書作成ツール</a:t>
          </a:r>
          <a:r>
            <a:rPr kumimoji="1" lang="en-US" altLang="ja-JP" sz="1400" b="1" u="sng">
              <a:solidFill>
                <a:srgbClr val="92D050"/>
              </a:solidFill>
              <a:effectLst/>
              <a:latin typeface="+mn-lt"/>
              <a:ea typeface="+mn-ea"/>
              <a:cs typeface="+mn-cs"/>
            </a:rPr>
            <a:t>【</a:t>
          </a:r>
          <a:r>
            <a:rPr kumimoji="1" lang="ja-JP" altLang="ja-JP" sz="1400" b="1" u="sng">
              <a:solidFill>
                <a:srgbClr val="92D050"/>
              </a:solidFill>
              <a:effectLst/>
              <a:latin typeface="+mn-lt"/>
              <a:ea typeface="+mn-ea"/>
              <a:cs typeface="+mn-cs"/>
            </a:rPr>
            <a:t>令和</a:t>
          </a:r>
          <a:r>
            <a:rPr kumimoji="1" lang="en-US" altLang="ja-JP" sz="1400" b="1" u="sng">
              <a:solidFill>
                <a:srgbClr val="92D050"/>
              </a:solidFill>
              <a:effectLst/>
              <a:latin typeface="+mn-lt"/>
              <a:ea typeface="+mn-ea"/>
              <a:cs typeface="+mn-cs"/>
            </a:rPr>
            <a:t>5</a:t>
          </a:r>
          <a:r>
            <a:rPr kumimoji="1" lang="ja-JP" altLang="ja-JP" sz="1400" b="1" u="sng">
              <a:solidFill>
                <a:srgbClr val="92D050"/>
              </a:solidFill>
              <a:effectLst/>
              <a:latin typeface="+mn-lt"/>
              <a:ea typeface="+mn-ea"/>
              <a:cs typeface="+mn-cs"/>
            </a:rPr>
            <a:t>年度</a:t>
          </a:r>
          <a:r>
            <a:rPr kumimoji="1" lang="ja-JP" altLang="en-US" sz="1400" b="1" u="sng">
              <a:solidFill>
                <a:srgbClr val="92D050"/>
              </a:solidFill>
              <a:effectLst/>
              <a:latin typeface="+mn-lt"/>
              <a:ea typeface="+mn-ea"/>
              <a:cs typeface="+mn-cs"/>
            </a:rPr>
            <a:t>設備整備事業</a:t>
          </a:r>
          <a:r>
            <a:rPr kumimoji="1" lang="ja-JP" altLang="ja-JP" sz="1400" b="1" u="sng">
              <a:solidFill>
                <a:srgbClr val="92D050"/>
              </a:solidFill>
              <a:effectLst/>
              <a:latin typeface="+mn-lt"/>
              <a:ea typeface="+mn-ea"/>
              <a:cs typeface="+mn-cs"/>
            </a:rPr>
            <a:t>補助金用</a:t>
          </a:r>
          <a:r>
            <a:rPr kumimoji="1" lang="en-US" altLang="ja-JP" sz="1400" b="1" u="sng">
              <a:solidFill>
                <a:srgbClr val="92D050"/>
              </a:solidFill>
              <a:effectLst/>
              <a:latin typeface="+mn-lt"/>
              <a:ea typeface="+mn-ea"/>
              <a:cs typeface="+mn-cs"/>
            </a:rPr>
            <a:t>】</a:t>
          </a:r>
          <a:endParaRPr kumimoji="1" lang="en-US" altLang="ja-JP" sz="1400">
            <a:solidFill>
              <a:srgbClr val="92D050"/>
            </a:solidFill>
            <a:latin typeface="+mj-ea"/>
            <a:ea typeface="+mj-ea"/>
          </a:endParaRPr>
        </a:p>
        <a:p>
          <a:r>
            <a:rPr kumimoji="1" lang="ja-JP" altLang="en-US" sz="1200">
              <a:latin typeface="+mj-ea"/>
              <a:ea typeface="+mj-ea"/>
            </a:rPr>
            <a:t>　提出資料に共通な項目をあらかじめまとめて入力することで、作成誤りを防止するため作成しました。</a:t>
          </a:r>
          <a:endParaRPr kumimoji="1" lang="en-US" altLang="ja-JP" sz="1200">
            <a:latin typeface="+mj-ea"/>
            <a:ea typeface="+mj-ea"/>
          </a:endParaRPr>
        </a:p>
        <a:p>
          <a:r>
            <a:rPr kumimoji="1" lang="ja-JP" altLang="en-US" sz="1200">
              <a:latin typeface="+mj-ea"/>
              <a:ea typeface="+mj-ea"/>
            </a:rPr>
            <a:t>　下記注意事項を確認のうえ利用してください。</a:t>
          </a:r>
          <a:endParaRPr kumimoji="1" lang="en-US" altLang="ja-JP" sz="1200">
            <a:latin typeface="+mj-ea"/>
            <a:ea typeface="+mj-ea"/>
          </a:endParaRPr>
        </a:p>
        <a:p>
          <a:r>
            <a:rPr kumimoji="1" lang="ja-JP" altLang="en-US" sz="1200">
              <a:latin typeface="+mj-ea"/>
              <a:ea typeface="+mj-ea"/>
            </a:rPr>
            <a:t>・医療法人等の事業期間が４月１日から３月３１日までではない場合など、</a:t>
          </a:r>
          <a:r>
            <a:rPr kumimoji="1" lang="ja-JP" altLang="en-US" sz="1200" u="sng">
              <a:solidFill>
                <a:srgbClr val="FF0000"/>
              </a:solidFill>
              <a:latin typeface="+mj-ea"/>
              <a:ea typeface="+mj-ea"/>
            </a:rPr>
            <a:t>事業期間が二期以上にまたがる場合</a:t>
          </a:r>
          <a:r>
            <a:rPr kumimoji="1" lang="ja-JP" altLang="en-US" sz="1200">
              <a:latin typeface="+mj-ea"/>
              <a:ea typeface="+mj-ea"/>
            </a:rPr>
            <a:t>や</a:t>
          </a:r>
          <a:endParaRPr kumimoji="1" lang="en-US" altLang="ja-JP" sz="1200">
            <a:latin typeface="+mj-ea"/>
            <a:ea typeface="+mj-ea"/>
          </a:endParaRPr>
        </a:p>
        <a:p>
          <a:r>
            <a:rPr kumimoji="1" lang="ja-JP" altLang="en-US" sz="1200" baseline="0">
              <a:latin typeface="+mj-ea"/>
              <a:ea typeface="+mj-ea"/>
            </a:rPr>
            <a:t> </a:t>
          </a:r>
          <a:r>
            <a:rPr kumimoji="1" lang="ja-JP" altLang="en-US" sz="1200" u="sng">
              <a:solidFill>
                <a:srgbClr val="FF0000"/>
              </a:solidFill>
              <a:latin typeface="+mj-ea"/>
              <a:ea typeface="+mj-ea"/>
            </a:rPr>
            <a:t>消費税率が１０％以外の支出がある場合</a:t>
          </a:r>
          <a:r>
            <a:rPr kumimoji="1" lang="ja-JP" altLang="en-US" sz="1200">
              <a:latin typeface="+mj-ea"/>
              <a:ea typeface="+mj-ea"/>
            </a:rPr>
            <a:t>、このツールは</a:t>
          </a:r>
          <a:r>
            <a:rPr kumimoji="1" lang="ja-JP" altLang="en-US" sz="1200" u="sng">
              <a:latin typeface="+mj-ea"/>
              <a:ea typeface="+mj-ea"/>
            </a:rPr>
            <a:t>使用できません。</a:t>
          </a:r>
          <a:endParaRPr kumimoji="1" lang="en-US" altLang="ja-JP" sz="1200" u="sng">
            <a:latin typeface="+mj-ea"/>
            <a:ea typeface="+mj-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mj-ea"/>
              <a:ea typeface="+mj-ea"/>
              <a:cs typeface="+mn-cs"/>
            </a:rPr>
            <a:t>・</a:t>
          </a:r>
          <a:r>
            <a:rPr kumimoji="1" lang="ja-JP" altLang="en-US" sz="1200" u="sng">
              <a:solidFill>
                <a:srgbClr val="FF0000"/>
              </a:solidFill>
              <a:effectLst/>
              <a:latin typeface="+mj-ea"/>
              <a:ea typeface="+mj-ea"/>
              <a:cs typeface="+mn-cs"/>
            </a:rPr>
            <a:t>最初に</a:t>
          </a:r>
          <a:r>
            <a:rPr kumimoji="1" lang="ja-JP" altLang="en-US" sz="1200">
              <a:solidFill>
                <a:schemeClr val="dk1"/>
              </a:solidFill>
              <a:effectLst/>
              <a:latin typeface="+mj-ea"/>
              <a:ea typeface="+mj-ea"/>
              <a:cs typeface="+mn-cs"/>
            </a:rPr>
            <a:t>下記「入力欄」に必要事項を入力したうえで、</a:t>
          </a:r>
          <a:r>
            <a:rPr kumimoji="1" lang="ja-JP" altLang="en-US" sz="1200" u="sng">
              <a:solidFill>
                <a:srgbClr val="FF0000"/>
              </a:solidFill>
              <a:effectLst/>
              <a:latin typeface="+mj-ea"/>
              <a:ea typeface="+mj-ea"/>
              <a:cs typeface="+mn-cs"/>
            </a:rPr>
            <a:t>次に</a:t>
          </a:r>
          <a:r>
            <a:rPr kumimoji="1" lang="ja-JP" altLang="en-US" sz="1200">
              <a:solidFill>
                <a:schemeClr val="dk1"/>
              </a:solidFill>
              <a:effectLst/>
              <a:latin typeface="+mj-ea"/>
              <a:ea typeface="+mj-ea"/>
              <a:cs typeface="+mn-cs"/>
            </a:rPr>
            <a:t>各シートの</a:t>
          </a:r>
          <a:r>
            <a:rPr kumimoji="1" lang="ja-JP" altLang="en-US" sz="1200" u="sng">
              <a:solidFill>
                <a:srgbClr val="FF0000"/>
              </a:solidFill>
              <a:effectLst/>
              <a:latin typeface="+mj-ea"/>
              <a:ea typeface="+mj-ea"/>
              <a:cs typeface="+mn-cs"/>
            </a:rPr>
            <a:t>黄色に着色されたセルに必要事項を入力</a:t>
          </a:r>
          <a:r>
            <a:rPr kumimoji="1" lang="ja-JP" altLang="en-US" sz="1200">
              <a:solidFill>
                <a:schemeClr val="dk1"/>
              </a:solidFill>
              <a:effectLst/>
              <a:latin typeface="+mj-ea"/>
              <a:ea typeface="+mj-ea"/>
              <a:cs typeface="+mn-cs"/>
            </a:rPr>
            <a:t>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j-ea"/>
              <a:ea typeface="+mj-ea"/>
              <a:cs typeface="+mn-cs"/>
            </a:rPr>
            <a:t>　</a:t>
          </a:r>
          <a:r>
            <a:rPr kumimoji="1" lang="ja-JP" altLang="ja-JP" sz="1200">
              <a:solidFill>
                <a:schemeClr val="dk1"/>
              </a:solidFill>
              <a:effectLst/>
              <a:latin typeface="+mj-ea"/>
              <a:ea typeface="+mj-ea"/>
              <a:cs typeface="+mn-cs"/>
            </a:rPr>
            <a:t>このツールで作成した各シートの内容について、誤りがないか必ず確認してください。</a:t>
          </a:r>
          <a:endParaRPr lang="ja-JP" altLang="ja-JP" sz="1200">
            <a:effectLst/>
            <a:latin typeface="+mj-ea"/>
            <a:ea typeface="+mj-ea"/>
          </a:endParaRPr>
        </a:p>
        <a:p>
          <a:r>
            <a:rPr kumimoji="1" lang="ja-JP" altLang="en-US" sz="1200">
              <a:latin typeface="+mj-ea"/>
              <a:ea typeface="+mj-ea"/>
            </a:rPr>
            <a:t>・このツールで提出資料を作成した場合は、各シートを印刷せずに、</a:t>
          </a:r>
          <a:r>
            <a:rPr kumimoji="1" lang="ja-JP" altLang="en-US" sz="1200" u="sng">
              <a:solidFill>
                <a:srgbClr val="FF0000"/>
              </a:solidFill>
              <a:latin typeface="+mj-ea"/>
              <a:ea typeface="+mj-ea"/>
            </a:rPr>
            <a:t>このファイルをそのまま提出</a:t>
          </a:r>
          <a:r>
            <a:rPr kumimoji="1" lang="ja-JP" altLang="en-US" sz="1200">
              <a:latin typeface="+mj-ea"/>
              <a:ea typeface="+mj-ea"/>
            </a:rPr>
            <a:t>してください。</a:t>
          </a:r>
          <a:endParaRPr kumimoji="1" lang="en-US" altLang="ja-JP" sz="1200">
            <a:latin typeface="+mj-ea"/>
            <a:ea typeface="+mj-ea"/>
          </a:endParaRPr>
        </a:p>
      </xdr:txBody>
    </xdr:sp>
    <xdr:clientData/>
  </xdr:twoCellAnchor>
  <xdr:twoCellAnchor>
    <xdr:from>
      <xdr:col>6</xdr:col>
      <xdr:colOff>537882</xdr:colOff>
      <xdr:row>0</xdr:row>
      <xdr:rowOff>425826</xdr:rowOff>
    </xdr:from>
    <xdr:to>
      <xdr:col>15</xdr:col>
      <xdr:colOff>457995</xdr:colOff>
      <xdr:row>8</xdr:row>
      <xdr:rowOff>33619</xdr:rowOff>
    </xdr:to>
    <xdr:grpSp>
      <xdr:nvGrpSpPr>
        <xdr:cNvPr id="4" name="グループ化 3">
          <a:extLst>
            <a:ext uri="{FF2B5EF4-FFF2-40B4-BE49-F238E27FC236}">
              <a16:creationId xmlns:a16="http://schemas.microsoft.com/office/drawing/2014/main" id="{AB6CCF5A-FC9A-44A1-9772-F4B21222FFDE}"/>
            </a:ext>
          </a:extLst>
        </xdr:cNvPr>
        <xdr:cNvGrpSpPr/>
      </xdr:nvGrpSpPr>
      <xdr:grpSpPr>
        <a:xfrm>
          <a:off x="9732682" y="429001"/>
          <a:ext cx="5574788" cy="4382993"/>
          <a:chOff x="10679206" y="425826"/>
          <a:chExt cx="6072142" cy="4381499"/>
        </a:xfrm>
      </xdr:grpSpPr>
      <xdr:grpSp>
        <xdr:nvGrpSpPr>
          <xdr:cNvPr id="17" name="グループ化 16">
            <a:extLst>
              <a:ext uri="{FF2B5EF4-FFF2-40B4-BE49-F238E27FC236}">
                <a16:creationId xmlns:a16="http://schemas.microsoft.com/office/drawing/2014/main" id="{BD07EEC0-17B2-4A61-B483-B30A31A2BD42}"/>
              </a:ext>
            </a:extLst>
          </xdr:cNvPr>
          <xdr:cNvGrpSpPr/>
        </xdr:nvGrpSpPr>
        <xdr:grpSpPr>
          <a:xfrm>
            <a:off x="10679206" y="425826"/>
            <a:ext cx="6072142" cy="4381499"/>
            <a:chOff x="9200030" y="358590"/>
            <a:chExt cx="6072142" cy="4381499"/>
          </a:xfrm>
        </xdr:grpSpPr>
        <xdr:pic>
          <xdr:nvPicPr>
            <xdr:cNvPr id="7" name="図 6">
              <a:extLst>
                <a:ext uri="{FF2B5EF4-FFF2-40B4-BE49-F238E27FC236}">
                  <a16:creationId xmlns:a16="http://schemas.microsoft.com/office/drawing/2014/main" id="{A2198891-F09C-4347-8FB2-A945FCBBC72A}"/>
                </a:ext>
              </a:extLst>
            </xdr:cNvPr>
            <xdr:cNvPicPr>
              <a:picLocks noChangeAspect="1"/>
            </xdr:cNvPicPr>
          </xdr:nvPicPr>
          <xdr:blipFill>
            <a:blip xmlns:r="http://schemas.openxmlformats.org/officeDocument/2006/relationships" r:embed="rId1"/>
            <a:stretch>
              <a:fillRect/>
            </a:stretch>
          </xdr:blipFill>
          <xdr:spPr>
            <a:xfrm>
              <a:off x="9200030" y="358590"/>
              <a:ext cx="6072142" cy="4381499"/>
            </a:xfrm>
            <a:prstGeom prst="rect">
              <a:avLst/>
            </a:prstGeom>
          </xdr:spPr>
        </xdr:pic>
        <xdr:sp macro="" textlink="">
          <xdr:nvSpPr>
            <xdr:cNvPr id="5" name="テキスト ボックス 4">
              <a:extLst>
                <a:ext uri="{FF2B5EF4-FFF2-40B4-BE49-F238E27FC236}">
                  <a16:creationId xmlns:a16="http://schemas.microsoft.com/office/drawing/2014/main" id="{A5494527-6851-4D5E-8189-A9429F7B1DA5}"/>
                </a:ext>
              </a:extLst>
            </xdr:cNvPr>
            <xdr:cNvSpPr txBox="1"/>
          </xdr:nvSpPr>
          <xdr:spPr>
            <a:xfrm>
              <a:off x="9446559" y="3104029"/>
              <a:ext cx="1591235" cy="3697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⑤「交付決定通知」</a:t>
              </a:r>
            </a:p>
          </xdr:txBody>
        </xdr:sp>
        <xdr:sp macro="" textlink="">
          <xdr:nvSpPr>
            <xdr:cNvPr id="6" name="テキスト ボックス 5">
              <a:extLst>
                <a:ext uri="{FF2B5EF4-FFF2-40B4-BE49-F238E27FC236}">
                  <a16:creationId xmlns:a16="http://schemas.microsoft.com/office/drawing/2014/main" id="{8150EC38-3137-4847-AE11-7C6620A7FBDC}"/>
                </a:ext>
              </a:extLst>
            </xdr:cNvPr>
            <xdr:cNvSpPr txBox="1"/>
          </xdr:nvSpPr>
          <xdr:spPr>
            <a:xfrm>
              <a:off x="12259236" y="2969560"/>
              <a:ext cx="2588557" cy="3473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⑥「交付決定通知書の文書番号</a:t>
              </a:r>
              <a:r>
                <a:rPr kumimoji="1" lang="ja-JP" altLang="en-US" sz="1100" b="1"/>
                <a:t>」</a:t>
              </a:r>
            </a:p>
          </xdr:txBody>
        </xdr:sp>
      </xdr:grpSp>
      <xdr:cxnSp macro="">
        <xdr:nvCxnSpPr>
          <xdr:cNvPr id="12" name="直線矢印コネクタ 11">
            <a:extLst>
              <a:ext uri="{FF2B5EF4-FFF2-40B4-BE49-F238E27FC236}">
                <a16:creationId xmlns:a16="http://schemas.microsoft.com/office/drawing/2014/main" id="{0EA1F516-5E36-4457-88AF-DF346BE4D500}"/>
              </a:ext>
            </a:extLst>
          </xdr:cNvPr>
          <xdr:cNvCxnSpPr/>
        </xdr:nvCxnSpPr>
        <xdr:spPr>
          <a:xfrm>
            <a:off x="11373971" y="3406588"/>
            <a:ext cx="179294" cy="4706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a:extLst>
              <a:ext uri="{FF2B5EF4-FFF2-40B4-BE49-F238E27FC236}">
                <a16:creationId xmlns:a16="http://schemas.microsoft.com/office/drawing/2014/main" id="{3AB8DA68-3D31-4E0A-9687-0A9339A5B5BD}"/>
              </a:ext>
            </a:extLst>
          </xdr:cNvPr>
          <xdr:cNvCxnSpPr/>
        </xdr:nvCxnSpPr>
        <xdr:spPr>
          <a:xfrm flipH="1">
            <a:off x="13458264" y="3272117"/>
            <a:ext cx="493060" cy="58271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xdr:col>
      <xdr:colOff>85910</xdr:colOff>
      <xdr:row>10</xdr:row>
      <xdr:rowOff>254000</xdr:rowOff>
    </xdr:from>
    <xdr:to>
      <xdr:col>19</xdr:col>
      <xdr:colOff>477209</xdr:colOff>
      <xdr:row>22</xdr:row>
      <xdr:rowOff>241112</xdr:rowOff>
    </xdr:to>
    <xdr:pic>
      <xdr:nvPicPr>
        <xdr:cNvPr id="10" name="図 9">
          <a:extLst>
            <a:ext uri="{FF2B5EF4-FFF2-40B4-BE49-F238E27FC236}">
              <a16:creationId xmlns:a16="http://schemas.microsoft.com/office/drawing/2014/main" id="{DCE5F023-512A-4005-84E1-4B30C8104DF8}"/>
            </a:ext>
          </a:extLst>
        </xdr:cNvPr>
        <xdr:cNvPicPr>
          <a:picLocks noChangeAspect="1"/>
        </xdr:cNvPicPr>
      </xdr:nvPicPr>
      <xdr:blipFill>
        <a:blip xmlns:r="http://schemas.openxmlformats.org/officeDocument/2006/relationships" r:embed="rId2"/>
        <a:stretch>
          <a:fillRect/>
        </a:stretch>
      </xdr:blipFill>
      <xdr:spPr>
        <a:xfrm>
          <a:off x="9379322" y="5737412"/>
          <a:ext cx="8549181" cy="5038350"/>
        </a:xfrm>
        <a:prstGeom prst="rect">
          <a:avLst/>
        </a:prstGeom>
      </xdr:spPr>
    </xdr:pic>
    <xdr:clientData/>
  </xdr:twoCellAnchor>
  <xdr:twoCellAnchor>
    <xdr:from>
      <xdr:col>15</xdr:col>
      <xdr:colOff>336175</xdr:colOff>
      <xdr:row>13</xdr:row>
      <xdr:rowOff>78442</xdr:rowOff>
    </xdr:from>
    <xdr:to>
      <xdr:col>16</xdr:col>
      <xdr:colOff>571499</xdr:colOff>
      <xdr:row>14</xdr:row>
      <xdr:rowOff>268941</xdr:rowOff>
    </xdr:to>
    <xdr:sp macro="" textlink="">
      <xdr:nvSpPr>
        <xdr:cNvPr id="11" name="正方形/長方形 10">
          <a:extLst>
            <a:ext uri="{FF2B5EF4-FFF2-40B4-BE49-F238E27FC236}">
              <a16:creationId xmlns:a16="http://schemas.microsoft.com/office/drawing/2014/main" id="{DB6A3E89-D69A-439B-B2D5-63F95E41A6FD}"/>
            </a:ext>
          </a:extLst>
        </xdr:cNvPr>
        <xdr:cNvSpPr/>
      </xdr:nvSpPr>
      <xdr:spPr>
        <a:xfrm>
          <a:off x="16629528" y="6701118"/>
          <a:ext cx="918883" cy="560294"/>
        </a:xfrm>
        <a:prstGeom prst="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358587</xdr:colOff>
      <xdr:row>18</xdr:row>
      <xdr:rowOff>11206</xdr:rowOff>
    </xdr:from>
    <xdr:to>
      <xdr:col>16</xdr:col>
      <xdr:colOff>593911</xdr:colOff>
      <xdr:row>19</xdr:row>
      <xdr:rowOff>67235</xdr:rowOff>
    </xdr:to>
    <xdr:sp macro="" textlink="">
      <xdr:nvSpPr>
        <xdr:cNvPr id="18" name="正方形/長方形 17">
          <a:extLst>
            <a:ext uri="{FF2B5EF4-FFF2-40B4-BE49-F238E27FC236}">
              <a16:creationId xmlns:a16="http://schemas.microsoft.com/office/drawing/2014/main" id="{C3E7754A-E921-4C17-8B70-E20EC36FD5BA}"/>
            </a:ext>
          </a:extLst>
        </xdr:cNvPr>
        <xdr:cNvSpPr/>
      </xdr:nvSpPr>
      <xdr:spPr>
        <a:xfrm>
          <a:off x="16651940" y="7743265"/>
          <a:ext cx="918883" cy="560294"/>
        </a:xfrm>
        <a:prstGeom prst="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224118</xdr:colOff>
      <xdr:row>19</xdr:row>
      <xdr:rowOff>89648</xdr:rowOff>
    </xdr:from>
    <xdr:to>
      <xdr:col>15</xdr:col>
      <xdr:colOff>313765</xdr:colOff>
      <xdr:row>20</xdr:row>
      <xdr:rowOff>403412</xdr:rowOff>
    </xdr:to>
    <xdr:cxnSp macro="">
      <xdr:nvCxnSpPr>
        <xdr:cNvPr id="19" name="直線矢印コネクタ 18">
          <a:extLst>
            <a:ext uri="{FF2B5EF4-FFF2-40B4-BE49-F238E27FC236}">
              <a16:creationId xmlns:a16="http://schemas.microsoft.com/office/drawing/2014/main" id="{70D3C59A-98C3-4306-B442-61C9ABFEF2C3}"/>
            </a:ext>
          </a:extLst>
        </xdr:cNvPr>
        <xdr:cNvCxnSpPr/>
      </xdr:nvCxnSpPr>
      <xdr:spPr>
        <a:xfrm flipV="1">
          <a:off x="15150353" y="8325972"/>
          <a:ext cx="1456765" cy="81802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145677</xdr:colOff>
      <xdr:row>20</xdr:row>
      <xdr:rowOff>437030</xdr:rowOff>
    </xdr:from>
    <xdr:to>
      <xdr:col>15</xdr:col>
      <xdr:colOff>560294</xdr:colOff>
      <xdr:row>21</xdr:row>
      <xdr:rowOff>302560</xdr:rowOff>
    </xdr:to>
    <xdr:sp macro="" textlink="">
      <xdr:nvSpPr>
        <xdr:cNvPr id="22" name="テキスト ボックス 21">
          <a:extLst>
            <a:ext uri="{FF2B5EF4-FFF2-40B4-BE49-F238E27FC236}">
              <a16:creationId xmlns:a16="http://schemas.microsoft.com/office/drawing/2014/main" id="{E959263B-6789-4248-B572-2AFD91A31F3F}"/>
            </a:ext>
          </a:extLst>
        </xdr:cNvPr>
        <xdr:cNvSpPr txBox="1"/>
      </xdr:nvSpPr>
      <xdr:spPr>
        <a:xfrm>
          <a:off x="14388353" y="9177618"/>
          <a:ext cx="2465294" cy="3697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⑪～⑮各事業の補助金確定金額</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1</xdr:row>
      <xdr:rowOff>38101</xdr:rowOff>
    </xdr:from>
    <xdr:to>
      <xdr:col>10</xdr:col>
      <xdr:colOff>38100</xdr:colOff>
      <xdr:row>45</xdr:row>
      <xdr:rowOff>152400</xdr:rowOff>
    </xdr:to>
    <xdr:pic>
      <xdr:nvPicPr>
        <xdr:cNvPr id="3" name="図 2">
          <a:extLst>
            <a:ext uri="{FF2B5EF4-FFF2-40B4-BE49-F238E27FC236}">
              <a16:creationId xmlns:a16="http://schemas.microsoft.com/office/drawing/2014/main" id="{32F7C4F2-A8F9-4F59-BEC8-6503F5BADBA0}"/>
            </a:ext>
          </a:extLst>
        </xdr:cNvPr>
        <xdr:cNvPicPr>
          <a:picLocks noChangeAspect="1"/>
        </xdr:cNvPicPr>
      </xdr:nvPicPr>
      <xdr:blipFill rotWithShape="1">
        <a:blip xmlns:r="http://schemas.openxmlformats.org/officeDocument/2006/relationships" r:embed="rId1"/>
        <a:srcRect l="1462"/>
        <a:stretch/>
      </xdr:blipFill>
      <xdr:spPr>
        <a:xfrm>
          <a:off x="95250" y="200026"/>
          <a:ext cx="6038850" cy="7238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145508</xdr:colOff>
      <xdr:row>24</xdr:row>
      <xdr:rowOff>52749</xdr:rowOff>
    </xdr:from>
    <xdr:to>
      <xdr:col>12</xdr:col>
      <xdr:colOff>123980</xdr:colOff>
      <xdr:row>31</xdr:row>
      <xdr:rowOff>209737</xdr:rowOff>
    </xdr:to>
    <xdr:sp macro="" textlink="">
      <xdr:nvSpPr>
        <xdr:cNvPr id="2" name="正方形/長方形 1">
          <a:extLst>
            <a:ext uri="{FF2B5EF4-FFF2-40B4-BE49-F238E27FC236}">
              <a16:creationId xmlns:a16="http://schemas.microsoft.com/office/drawing/2014/main" id="{5A23997D-A299-4776-B861-ACE80E691E8C}"/>
            </a:ext>
          </a:extLst>
        </xdr:cNvPr>
        <xdr:cNvSpPr/>
      </xdr:nvSpPr>
      <xdr:spPr>
        <a:xfrm>
          <a:off x="403243" y="6103925"/>
          <a:ext cx="6141708" cy="2230077"/>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E9A5B-D591-4E42-A752-CFC33BA38A94}">
  <sheetPr codeName="Sheet1"/>
  <dimension ref="A1:J52"/>
  <sheetViews>
    <sheetView tabSelected="1" view="pageBreakPreview" zoomScaleNormal="100" zoomScaleSheetLayoutView="100" workbookViewId="0">
      <selection activeCell="B56" sqref="B56"/>
    </sheetView>
  </sheetViews>
  <sheetFormatPr defaultColWidth="9" defaultRowHeight="13"/>
  <cols>
    <col min="1" max="1" width="37" customWidth="1"/>
    <col min="2" max="2" width="28.6328125" bestFit="1" customWidth="1"/>
    <col min="3" max="3" width="3.453125" style="32" customWidth="1"/>
    <col min="4" max="4" width="44.6328125" customWidth="1"/>
  </cols>
  <sheetData>
    <row r="1" spans="1:10" ht="100.5" customHeight="1">
      <c r="J1" t="s">
        <v>120</v>
      </c>
    </row>
    <row r="2" spans="1:10" ht="100.5" customHeight="1"/>
    <row r="3" spans="1:10" ht="29.25" customHeight="1">
      <c r="A3" s="60"/>
      <c r="B3" s="61" t="s">
        <v>63</v>
      </c>
      <c r="C3" s="62"/>
      <c r="D3" s="61" t="s">
        <v>119</v>
      </c>
      <c r="J3" t="s">
        <v>121</v>
      </c>
    </row>
    <row r="4" spans="1:10" ht="29.25" customHeight="1">
      <c r="A4" s="63" t="s">
        <v>62</v>
      </c>
      <c r="B4" s="64">
        <v>45627</v>
      </c>
      <c r="C4" s="65" t="s">
        <v>93</v>
      </c>
      <c r="D4" s="66"/>
      <c r="E4" t="s">
        <v>155</v>
      </c>
    </row>
    <row r="5" spans="1:10" ht="29.25" customHeight="1">
      <c r="A5" s="63" t="s">
        <v>68</v>
      </c>
      <c r="B5" s="105" t="s">
        <v>131</v>
      </c>
      <c r="C5" s="68" t="s">
        <v>94</v>
      </c>
      <c r="D5" s="69"/>
      <c r="E5" t="s">
        <v>155</v>
      </c>
    </row>
    <row r="6" spans="1:10" ht="29.25" customHeight="1">
      <c r="A6" s="63" t="s">
        <v>69</v>
      </c>
      <c r="B6" s="67" t="s">
        <v>128</v>
      </c>
      <c r="C6" s="68" t="s">
        <v>95</v>
      </c>
      <c r="D6" s="66"/>
      <c r="E6" t="s">
        <v>155</v>
      </c>
    </row>
    <row r="7" spans="1:10" ht="29.25" customHeight="1">
      <c r="A7" s="63" t="s">
        <v>70</v>
      </c>
      <c r="B7" s="67" t="s">
        <v>129</v>
      </c>
      <c r="C7" s="68" t="s">
        <v>96</v>
      </c>
      <c r="D7" s="69"/>
      <c r="E7" t="s">
        <v>155</v>
      </c>
    </row>
    <row r="8" spans="1:10" ht="29.25" customHeight="1">
      <c r="A8" s="63" t="s">
        <v>67</v>
      </c>
      <c r="B8" s="67">
        <v>45143</v>
      </c>
      <c r="C8" s="68" t="s">
        <v>97</v>
      </c>
      <c r="D8" s="66"/>
      <c r="E8" t="s">
        <v>155</v>
      </c>
    </row>
    <row r="9" spans="1:10" ht="29.25" customHeight="1">
      <c r="A9" s="70" t="s">
        <v>132</v>
      </c>
      <c r="B9" s="71" t="s">
        <v>90</v>
      </c>
      <c r="C9" s="62" t="s">
        <v>98</v>
      </c>
      <c r="D9" s="69"/>
      <c r="E9" t="s">
        <v>155</v>
      </c>
    </row>
    <row r="10" spans="1:10" ht="29.25" customHeight="1">
      <c r="A10" s="63" t="s">
        <v>71</v>
      </c>
      <c r="B10" s="67" t="s">
        <v>130</v>
      </c>
      <c r="C10" s="68" t="s">
        <v>99</v>
      </c>
      <c r="D10" s="69"/>
      <c r="E10" t="s">
        <v>155</v>
      </c>
    </row>
    <row r="11" spans="1:10" ht="29.25" customHeight="1">
      <c r="A11" s="63" t="s">
        <v>87</v>
      </c>
      <c r="B11" s="72">
        <v>1134567890</v>
      </c>
      <c r="C11" s="73" t="s">
        <v>100</v>
      </c>
      <c r="D11" s="74"/>
      <c r="E11" t="s">
        <v>155</v>
      </c>
    </row>
    <row r="12" spans="1:10" ht="29.25" customHeight="1">
      <c r="A12" s="63" t="s">
        <v>88</v>
      </c>
      <c r="B12" s="105" t="s">
        <v>127</v>
      </c>
      <c r="C12" s="62" t="s">
        <v>101</v>
      </c>
      <c r="D12" s="69"/>
      <c r="E12" t="s">
        <v>155</v>
      </c>
    </row>
    <row r="13" spans="1:10" ht="29.25" customHeight="1">
      <c r="A13" s="63" t="s">
        <v>151</v>
      </c>
      <c r="B13" s="67" t="s">
        <v>152</v>
      </c>
      <c r="C13" s="62"/>
      <c r="D13" s="69"/>
      <c r="E13" t="s">
        <v>155</v>
      </c>
    </row>
    <row r="14" spans="1:10" ht="29.25" customHeight="1">
      <c r="A14" s="63" t="s">
        <v>149</v>
      </c>
      <c r="B14" s="67" t="s">
        <v>153</v>
      </c>
      <c r="C14" s="62"/>
      <c r="D14" s="69"/>
      <c r="E14" t="s">
        <v>155</v>
      </c>
    </row>
    <row r="15" spans="1:10" ht="29.25" customHeight="1">
      <c r="A15" s="63" t="s">
        <v>150</v>
      </c>
      <c r="B15" s="67" t="s">
        <v>154</v>
      </c>
      <c r="C15" s="62"/>
      <c r="D15" s="69"/>
      <c r="E15" t="s">
        <v>155</v>
      </c>
    </row>
    <row r="16" spans="1:10" ht="29.25" customHeight="1">
      <c r="A16" s="63" t="s">
        <v>168</v>
      </c>
      <c r="B16" s="67" t="s">
        <v>167</v>
      </c>
      <c r="C16" s="62"/>
      <c r="D16" s="69"/>
      <c r="E16" t="s">
        <v>155</v>
      </c>
    </row>
    <row r="17" spans="1:5" ht="39" customHeight="1">
      <c r="A17" s="107" t="s">
        <v>169</v>
      </c>
      <c r="B17" s="107"/>
      <c r="C17" s="62"/>
      <c r="D17" s="75"/>
    </row>
    <row r="18" spans="1:5" ht="29.25" customHeight="1">
      <c r="A18" s="63" t="s">
        <v>73</v>
      </c>
      <c r="B18" s="55">
        <v>12845000</v>
      </c>
      <c r="C18" s="76" t="s">
        <v>102</v>
      </c>
      <c r="D18" s="57">
        <f>SUM(D19:D24)</f>
        <v>0</v>
      </c>
      <c r="E18" t="s">
        <v>136</v>
      </c>
    </row>
    <row r="19" spans="1:5" ht="39.75" customHeight="1">
      <c r="A19" s="77" t="s">
        <v>82</v>
      </c>
      <c r="B19" s="56">
        <v>4000000</v>
      </c>
      <c r="C19" s="73" t="s">
        <v>103</v>
      </c>
      <c r="D19" s="58"/>
      <c r="E19" t="s">
        <v>157</v>
      </c>
    </row>
    <row r="20" spans="1:5" ht="39.75" customHeight="1">
      <c r="A20" s="78" t="s">
        <v>159</v>
      </c>
      <c r="B20" s="55">
        <v>345000</v>
      </c>
      <c r="C20" s="62" t="s">
        <v>104</v>
      </c>
      <c r="D20" s="59"/>
      <c r="E20" t="s">
        <v>157</v>
      </c>
    </row>
    <row r="21" spans="1:5" ht="39.75" customHeight="1">
      <c r="A21" s="78" t="s">
        <v>76</v>
      </c>
      <c r="B21" s="55">
        <v>2000000</v>
      </c>
      <c r="C21" s="68" t="s">
        <v>105</v>
      </c>
      <c r="D21" s="59"/>
      <c r="E21" t="s">
        <v>157</v>
      </c>
    </row>
    <row r="22" spans="1:5" ht="39.75" customHeight="1">
      <c r="A22" s="78" t="s">
        <v>78</v>
      </c>
      <c r="B22" s="55">
        <v>4000000</v>
      </c>
      <c r="C22" s="73" t="s">
        <v>106</v>
      </c>
      <c r="D22" s="59"/>
      <c r="E22" t="s">
        <v>157</v>
      </c>
    </row>
    <row r="23" spans="1:5" ht="39.75" customHeight="1">
      <c r="A23" s="78" t="s">
        <v>80</v>
      </c>
      <c r="B23" s="55">
        <v>2000000</v>
      </c>
      <c r="C23" s="62" t="s">
        <v>107</v>
      </c>
      <c r="D23" s="59"/>
      <c r="E23" t="s">
        <v>157</v>
      </c>
    </row>
    <row r="24" spans="1:5" ht="39.75" customHeight="1">
      <c r="A24" s="78" t="s">
        <v>164</v>
      </c>
      <c r="B24" s="55">
        <v>500000</v>
      </c>
      <c r="C24" s="62" t="s">
        <v>108</v>
      </c>
      <c r="D24" s="59"/>
      <c r="E24" t="s">
        <v>157</v>
      </c>
    </row>
    <row r="25" spans="1:5" s="35" customFormat="1" ht="39.65" customHeight="1">
      <c r="A25" s="79" t="s">
        <v>170</v>
      </c>
      <c r="B25" s="80" t="s">
        <v>137</v>
      </c>
      <c r="C25" s="81"/>
      <c r="D25" s="59"/>
      <c r="E25" t="s">
        <v>157</v>
      </c>
    </row>
    <row r="26" spans="1:5" s="35" customFormat="1" ht="46" customHeight="1">
      <c r="A26" s="108" t="s">
        <v>171</v>
      </c>
      <c r="B26" s="108"/>
      <c r="C26" s="108"/>
      <c r="D26" s="108"/>
    </row>
    <row r="27" spans="1:5" s="35" customFormat="1" ht="16.5">
      <c r="A27" s="83"/>
      <c r="B27" s="82"/>
      <c r="C27" s="81"/>
      <c r="D27" s="82"/>
    </row>
    <row r="28" spans="1:5" s="35" customFormat="1" ht="16.5">
      <c r="A28" s="83"/>
      <c r="B28" s="82"/>
      <c r="C28" s="81"/>
      <c r="D28" s="82"/>
    </row>
    <row r="29" spans="1:5" s="35" customFormat="1" ht="16.5">
      <c r="A29" s="83"/>
      <c r="B29" s="82"/>
      <c r="C29" s="81"/>
      <c r="D29" s="82"/>
    </row>
    <row r="30" spans="1:5" s="35" customFormat="1" ht="16.5">
      <c r="A30" s="83" t="s">
        <v>111</v>
      </c>
      <c r="B30" s="82"/>
      <c r="C30" s="81"/>
      <c r="D30" s="82"/>
    </row>
    <row r="31" spans="1:5" s="35" customFormat="1" ht="38.25" customHeight="1">
      <c r="A31" s="84" t="s">
        <v>112</v>
      </c>
      <c r="B31" s="85" t="s">
        <v>137</v>
      </c>
      <c r="C31" s="81"/>
      <c r="D31" s="86"/>
      <c r="E31" t="s">
        <v>156</v>
      </c>
    </row>
    <row r="32" spans="1:5" s="35" customFormat="1" ht="38.25" customHeight="1">
      <c r="A32" s="87" t="s">
        <v>135</v>
      </c>
      <c r="B32" s="85">
        <v>1234567</v>
      </c>
      <c r="C32" s="81"/>
      <c r="D32" s="59"/>
      <c r="E32" t="s">
        <v>157</v>
      </c>
    </row>
    <row r="33" spans="1:5" s="35" customFormat="1" ht="38.25" customHeight="1">
      <c r="A33" s="84" t="s">
        <v>113</v>
      </c>
      <c r="B33" s="85" t="s">
        <v>137</v>
      </c>
      <c r="C33" s="81"/>
      <c r="D33" s="86"/>
      <c r="E33" t="s">
        <v>156</v>
      </c>
    </row>
    <row r="34" spans="1:5" s="35" customFormat="1" ht="38.25" customHeight="1">
      <c r="A34" s="84" t="s">
        <v>114</v>
      </c>
      <c r="B34" s="85" t="s">
        <v>137</v>
      </c>
      <c r="C34" s="81"/>
      <c r="D34" s="86"/>
      <c r="E34" t="s">
        <v>156</v>
      </c>
    </row>
    <row r="35" spans="1:5" s="35" customFormat="1" ht="38.25" customHeight="1">
      <c r="A35" s="87" t="s">
        <v>133</v>
      </c>
      <c r="B35" s="88">
        <v>0.1234</v>
      </c>
      <c r="C35" s="81"/>
      <c r="D35" s="89"/>
      <c r="E35" t="s">
        <v>157</v>
      </c>
    </row>
    <row r="36" spans="1:5" s="35" customFormat="1" ht="38.25" customHeight="1">
      <c r="A36" s="84" t="s">
        <v>115</v>
      </c>
      <c r="B36" s="85" t="s">
        <v>137</v>
      </c>
      <c r="C36" s="81"/>
      <c r="D36" s="86"/>
      <c r="E36" t="s">
        <v>156</v>
      </c>
    </row>
    <row r="37" spans="1:5" s="35" customFormat="1" ht="38.25" customHeight="1">
      <c r="A37" s="87" t="s">
        <v>134</v>
      </c>
      <c r="B37" s="85"/>
      <c r="C37" s="81"/>
      <c r="D37" s="90"/>
      <c r="E37" t="s">
        <v>158</v>
      </c>
    </row>
    <row r="38" spans="1:5" s="35" customFormat="1" ht="38.25" customHeight="1">
      <c r="A38" s="84" t="s">
        <v>116</v>
      </c>
      <c r="B38" s="85" t="s">
        <v>137</v>
      </c>
      <c r="C38" s="81"/>
      <c r="D38" s="86"/>
      <c r="E38" t="s">
        <v>156</v>
      </c>
    </row>
    <row r="39" spans="1:5" s="35" customFormat="1" ht="38.25" customHeight="1">
      <c r="A39" s="84" t="s">
        <v>117</v>
      </c>
      <c r="B39" s="85" t="s">
        <v>137</v>
      </c>
      <c r="C39" s="81"/>
      <c r="D39" s="86"/>
      <c r="E39" t="s">
        <v>156</v>
      </c>
    </row>
    <row r="40" spans="1:5" s="35" customFormat="1" ht="38.25" customHeight="1">
      <c r="A40" s="84" t="s">
        <v>118</v>
      </c>
      <c r="B40" s="85" t="s">
        <v>137</v>
      </c>
      <c r="C40" s="81"/>
      <c r="D40" s="86"/>
      <c r="E40" t="s">
        <v>156</v>
      </c>
    </row>
    <row r="41" spans="1:5" s="35" customFormat="1" ht="16.5">
      <c r="A41" s="83"/>
      <c r="B41" s="82"/>
      <c r="C41" s="81"/>
      <c r="D41" s="91" t="str">
        <f>IF((D31="○")+(D33="○")+(D34="○")+(D36="○")+(D38="○")+(D39="○")+(D40="○")&lt;&gt;1,"どれか一つを選んでください。","")</f>
        <v>どれか一つを選んでください。</v>
      </c>
    </row>
    <row r="42" spans="1:5" s="35" customFormat="1" ht="16.5">
      <c r="A42" s="83"/>
      <c r="B42" s="82"/>
      <c r="C42" s="81"/>
      <c r="D42" s="91"/>
    </row>
    <row r="43" spans="1:5" s="35" customFormat="1" ht="16.5">
      <c r="A43" s="106" t="s">
        <v>138</v>
      </c>
      <c r="B43" s="106"/>
      <c r="C43" s="106"/>
      <c r="D43" s="106"/>
    </row>
    <row r="44" spans="1:5" s="35" customFormat="1" ht="16.5">
      <c r="A44" s="83" t="s">
        <v>124</v>
      </c>
      <c r="B44" s="82"/>
      <c r="C44" s="81"/>
      <c r="D44" s="91"/>
    </row>
    <row r="45" spans="1:5" s="35" customFormat="1" ht="38.25" customHeight="1">
      <c r="A45" s="92" t="s">
        <v>125</v>
      </c>
      <c r="B45" s="85" t="s">
        <v>137</v>
      </c>
      <c r="C45" s="81"/>
      <c r="D45" s="86"/>
      <c r="E45" t="s">
        <v>157</v>
      </c>
    </row>
    <row r="46" spans="1:5" s="35" customFormat="1" ht="39" customHeight="1">
      <c r="A46" s="92" t="s">
        <v>126</v>
      </c>
      <c r="B46" s="85" t="s">
        <v>137</v>
      </c>
      <c r="C46" s="81"/>
      <c r="D46" s="86"/>
      <c r="E46" t="s">
        <v>157</v>
      </c>
    </row>
    <row r="47" spans="1:5" s="35" customFormat="1" ht="16.5">
      <c r="A47" s="83"/>
      <c r="B47" s="93"/>
      <c r="C47" s="81"/>
      <c r="D47" s="91" t="str">
        <f>IF((D45="○")+(D46="○")&lt;&gt;1,"どれか一つを選んでください。","")</f>
        <v>どれか一つを選んでください。</v>
      </c>
    </row>
    <row r="48" spans="1:5" s="35" customFormat="1" ht="16.5">
      <c r="A48" s="94" t="s">
        <v>83</v>
      </c>
      <c r="B48" s="83"/>
      <c r="C48" s="95"/>
      <c r="D48" s="83"/>
    </row>
    <row r="49" spans="1:5" ht="40.5" customHeight="1">
      <c r="A49" s="78" t="s">
        <v>84</v>
      </c>
      <c r="B49" s="96">
        <v>255501682</v>
      </c>
      <c r="C49" s="97" t="s">
        <v>108</v>
      </c>
      <c r="D49" s="98"/>
      <c r="E49" t="s">
        <v>157</v>
      </c>
    </row>
    <row r="50" spans="1:5" ht="40.5" customHeight="1">
      <c r="A50" s="78" t="s">
        <v>85</v>
      </c>
      <c r="B50" s="96">
        <v>287501682</v>
      </c>
      <c r="C50" s="97" t="s">
        <v>109</v>
      </c>
      <c r="D50" s="98"/>
      <c r="E50" t="s">
        <v>157</v>
      </c>
    </row>
    <row r="51" spans="1:5" ht="27.75" customHeight="1" thickBot="1">
      <c r="A51" s="99" t="s">
        <v>86</v>
      </c>
      <c r="B51" s="100"/>
      <c r="C51" s="101"/>
      <c r="D51" s="100" t="e">
        <f>D49/D50</f>
        <v>#DIV/0!</v>
      </c>
      <c r="E51" t="s">
        <v>136</v>
      </c>
    </row>
    <row r="52" spans="1:5" ht="27.75" customHeight="1" thickTop="1">
      <c r="A52" s="102" t="s">
        <v>92</v>
      </c>
      <c r="B52" s="103"/>
      <c r="C52" s="62" t="s">
        <v>110</v>
      </c>
      <c r="D52" s="104"/>
      <c r="E52" t="s">
        <v>157</v>
      </c>
    </row>
  </sheetData>
  <sheetProtection sheet="1" objects="1" scenarios="1"/>
  <customSheetViews>
    <customSheetView guid="{B3498956-7DB7-406F-9317-C86F874C11E8}" scale="85" showPageBreaks="1" fitToPage="1" printArea="1" view="pageBreakPreview" topLeftCell="A13">
      <selection activeCell="A19" sqref="A19:XFD19"/>
      <pageMargins left="0.70866141732283472" right="0.70866141732283472" top="0.35433070866141736" bottom="0.35433070866141736" header="0.31496062992125984" footer="0.31496062992125984"/>
      <printOptions horizontalCentered="1"/>
      <pageSetup paperSize="9" scale="61" orientation="portrait" r:id="rId1"/>
    </customSheetView>
  </customSheetViews>
  <mergeCells count="3">
    <mergeCell ref="A43:D43"/>
    <mergeCell ref="A17:B17"/>
    <mergeCell ref="A26:D26"/>
  </mergeCells>
  <phoneticPr fontId="2"/>
  <conditionalFormatting sqref="A25:B25">
    <cfRule type="expression" dxfId="6" priority="1">
      <formula>$D$24&lt;&gt;""</formula>
    </cfRule>
  </conditionalFormatting>
  <conditionalFormatting sqref="D4:D16">
    <cfRule type="containsBlanks" dxfId="5" priority="8">
      <formula>LEN(TRIM(D4))=0</formula>
    </cfRule>
  </conditionalFormatting>
  <conditionalFormatting sqref="D19:D25">
    <cfRule type="containsBlanks" dxfId="4" priority="7">
      <formula>LEN(TRIM(D19))=0</formula>
    </cfRule>
  </conditionalFormatting>
  <conditionalFormatting sqref="D32">
    <cfRule type="containsBlanks" dxfId="3" priority="6">
      <formula>LEN(TRIM(D32))=0</formula>
    </cfRule>
  </conditionalFormatting>
  <conditionalFormatting sqref="D35">
    <cfRule type="containsBlanks" dxfId="2" priority="4">
      <formula>LEN(TRIM(D35))=0</formula>
    </cfRule>
  </conditionalFormatting>
  <dataValidations count="2">
    <dataValidation type="list" allowBlank="1" showInputMessage="1" showErrorMessage="1" sqref="D31 D45:D46 D33:D34 D36 D38:D40" xr:uid="{86B97006-1D78-41C3-BD72-F6FA7A307074}">
      <formula1>$J$2:$J$3</formula1>
    </dataValidation>
    <dataValidation type="list" allowBlank="1" showInputMessage="1" showErrorMessage="1" sqref="D25" xr:uid="{43202E28-0846-42A0-BDB4-A6959E95771F}">
      <formula1>"○"</formula1>
    </dataValidation>
  </dataValidations>
  <printOptions horizontalCentered="1"/>
  <pageMargins left="0.70866141732283472" right="0.70866141732283472" top="0.35433070866141736" bottom="0.35433070866141736" header="0.31496062992125984" footer="0.31496062992125984"/>
  <pageSetup paperSize="9" scale="34" orientation="portrait" r:id="rId2"/>
  <drawing r:id="rId3"/>
  <extLst>
    <ext xmlns:x14="http://schemas.microsoft.com/office/spreadsheetml/2009/9/main" uri="{78C0D931-6437-407d-A8EE-F0AAD7539E65}">
      <x14:conditionalFormattings>
        <x14:conditionalFormatting xmlns:xm="http://schemas.microsoft.com/office/excel/2006/main">
          <x14:cfRule type="containsText" priority="2" operator="containsText" id="{806350C3-C7A4-4639-A038-4676EF43B2C2}">
            <xm:f>NOT(ISERROR(SEARCH($D$24&lt;&gt;"",A25)))</xm:f>
            <xm:f>$D$24&lt;&gt;""</xm:f>
            <x14:dxf>
              <fill>
                <patternFill patternType="none">
                  <bgColor auto="1"/>
                </patternFill>
              </fill>
            </x14:dxf>
          </x14:cfRule>
          <x14:cfRule type="containsText" priority="3" operator="containsText" id="{A178DBAA-AA7C-4486-9E50-67817015D6B7}">
            <xm:f>NOT(ISERROR(SEARCH($D$24="",A25)))</xm:f>
            <xm:f>$D$24=""</xm:f>
            <x14:dxf>
              <fill>
                <patternFill patternType="none">
                  <bgColor auto="1"/>
                </patternFill>
              </fill>
            </x14:dxf>
          </x14:cfRule>
          <xm:sqref>A25:B25</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A1:R65"/>
  <sheetViews>
    <sheetView view="pageBreakPreview" topLeftCell="A14" zoomScale="80" zoomScaleNormal="80" zoomScaleSheetLayoutView="80" workbookViewId="0">
      <selection activeCell="C13" sqref="C13:H13"/>
    </sheetView>
  </sheetViews>
  <sheetFormatPr defaultColWidth="9" defaultRowHeight="14"/>
  <cols>
    <col min="1" max="2" width="3.08984375" style="1" customWidth="1"/>
    <col min="3" max="8" width="13.08984375" style="1" customWidth="1"/>
    <col min="9" max="9" width="13.08984375" style="21" customWidth="1"/>
    <col min="10" max="10" width="15.36328125" style="21" bestFit="1" customWidth="1"/>
    <col min="11" max="16" width="9" style="21"/>
    <col min="17" max="16384" width="9" style="1"/>
  </cols>
  <sheetData>
    <row r="1" spans="1:18">
      <c r="A1" s="135" t="s">
        <v>49</v>
      </c>
      <c r="B1" s="135"/>
      <c r="C1" s="135"/>
      <c r="D1" s="135"/>
      <c r="E1" s="135"/>
      <c r="F1" s="135"/>
      <c r="G1" s="135"/>
      <c r="H1" s="135"/>
    </row>
    <row r="2" spans="1:18" ht="18.75" customHeight="1">
      <c r="A2" s="135" t="s">
        <v>48</v>
      </c>
      <c r="B2" s="135"/>
      <c r="C2" s="135"/>
      <c r="D2" s="135"/>
      <c r="E2" s="135"/>
      <c r="F2" s="135"/>
      <c r="G2" s="135"/>
      <c r="H2" s="135"/>
      <c r="I2" s="29" t="s">
        <v>27</v>
      </c>
    </row>
    <row r="3" spans="1:18">
      <c r="A3" s="2"/>
      <c r="B3" s="2"/>
      <c r="I3" s="30" t="s">
        <v>29</v>
      </c>
    </row>
    <row r="4" spans="1:18">
      <c r="A4" s="2" t="s">
        <v>46</v>
      </c>
      <c r="B4" s="2"/>
      <c r="I4" s="22"/>
      <c r="J4" s="22"/>
      <c r="K4" s="22"/>
      <c r="L4" s="22"/>
      <c r="M4" s="22"/>
      <c r="N4" s="22"/>
      <c r="O4" s="22"/>
      <c r="P4" s="22"/>
      <c r="Q4" s="12"/>
      <c r="R4" s="12"/>
    </row>
    <row r="5" spans="1:18">
      <c r="A5" s="2"/>
      <c r="B5" s="2"/>
      <c r="C5" s="16"/>
      <c r="I5" s="22"/>
      <c r="J5" s="22"/>
      <c r="K5" s="22"/>
      <c r="L5" s="22"/>
      <c r="M5" s="22"/>
      <c r="N5" s="22"/>
      <c r="O5" s="22"/>
      <c r="P5" s="22"/>
      <c r="Q5" s="12"/>
      <c r="R5" s="12"/>
    </row>
    <row r="6" spans="1:18">
      <c r="A6" s="2"/>
      <c r="B6" s="2"/>
      <c r="I6" s="22"/>
      <c r="J6" s="22"/>
      <c r="K6" s="22"/>
      <c r="L6" s="22"/>
      <c r="M6" s="22"/>
      <c r="N6" s="22"/>
      <c r="O6" s="22"/>
      <c r="P6" s="22"/>
      <c r="Q6" s="12"/>
      <c r="R6" s="12"/>
    </row>
    <row r="7" spans="1:18">
      <c r="A7" s="2"/>
      <c r="B7" s="2"/>
      <c r="C7" s="1" t="s">
        <v>47</v>
      </c>
      <c r="E7" s="31"/>
      <c r="I7" s="22"/>
      <c r="J7" s="22"/>
      <c r="K7" s="22"/>
      <c r="L7" s="22"/>
      <c r="M7" s="22"/>
      <c r="N7" s="22"/>
      <c r="O7" s="22"/>
      <c r="P7" s="22"/>
      <c r="Q7" s="12"/>
      <c r="R7" s="12"/>
    </row>
    <row r="8" spans="1:18">
      <c r="A8" s="2" t="s">
        <v>1</v>
      </c>
      <c r="B8" s="2"/>
      <c r="I8" s="22"/>
      <c r="J8" s="22"/>
      <c r="K8" s="22"/>
      <c r="L8" s="22"/>
      <c r="M8" s="22"/>
      <c r="N8" s="22"/>
      <c r="O8" s="22"/>
      <c r="P8" s="22"/>
      <c r="Q8" s="12"/>
      <c r="R8" s="12"/>
    </row>
    <row r="9" spans="1:18">
      <c r="A9" s="2"/>
      <c r="B9" s="2"/>
      <c r="C9" s="16"/>
      <c r="I9" s="22"/>
      <c r="J9" s="22"/>
      <c r="K9" s="22"/>
      <c r="L9" s="22"/>
      <c r="M9" s="22"/>
      <c r="N9" s="22"/>
      <c r="O9" s="22"/>
      <c r="P9" s="22"/>
      <c r="Q9" s="12"/>
      <c r="R9" s="12"/>
    </row>
    <row r="10" spans="1:18">
      <c r="A10" s="2" t="s">
        <v>2</v>
      </c>
      <c r="B10" s="2"/>
      <c r="I10" s="22"/>
      <c r="J10" s="22"/>
      <c r="K10" s="22"/>
      <c r="L10" s="22"/>
      <c r="M10" s="22"/>
      <c r="N10" s="22"/>
      <c r="O10" s="22"/>
      <c r="P10" s="22"/>
      <c r="Q10" s="12"/>
      <c r="R10" s="12"/>
    </row>
    <row r="11" spans="1:18">
      <c r="A11" s="2"/>
      <c r="B11" s="2"/>
      <c r="C11" s="16"/>
      <c r="I11" s="22"/>
      <c r="J11" s="22"/>
      <c r="K11" s="22"/>
      <c r="L11" s="22"/>
      <c r="M11" s="22"/>
      <c r="N11" s="22"/>
      <c r="O11" s="22"/>
      <c r="P11" s="22"/>
      <c r="Q11" s="12"/>
      <c r="R11" s="12"/>
    </row>
    <row r="12" spans="1:18">
      <c r="A12" s="2" t="s">
        <v>3</v>
      </c>
      <c r="B12" s="2"/>
      <c r="I12" s="23"/>
      <c r="J12" s="23"/>
      <c r="K12" s="23"/>
      <c r="L12" s="23"/>
      <c r="M12" s="23"/>
      <c r="N12" s="23"/>
      <c r="O12" s="22"/>
      <c r="P12" s="22"/>
      <c r="Q12" s="12"/>
      <c r="R12" s="12"/>
    </row>
    <row r="13" spans="1:18" ht="33" customHeight="1">
      <c r="A13" s="2"/>
      <c r="B13" s="2"/>
      <c r="C13" s="145"/>
      <c r="D13" s="145"/>
      <c r="E13" s="145"/>
      <c r="F13" s="145"/>
      <c r="G13" s="145"/>
      <c r="H13" s="145"/>
      <c r="I13" s="23"/>
      <c r="J13" s="23"/>
      <c r="K13" s="23"/>
      <c r="L13" s="23"/>
      <c r="M13" s="23"/>
      <c r="N13" s="23"/>
      <c r="O13" s="22"/>
      <c r="P13" s="22"/>
      <c r="Q13" s="12"/>
      <c r="R13" s="12"/>
    </row>
    <row r="14" spans="1:18">
      <c r="A14" s="2" t="s">
        <v>44</v>
      </c>
      <c r="B14" s="2"/>
      <c r="I14" s="23"/>
      <c r="J14" s="23"/>
      <c r="K14" s="23"/>
      <c r="L14" s="23"/>
      <c r="M14" s="23"/>
      <c r="N14" s="23"/>
      <c r="O14" s="22"/>
      <c r="P14" s="22"/>
      <c r="Q14" s="12"/>
      <c r="R14" s="12"/>
    </row>
    <row r="15" spans="1:18">
      <c r="A15" s="2"/>
      <c r="B15" s="2"/>
      <c r="C15" s="15"/>
      <c r="D15" s="1" t="s">
        <v>13</v>
      </c>
      <c r="I15" s="23" t="str">
        <f>TEXT(C15,"#,###")</f>
        <v/>
      </c>
      <c r="J15" s="23"/>
      <c r="K15" s="23"/>
      <c r="L15" s="23"/>
      <c r="M15" s="23"/>
      <c r="N15" s="23"/>
      <c r="O15" s="22"/>
      <c r="P15" s="22"/>
      <c r="Q15" s="12"/>
      <c r="R15" s="12"/>
    </row>
    <row r="16" spans="1:18">
      <c r="A16" s="2" t="s">
        <v>31</v>
      </c>
      <c r="B16" s="2"/>
      <c r="I16" s="23"/>
      <c r="J16" s="23"/>
      <c r="K16" s="23"/>
      <c r="L16" s="23"/>
      <c r="M16" s="23"/>
      <c r="N16" s="23"/>
      <c r="O16" s="22"/>
      <c r="P16" s="22"/>
      <c r="Q16" s="12"/>
      <c r="R16" s="12"/>
    </row>
    <row r="17" spans="2:18">
      <c r="B17" s="1" t="s">
        <v>30</v>
      </c>
      <c r="I17" s="23"/>
      <c r="J17" s="23"/>
      <c r="K17" s="23"/>
      <c r="L17" s="23"/>
      <c r="M17" s="23"/>
      <c r="N17" s="23"/>
      <c r="O17" s="22"/>
      <c r="P17" s="22"/>
      <c r="Q17" s="12"/>
      <c r="R17" s="12"/>
    </row>
    <row r="18" spans="2:18">
      <c r="B18" s="14"/>
      <c r="C18" s="9" t="s">
        <v>38</v>
      </c>
      <c r="D18" s="9"/>
      <c r="E18" s="9"/>
      <c r="F18" s="9"/>
      <c r="G18" s="9"/>
      <c r="H18" s="10"/>
      <c r="I18" s="23"/>
      <c r="J18" s="23"/>
      <c r="K18" s="23"/>
      <c r="L18" s="23"/>
      <c r="M18" s="23"/>
      <c r="N18" s="23"/>
      <c r="O18" s="22"/>
      <c r="P18" s="22"/>
      <c r="Q18" s="12"/>
      <c r="R18" s="12"/>
    </row>
    <row r="19" spans="2:18">
      <c r="B19" s="14"/>
      <c r="C19" s="9" t="s">
        <v>39</v>
      </c>
      <c r="D19" s="9"/>
      <c r="E19" s="9"/>
      <c r="F19" s="9"/>
      <c r="G19" s="9"/>
      <c r="H19" s="10"/>
      <c r="I19" s="23"/>
      <c r="J19" s="23"/>
      <c r="K19" s="23"/>
      <c r="L19" s="23"/>
      <c r="M19" s="23"/>
      <c r="N19" s="23"/>
      <c r="O19" s="22"/>
      <c r="P19" s="22"/>
      <c r="Q19" s="12"/>
      <c r="R19" s="12"/>
    </row>
    <row r="20" spans="2:18">
      <c r="B20" s="14"/>
      <c r="C20" s="9" t="s">
        <v>40</v>
      </c>
      <c r="D20" s="9"/>
      <c r="E20" s="9"/>
      <c r="F20" s="9"/>
      <c r="G20" s="9"/>
      <c r="H20" s="10"/>
      <c r="I20" s="23"/>
      <c r="J20" s="23"/>
      <c r="K20" s="23"/>
      <c r="L20" s="23"/>
      <c r="M20" s="23"/>
      <c r="N20" s="23"/>
      <c r="O20" s="22"/>
      <c r="P20" s="22"/>
      <c r="Q20" s="12"/>
      <c r="R20" s="12"/>
    </row>
    <row r="21" spans="2:18">
      <c r="B21" s="14"/>
      <c r="C21" s="9" t="s">
        <v>41</v>
      </c>
      <c r="D21" s="9"/>
      <c r="E21" s="9"/>
      <c r="F21" s="9"/>
      <c r="G21" s="9"/>
      <c r="H21" s="10"/>
      <c r="I21" s="23"/>
      <c r="J21" s="23"/>
      <c r="K21" s="23"/>
      <c r="L21" s="23"/>
      <c r="M21" s="23"/>
      <c r="N21" s="23"/>
      <c r="O21" s="22"/>
      <c r="P21" s="22"/>
      <c r="Q21" s="12"/>
      <c r="R21" s="12"/>
    </row>
    <row r="22" spans="2:18">
      <c r="B22" s="14"/>
      <c r="C22" s="9" t="s">
        <v>16</v>
      </c>
      <c r="D22" s="9"/>
      <c r="E22" s="9"/>
      <c r="F22" s="9"/>
      <c r="G22" s="9"/>
      <c r="H22" s="10"/>
      <c r="I22" s="24" t="e">
        <f>INT(C15*10/110*SUM(D41:F41)/H41)</f>
        <v>#DIV/0!</v>
      </c>
      <c r="J22" s="24"/>
      <c r="K22" s="24"/>
      <c r="L22" s="24" t="e">
        <f>TEXT(I22,"#,##0")</f>
        <v>#DIV/0!</v>
      </c>
      <c r="M22" s="24"/>
      <c r="N22" s="24"/>
      <c r="O22" s="22"/>
      <c r="P22" s="22"/>
      <c r="Q22" s="12"/>
      <c r="R22" s="12"/>
    </row>
    <row r="23" spans="2:18">
      <c r="B23" s="14"/>
      <c r="C23" s="9" t="s">
        <v>15</v>
      </c>
      <c r="D23" s="9"/>
      <c r="E23" s="9"/>
      <c r="F23" s="9"/>
      <c r="G23" s="9"/>
      <c r="H23" s="10"/>
      <c r="I23" s="24" t="e">
        <f>INT(C15*10/110*D41/H41)</f>
        <v>#DIV/0!</v>
      </c>
      <c r="J23" s="24" t="e">
        <f>INT(C15*10/110*F41/H41*F44)</f>
        <v>#DIV/0!</v>
      </c>
      <c r="K23" s="24" t="e">
        <f>I23+J23</f>
        <v>#DIV/0!</v>
      </c>
      <c r="L23" s="24" t="e">
        <f>TEXT(I23,"#,##0")</f>
        <v>#DIV/0!</v>
      </c>
      <c r="M23" s="24" t="e">
        <f>TEXT(J23,"#,##0")</f>
        <v>#DIV/0!</v>
      </c>
      <c r="N23" s="24" t="e">
        <f>TEXT(K23,"#,##0")</f>
        <v>#DIV/0!</v>
      </c>
      <c r="O23" s="22"/>
      <c r="P23" s="22"/>
      <c r="Q23" s="12"/>
      <c r="R23" s="12"/>
    </row>
    <row r="24" spans="2:18">
      <c r="B24" s="14"/>
      <c r="C24" s="9" t="s">
        <v>14</v>
      </c>
      <c r="D24" s="9"/>
      <c r="E24" s="9"/>
      <c r="F24" s="9"/>
      <c r="G24" s="9"/>
      <c r="H24" s="10"/>
      <c r="I24" s="24" t="e">
        <f>INT(C15*10/110*SUM(D41:F41)/H41*F44)</f>
        <v>#DIV/0!</v>
      </c>
      <c r="J24" s="24"/>
      <c r="K24" s="24"/>
      <c r="L24" s="24" t="e">
        <f>TEXT(I24,"#,##0")</f>
        <v>#DIV/0!</v>
      </c>
      <c r="M24" s="24"/>
      <c r="N24" s="24"/>
      <c r="O24" s="22"/>
      <c r="P24" s="22"/>
      <c r="Q24" s="12"/>
      <c r="R24" s="12"/>
    </row>
    <row r="25" spans="2:18">
      <c r="B25" s="1" t="s">
        <v>32</v>
      </c>
      <c r="I25" s="23"/>
      <c r="J25" s="23"/>
      <c r="K25" s="23"/>
      <c r="L25" s="23"/>
      <c r="M25" s="23"/>
      <c r="N25" s="23"/>
      <c r="O25" s="22"/>
      <c r="P25" s="22"/>
      <c r="Q25" s="12"/>
      <c r="R25" s="12"/>
    </row>
    <row r="26" spans="2:18">
      <c r="I26" s="23"/>
      <c r="J26" s="23"/>
      <c r="K26" s="23"/>
      <c r="L26" s="23"/>
      <c r="M26" s="23"/>
      <c r="N26" s="23"/>
      <c r="O26" s="22"/>
      <c r="P26" s="22"/>
      <c r="Q26" s="12"/>
      <c r="R26" s="12"/>
    </row>
    <row r="27" spans="2:18">
      <c r="B27" s="1" t="s">
        <v>33</v>
      </c>
      <c r="I27" s="23"/>
      <c r="J27" s="23"/>
      <c r="K27" s="23"/>
      <c r="L27" s="23"/>
      <c r="M27" s="23"/>
      <c r="N27" s="23"/>
      <c r="O27" s="22"/>
      <c r="P27" s="22"/>
      <c r="Q27" s="12"/>
      <c r="R27" s="12"/>
    </row>
    <row r="28" spans="2:18">
      <c r="B28" s="14"/>
      <c r="C28" s="9" t="s">
        <v>20</v>
      </c>
      <c r="D28" s="9"/>
      <c r="E28" s="9"/>
      <c r="F28" s="9"/>
      <c r="G28" s="9"/>
      <c r="H28" s="10"/>
      <c r="I28" s="23"/>
      <c r="J28" s="23"/>
      <c r="K28" s="23"/>
      <c r="L28" s="23"/>
      <c r="M28" s="23"/>
      <c r="N28" s="23"/>
      <c r="O28" s="22"/>
      <c r="P28" s="22"/>
      <c r="Q28" s="12"/>
      <c r="R28" s="12"/>
    </row>
    <row r="29" spans="2:18">
      <c r="B29" s="14"/>
      <c r="C29" s="9" t="s">
        <v>21</v>
      </c>
      <c r="D29" s="9"/>
      <c r="E29" s="9"/>
      <c r="F29" s="9"/>
      <c r="G29" s="9"/>
      <c r="H29" s="10"/>
      <c r="I29" s="23"/>
      <c r="J29" s="23"/>
      <c r="K29" s="23"/>
      <c r="L29" s="23"/>
      <c r="M29" s="23"/>
      <c r="N29" s="23"/>
      <c r="O29" s="22"/>
      <c r="P29" s="22"/>
      <c r="Q29" s="12"/>
      <c r="R29" s="12"/>
    </row>
    <row r="30" spans="2:18">
      <c r="I30" s="23"/>
      <c r="J30" s="23"/>
      <c r="K30" s="23"/>
      <c r="L30" s="23"/>
      <c r="M30" s="23"/>
      <c r="N30" s="23"/>
      <c r="O30" s="22"/>
      <c r="P30" s="22"/>
      <c r="Q30" s="12"/>
      <c r="R30" s="12"/>
    </row>
    <row r="31" spans="2:18">
      <c r="B31" s="1" t="str">
        <f>"①"&amp;IF(B28="○","補助金の使途の内訳",IF(B29="○","補助対象経費の内訳",""))</f>
        <v>①</v>
      </c>
      <c r="I31" s="23"/>
      <c r="J31" s="23"/>
      <c r="K31" s="23"/>
      <c r="L31" s="23"/>
      <c r="M31" s="23"/>
      <c r="N31" s="23"/>
      <c r="O31" s="22"/>
      <c r="P31" s="22"/>
      <c r="Q31" s="12"/>
      <c r="R31" s="12"/>
    </row>
    <row r="32" spans="2:18">
      <c r="B32" s="5"/>
      <c r="C32" s="137" t="s">
        <v>12</v>
      </c>
      <c r="D32" s="139" t="s">
        <v>42</v>
      </c>
      <c r="E32" s="139"/>
      <c r="F32" s="139"/>
      <c r="G32" s="140" t="s">
        <v>43</v>
      </c>
      <c r="H32" s="142" t="s">
        <v>9</v>
      </c>
      <c r="I32" s="17"/>
      <c r="J32" s="23"/>
      <c r="K32" s="23"/>
      <c r="L32" s="23"/>
      <c r="M32" s="23"/>
      <c r="N32" s="23"/>
      <c r="O32" s="22"/>
      <c r="P32" s="22"/>
      <c r="Q32" s="12"/>
      <c r="R32" s="12"/>
    </row>
    <row r="33" spans="2:18" ht="28">
      <c r="B33" s="6"/>
      <c r="C33" s="138"/>
      <c r="D33" s="4" t="s">
        <v>7</v>
      </c>
      <c r="E33" s="4" t="s">
        <v>8</v>
      </c>
      <c r="F33" s="4" t="s">
        <v>5</v>
      </c>
      <c r="G33" s="141"/>
      <c r="H33" s="142"/>
      <c r="I33" s="25"/>
      <c r="J33" s="22"/>
      <c r="K33" s="22"/>
      <c r="L33" s="22"/>
      <c r="M33" s="22"/>
      <c r="N33" s="22"/>
      <c r="O33" s="22"/>
      <c r="P33" s="22"/>
      <c r="Q33" s="12"/>
      <c r="R33" s="12"/>
    </row>
    <row r="34" spans="2:18" ht="19.5" customHeight="1">
      <c r="B34" s="124" t="s">
        <v>11</v>
      </c>
      <c r="C34" s="14"/>
      <c r="D34" s="19"/>
      <c r="E34" s="19"/>
      <c r="F34" s="19"/>
      <c r="G34" s="19"/>
      <c r="H34" s="11">
        <f t="shared" ref="H34:H40" si="0">SUM(D34:G34)</f>
        <v>0</v>
      </c>
      <c r="I34" s="22"/>
      <c r="J34" s="22"/>
      <c r="K34" s="22"/>
      <c r="L34" s="22"/>
      <c r="M34" s="22"/>
      <c r="N34" s="22"/>
      <c r="O34" s="22"/>
      <c r="P34" s="22"/>
      <c r="Q34" s="12"/>
      <c r="R34" s="12"/>
    </row>
    <row r="35" spans="2:18" ht="19.5" customHeight="1">
      <c r="B35" s="124"/>
      <c r="C35" s="14"/>
      <c r="D35" s="19"/>
      <c r="E35" s="19"/>
      <c r="F35" s="19"/>
      <c r="G35" s="19"/>
      <c r="H35" s="11">
        <f t="shared" si="0"/>
        <v>0</v>
      </c>
      <c r="I35" s="22"/>
      <c r="J35" s="22"/>
      <c r="K35" s="22"/>
      <c r="L35" s="22"/>
      <c r="M35" s="22"/>
      <c r="N35" s="22"/>
      <c r="O35" s="22"/>
      <c r="P35" s="22"/>
      <c r="Q35" s="12"/>
      <c r="R35" s="12"/>
    </row>
    <row r="36" spans="2:18" ht="19.5" customHeight="1">
      <c r="B36" s="124"/>
      <c r="C36" s="14"/>
      <c r="D36" s="19"/>
      <c r="E36" s="19"/>
      <c r="F36" s="19"/>
      <c r="G36" s="19"/>
      <c r="H36" s="11">
        <f t="shared" si="0"/>
        <v>0</v>
      </c>
      <c r="I36" s="22"/>
      <c r="J36" s="22"/>
      <c r="K36" s="22"/>
      <c r="L36" s="22"/>
      <c r="M36" s="22"/>
      <c r="N36" s="22"/>
      <c r="O36" s="22"/>
      <c r="P36" s="22"/>
      <c r="Q36" s="12"/>
      <c r="R36" s="12"/>
    </row>
    <row r="37" spans="2:18" ht="19.5" customHeight="1">
      <c r="B37" s="124"/>
      <c r="C37" s="14"/>
      <c r="D37" s="19"/>
      <c r="E37" s="19"/>
      <c r="F37" s="19"/>
      <c r="G37" s="19"/>
      <c r="H37" s="11">
        <f t="shared" si="0"/>
        <v>0</v>
      </c>
      <c r="I37" s="22"/>
      <c r="J37" s="22"/>
      <c r="K37" s="22"/>
      <c r="L37" s="22"/>
      <c r="M37" s="22"/>
      <c r="N37" s="22"/>
      <c r="O37" s="22"/>
      <c r="P37" s="22"/>
      <c r="Q37" s="12"/>
      <c r="R37" s="12"/>
    </row>
    <row r="38" spans="2:18" ht="19.5" customHeight="1">
      <c r="B38" s="124"/>
      <c r="C38" s="14"/>
      <c r="D38" s="19"/>
      <c r="E38" s="19"/>
      <c r="F38" s="19"/>
      <c r="G38" s="19"/>
      <c r="H38" s="11">
        <f t="shared" si="0"/>
        <v>0</v>
      </c>
      <c r="I38" s="22"/>
      <c r="J38" s="22"/>
      <c r="K38" s="22"/>
      <c r="L38" s="22"/>
      <c r="M38" s="22"/>
      <c r="N38" s="22"/>
      <c r="O38" s="22"/>
      <c r="P38" s="22"/>
      <c r="Q38" s="12"/>
      <c r="R38" s="12"/>
    </row>
    <row r="39" spans="2:18" ht="19.5" customHeight="1">
      <c r="B39" s="124"/>
      <c r="C39" s="14"/>
      <c r="D39" s="19"/>
      <c r="E39" s="19"/>
      <c r="F39" s="19"/>
      <c r="G39" s="19"/>
      <c r="H39" s="11">
        <f t="shared" si="0"/>
        <v>0</v>
      </c>
      <c r="I39" s="22"/>
      <c r="J39" s="22"/>
      <c r="K39" s="22"/>
      <c r="L39" s="22"/>
      <c r="M39" s="22"/>
      <c r="N39" s="22"/>
      <c r="O39" s="22"/>
      <c r="P39" s="22"/>
      <c r="Q39" s="12"/>
      <c r="R39" s="12"/>
    </row>
    <row r="40" spans="2:18" ht="19.5" customHeight="1">
      <c r="B40" s="124"/>
      <c r="C40" s="14"/>
      <c r="D40" s="19"/>
      <c r="E40" s="19"/>
      <c r="F40" s="19"/>
      <c r="G40" s="19" t="s">
        <v>37</v>
      </c>
      <c r="H40" s="11">
        <f t="shared" si="0"/>
        <v>0</v>
      </c>
      <c r="I40" s="22"/>
      <c r="J40" s="22"/>
      <c r="K40" s="22"/>
      <c r="L40" s="22"/>
      <c r="M40" s="22"/>
      <c r="N40" s="22"/>
      <c r="O40" s="22"/>
      <c r="P40" s="22"/>
      <c r="Q40" s="12"/>
      <c r="R40" s="12"/>
    </row>
    <row r="41" spans="2:18" ht="19.5" customHeight="1">
      <c r="B41" s="124"/>
      <c r="C41" s="3" t="s">
        <v>9</v>
      </c>
      <c r="D41" s="11">
        <f>SUM(D34:D40)</f>
        <v>0</v>
      </c>
      <c r="E41" s="11">
        <f>SUM(E34:E40)</f>
        <v>0</v>
      </c>
      <c r="F41" s="11">
        <f>SUM(F34:F40)</f>
        <v>0</v>
      </c>
      <c r="G41" s="11">
        <f>SUM(G34:G40)</f>
        <v>0</v>
      </c>
      <c r="H41" s="11">
        <f>SUM(H34:H40)</f>
        <v>0</v>
      </c>
      <c r="I41" s="22" t="str">
        <f>IF(B28="○","←５　国庫補助金確定額と一致させてください。",IF(B29="○","←実績報告の対象経費の支出済額と一致させてください",""))</f>
        <v/>
      </c>
      <c r="J41" s="22"/>
      <c r="K41" s="22"/>
      <c r="L41" s="22"/>
      <c r="M41" s="22"/>
      <c r="N41" s="22"/>
      <c r="O41" s="22"/>
      <c r="P41" s="22"/>
      <c r="Q41" s="12"/>
      <c r="R41" s="12"/>
    </row>
    <row r="42" spans="2:18" ht="19.5" customHeight="1">
      <c r="B42" s="7"/>
      <c r="C42" s="8"/>
      <c r="I42" s="23" t="str">
        <f>TEXT(D41,"#,##0")</f>
        <v>0</v>
      </c>
      <c r="J42" s="23" t="str">
        <f>TEXT(E41,"#,##0")</f>
        <v>0</v>
      </c>
      <c r="K42" s="23" t="str">
        <f>TEXT(F41,"#,##0")</f>
        <v>0</v>
      </c>
      <c r="L42" s="23" t="str">
        <f>TEXT(G41,"#,##0")</f>
        <v>0</v>
      </c>
      <c r="M42" s="23" t="str">
        <f>TEXT(H41,"#,##0")</f>
        <v>0</v>
      </c>
    </row>
    <row r="43" spans="2:18" ht="14.5" thickBot="1">
      <c r="B43" s="1" t="s">
        <v>10</v>
      </c>
      <c r="I43" s="22"/>
      <c r="J43" s="22"/>
      <c r="K43" s="22"/>
      <c r="L43" s="22"/>
      <c r="M43" s="22"/>
      <c r="N43" s="22"/>
      <c r="O43" s="22"/>
      <c r="P43" s="22"/>
      <c r="Q43" s="12"/>
      <c r="R43" s="12"/>
    </row>
    <row r="44" spans="2:18" ht="14.5" thickBot="1">
      <c r="C44" s="143"/>
      <c r="D44" s="143"/>
      <c r="E44" s="126" t="s">
        <v>22</v>
      </c>
      <c r="F44" s="127" t="str">
        <f>IF(C45="","",C44/C45)</f>
        <v/>
      </c>
      <c r="G44" s="128"/>
      <c r="I44" s="22"/>
      <c r="J44" s="26" t="s">
        <v>35</v>
      </c>
      <c r="K44" s="26"/>
      <c r="L44" s="26"/>
      <c r="M44" s="26"/>
      <c r="N44" s="22"/>
      <c r="O44" s="22"/>
      <c r="P44" s="22"/>
      <c r="Q44" s="12"/>
      <c r="R44" s="12"/>
    </row>
    <row r="45" spans="2:18" ht="15" thickTop="1" thickBot="1">
      <c r="C45" s="144"/>
      <c r="D45" s="144"/>
      <c r="E45" s="126"/>
      <c r="F45" s="129"/>
      <c r="G45" s="130"/>
      <c r="I45" s="22"/>
      <c r="J45" s="22" t="s">
        <v>36</v>
      </c>
      <c r="K45" s="22"/>
      <c r="L45" s="22"/>
      <c r="M45" s="22"/>
      <c r="N45" s="22"/>
      <c r="O45" s="22"/>
      <c r="P45" s="22"/>
      <c r="Q45" s="12"/>
      <c r="R45" s="12"/>
    </row>
    <row r="46" spans="2:18" ht="14.5" thickBot="1">
      <c r="B46" s="1" t="s">
        <v>23</v>
      </c>
      <c r="I46" s="22" t="s">
        <v>28</v>
      </c>
      <c r="K46" s="27"/>
      <c r="L46" s="22"/>
      <c r="M46" s="22"/>
      <c r="N46" s="22"/>
      <c r="O46" s="22"/>
      <c r="P46" s="22"/>
      <c r="Q46" s="12"/>
      <c r="R46" s="12"/>
    </row>
    <row r="47" spans="2:18" ht="14.5" thickBot="1">
      <c r="F47" s="13" t="str">
        <f>IF(B18&amp;B19&amp;B20&amp;B21="○",0,IF(B22="○",I22,IF(B23="○",K23,IF(B24="○",I24,""))))</f>
        <v/>
      </c>
      <c r="G47" s="1" t="s">
        <v>13</v>
      </c>
      <c r="I47" s="22"/>
      <c r="J47" s="22"/>
      <c r="K47" s="22"/>
      <c r="L47" s="22"/>
      <c r="M47" s="22"/>
      <c r="N47" s="22"/>
      <c r="O47" s="22"/>
      <c r="P47" s="22"/>
      <c r="Q47" s="12"/>
      <c r="R47" s="12"/>
    </row>
    <row r="48" spans="2:18">
      <c r="I48" s="22"/>
      <c r="J48" s="22"/>
      <c r="K48" s="22"/>
      <c r="L48" s="22"/>
      <c r="M48" s="22"/>
      <c r="N48" s="22"/>
      <c r="O48" s="22"/>
      <c r="P48" s="22"/>
      <c r="Q48" s="12"/>
      <c r="R48" s="12"/>
    </row>
    <row r="49" spans="1:9" ht="28.5" customHeight="1">
      <c r="C49" s="132" t="str">
        <f>IF(B22="○",I15&amp;"×10/110×（"&amp;I42&amp;"＋"&amp;J42&amp;"＋"&amp;K42&amp;"）/"&amp;M42&amp;"＝"&amp;L22,IF(B24="○",I15&amp;"×10/110×("&amp;I42&amp;"＋"&amp;J42&amp;"＋"&amp;K42&amp;"）/"&amp;M42&amp;"×②＝"&amp;L24,""))</f>
        <v/>
      </c>
      <c r="D49" s="132"/>
      <c r="E49" s="132"/>
      <c r="F49" s="132"/>
      <c r="G49" s="132"/>
      <c r="H49" s="132"/>
      <c r="I49" s="28" t="s">
        <v>25</v>
      </c>
    </row>
    <row r="50" spans="1:9" ht="28.5" customHeight="1">
      <c r="C50" s="121" t="str">
        <f>IF(B23="○",I15&amp;"×10/110×"&amp;I42&amp;"/"&amp;M42&amp;"＝"&amp;L23&amp;"・・・ａ","")</f>
        <v/>
      </c>
      <c r="D50" s="121"/>
      <c r="E50" s="121"/>
      <c r="F50" s="121"/>
      <c r="G50" s="121"/>
      <c r="H50" s="121"/>
      <c r="I50" s="28" t="s">
        <v>25</v>
      </c>
    </row>
    <row r="51" spans="1:9" ht="28.5" customHeight="1">
      <c r="C51" s="121" t="str">
        <f>IF(B23="○",I15&amp;"×10/110×"&amp;K42&amp;"/"&amp;M42&amp;"×②＝"&amp;M23&amp;"・・・ｂ","")</f>
        <v/>
      </c>
      <c r="D51" s="121"/>
      <c r="E51" s="121"/>
      <c r="F51" s="121"/>
      <c r="G51" s="121"/>
      <c r="H51" s="121"/>
      <c r="I51" s="28" t="s">
        <v>25</v>
      </c>
    </row>
    <row r="52" spans="1:9">
      <c r="C52" s="1" t="str">
        <f>IF(B23="○","ａ＋ｂ＝"&amp;N23,"")</f>
        <v/>
      </c>
      <c r="I52" s="22" t="s">
        <v>25</v>
      </c>
    </row>
    <row r="53" spans="1:9">
      <c r="A53" s="21"/>
      <c r="B53" s="21"/>
      <c r="C53" s="21"/>
      <c r="D53" s="21"/>
      <c r="E53" s="21"/>
      <c r="F53" s="21"/>
      <c r="G53" s="21"/>
      <c r="H53" s="21"/>
      <c r="I53" s="22" t="s">
        <v>26</v>
      </c>
    </row>
    <row r="54" spans="1:9">
      <c r="A54" s="21"/>
      <c r="B54" s="21"/>
      <c r="C54" s="21"/>
      <c r="D54" s="21"/>
      <c r="E54" s="21"/>
      <c r="F54" s="21"/>
      <c r="G54" s="21"/>
      <c r="H54" s="21"/>
    </row>
    <row r="55" spans="1:9">
      <c r="A55" s="21"/>
      <c r="B55" s="21"/>
      <c r="C55" s="21"/>
      <c r="D55" s="21"/>
      <c r="E55" s="21"/>
      <c r="F55" s="21"/>
      <c r="G55" s="21"/>
      <c r="H55" s="21"/>
    </row>
    <row r="56" spans="1:9">
      <c r="A56" s="21"/>
      <c r="B56" s="21"/>
      <c r="C56" s="21"/>
      <c r="D56" s="21"/>
      <c r="E56" s="21"/>
      <c r="F56" s="21"/>
      <c r="G56" s="21"/>
      <c r="H56" s="21"/>
    </row>
    <row r="57" spans="1:9">
      <c r="A57" s="21"/>
      <c r="B57" s="21"/>
      <c r="C57" s="21"/>
      <c r="D57" s="21"/>
      <c r="E57" s="21"/>
      <c r="F57" s="21"/>
      <c r="G57" s="21"/>
      <c r="H57" s="21"/>
    </row>
    <row r="58" spans="1:9">
      <c r="A58" s="21"/>
      <c r="B58" s="21"/>
      <c r="C58" s="21"/>
      <c r="D58" s="21"/>
      <c r="E58" s="21"/>
      <c r="F58" s="21"/>
      <c r="G58" s="21"/>
      <c r="H58" s="21"/>
    </row>
    <row r="59" spans="1:9">
      <c r="A59" s="21"/>
      <c r="B59" s="21"/>
      <c r="C59" s="21"/>
      <c r="D59" s="21"/>
      <c r="E59" s="21"/>
      <c r="F59" s="21"/>
      <c r="G59" s="21"/>
      <c r="H59" s="21"/>
    </row>
    <row r="60" spans="1:9">
      <c r="A60" s="21"/>
      <c r="B60" s="21"/>
      <c r="C60" s="21"/>
      <c r="D60" s="21"/>
      <c r="E60" s="21"/>
      <c r="F60" s="21"/>
      <c r="G60" s="21"/>
      <c r="H60" s="21"/>
    </row>
    <row r="61" spans="1:9">
      <c r="A61" s="21"/>
      <c r="B61" s="21"/>
      <c r="C61" s="21"/>
      <c r="D61" s="21"/>
      <c r="E61" s="21"/>
      <c r="F61" s="21"/>
      <c r="G61" s="21"/>
      <c r="H61" s="21"/>
    </row>
    <row r="62" spans="1:9">
      <c r="A62" s="21"/>
      <c r="B62" s="21"/>
      <c r="C62" s="21"/>
      <c r="D62" s="21"/>
      <c r="E62" s="21"/>
      <c r="F62" s="21"/>
      <c r="G62" s="21"/>
      <c r="H62" s="21"/>
    </row>
    <row r="63" spans="1:9">
      <c r="A63" s="21"/>
      <c r="B63" s="21"/>
      <c r="C63" s="21"/>
      <c r="D63" s="21"/>
      <c r="E63" s="21"/>
      <c r="F63" s="21"/>
      <c r="G63" s="21"/>
      <c r="H63" s="21"/>
    </row>
    <row r="64" spans="1:9">
      <c r="A64" s="21"/>
      <c r="B64" s="21"/>
      <c r="C64" s="21"/>
      <c r="D64" s="21"/>
      <c r="E64" s="21"/>
      <c r="F64" s="21"/>
      <c r="G64" s="21"/>
      <c r="H64" s="21"/>
    </row>
    <row r="65" spans="1:8">
      <c r="A65" s="21"/>
      <c r="B65" s="21"/>
      <c r="C65" s="21"/>
      <c r="D65" s="21"/>
      <c r="E65" s="21"/>
      <c r="F65" s="21"/>
      <c r="G65" s="21"/>
      <c r="H65" s="21"/>
    </row>
  </sheetData>
  <customSheetViews>
    <customSheetView guid="{B3498956-7DB7-406F-9317-C86F874C11E8}" scale="80" showPageBreaks="1" printArea="1" view="pageBreakPreview" topLeftCell="A10">
      <selection activeCell="N39" sqref="N39"/>
      <pageMargins left="0.70866141732283472" right="0.70866141732283472" top="0.74803149606299213" bottom="0.74803149606299213" header="0.31496062992125984" footer="0.31496062992125984"/>
      <pageSetup paperSize="9" orientation="portrait" r:id="rId1"/>
    </customSheetView>
  </customSheetViews>
  <mergeCells count="15">
    <mergeCell ref="A1:H1"/>
    <mergeCell ref="C51:H51"/>
    <mergeCell ref="C44:D44"/>
    <mergeCell ref="E44:E45"/>
    <mergeCell ref="F44:G45"/>
    <mergeCell ref="C45:D45"/>
    <mergeCell ref="C49:H49"/>
    <mergeCell ref="C50:H50"/>
    <mergeCell ref="B34:B41"/>
    <mergeCell ref="A2:H2"/>
    <mergeCell ref="C32:C33"/>
    <mergeCell ref="D32:F32"/>
    <mergeCell ref="G32:G33"/>
    <mergeCell ref="H32:H33"/>
    <mergeCell ref="C13:H13"/>
  </mergeCells>
  <phoneticPr fontId="2"/>
  <dataValidations count="1">
    <dataValidation type="list" allowBlank="1" showInputMessage="1" showErrorMessage="1" sqref="B18:B24 B28:B29" xr:uid="{00000000-0002-0000-0000-000000000000}">
      <formula1>"○"</formula1>
    </dataValidation>
  </dataValidations>
  <pageMargins left="0.70866141732283472" right="0.70866141732283472" top="0.74803149606299213" bottom="0.74803149606299213" header="0.31496062992125984" footer="0.31496062992125984"/>
  <pageSetup paperSize="9"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7FAAE53-42A5-4B62-8760-628AA126C547}">
          <x14:formula1>
            <xm:f>Sheet1!$A$1:$A$7</xm:f>
          </x14:formula1>
          <xm:sqref>C13:H13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DFC1E-371E-4313-BECC-ABD2AC6E1B07}">
  <sheetPr codeName="Sheet11"/>
  <dimension ref="A1:A6"/>
  <sheetViews>
    <sheetView workbookViewId="0">
      <selection activeCell="A6" sqref="A6"/>
    </sheetView>
  </sheetViews>
  <sheetFormatPr defaultRowHeight="13"/>
  <sheetData>
    <row r="1" spans="1:1">
      <c r="A1" t="s">
        <v>141</v>
      </c>
    </row>
    <row r="2" spans="1:1">
      <c r="A2" t="s">
        <v>161</v>
      </c>
    </row>
    <row r="3" spans="1:1">
      <c r="A3" t="s">
        <v>143</v>
      </c>
    </row>
    <row r="4" spans="1:1">
      <c r="A4" t="s">
        <v>145</v>
      </c>
    </row>
    <row r="5" spans="1:1">
      <c r="A5" t="s">
        <v>147</v>
      </c>
    </row>
    <row r="6" spans="1:1">
      <c r="A6" t="s">
        <v>163</v>
      </c>
    </row>
  </sheetData>
  <customSheetViews>
    <customSheetView guid="{B3498956-7DB7-406F-9317-C86F874C11E8}">
      <selection activeCell="A8" sqref="A8"/>
      <pageMargins left="0.7" right="0.7" top="0.75" bottom="0.75" header="0.3" footer="0.3"/>
      <pageSetup paperSize="9" orientation="portrait" r:id="rId1"/>
    </customSheetView>
  </customSheetViews>
  <phoneticPr fontId="2"/>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R62"/>
  <sheetViews>
    <sheetView view="pageLayout" zoomScaleNormal="100" workbookViewId="0">
      <selection activeCell="G8" sqref="G8"/>
    </sheetView>
  </sheetViews>
  <sheetFormatPr defaultColWidth="9" defaultRowHeight="14"/>
  <cols>
    <col min="1" max="2" width="3.08984375" style="1" customWidth="1"/>
    <col min="3" max="8" width="13.08984375" style="1" customWidth="1"/>
    <col min="9" max="9" width="13.08984375" style="21" customWidth="1"/>
    <col min="10" max="16" width="9" style="21"/>
    <col min="17" max="16384" width="9" style="1"/>
  </cols>
  <sheetData>
    <row r="1" spans="1:18" ht="18.75" customHeight="1">
      <c r="A1" s="146" t="s">
        <v>4</v>
      </c>
      <c r="B1" s="146"/>
      <c r="C1" s="146"/>
      <c r="D1" s="146"/>
      <c r="E1" s="146"/>
      <c r="F1" s="146"/>
      <c r="G1" s="146"/>
      <c r="H1" s="146"/>
      <c r="I1" s="20" t="s">
        <v>27</v>
      </c>
    </row>
    <row r="2" spans="1:18">
      <c r="A2" s="2"/>
      <c r="B2" s="2"/>
      <c r="I2" s="22" t="s">
        <v>29</v>
      </c>
    </row>
    <row r="3" spans="1:18">
      <c r="A3" s="2" t="s">
        <v>0</v>
      </c>
      <c r="B3" s="2"/>
      <c r="I3" s="22"/>
      <c r="J3" s="22"/>
      <c r="K3" s="22"/>
      <c r="L3" s="22"/>
      <c r="M3" s="22"/>
      <c r="N3" s="22"/>
      <c r="O3" s="22"/>
      <c r="P3" s="22"/>
      <c r="Q3" s="12"/>
      <c r="R3" s="12"/>
    </row>
    <row r="4" spans="1:18">
      <c r="A4" s="2"/>
      <c r="B4" s="2"/>
      <c r="C4" s="16"/>
      <c r="I4" s="22"/>
      <c r="J4" s="22"/>
      <c r="K4" s="22"/>
      <c r="L4" s="22"/>
      <c r="M4" s="22"/>
      <c r="N4" s="22"/>
      <c r="O4" s="22"/>
      <c r="P4" s="22"/>
      <c r="Q4" s="12"/>
      <c r="R4" s="12"/>
    </row>
    <row r="5" spans="1:18">
      <c r="A5" s="2" t="s">
        <v>1</v>
      </c>
      <c r="B5" s="2"/>
      <c r="I5" s="22"/>
      <c r="J5" s="22"/>
      <c r="K5" s="22"/>
      <c r="L5" s="22"/>
      <c r="M5" s="22"/>
      <c r="N5" s="22"/>
      <c r="O5" s="22"/>
      <c r="P5" s="22"/>
      <c r="Q5" s="12"/>
      <c r="R5" s="12"/>
    </row>
    <row r="6" spans="1:18">
      <c r="A6" s="2"/>
      <c r="B6" s="2"/>
      <c r="C6" s="16"/>
      <c r="I6" s="22"/>
      <c r="J6" s="22"/>
      <c r="K6" s="22"/>
      <c r="L6" s="22"/>
      <c r="M6" s="22"/>
      <c r="N6" s="22"/>
      <c r="O6" s="22"/>
      <c r="P6" s="22"/>
      <c r="Q6" s="12"/>
      <c r="R6" s="12"/>
    </row>
    <row r="7" spans="1:18">
      <c r="A7" s="2" t="s">
        <v>2</v>
      </c>
      <c r="B7" s="2"/>
      <c r="I7" s="22"/>
      <c r="J7" s="22"/>
      <c r="K7" s="22"/>
      <c r="L7" s="22"/>
      <c r="M7" s="22"/>
      <c r="N7" s="22"/>
      <c r="O7" s="22"/>
      <c r="P7" s="22"/>
      <c r="Q7" s="12"/>
      <c r="R7" s="12"/>
    </row>
    <row r="8" spans="1:18">
      <c r="A8" s="2"/>
      <c r="B8" s="2"/>
      <c r="C8" s="16"/>
      <c r="I8" s="22"/>
      <c r="J8" s="22"/>
      <c r="K8" s="22"/>
      <c r="L8" s="22"/>
      <c r="M8" s="22"/>
      <c r="N8" s="22"/>
      <c r="O8" s="22"/>
      <c r="P8" s="22"/>
      <c r="Q8" s="12"/>
      <c r="R8" s="12"/>
    </row>
    <row r="9" spans="1:18">
      <c r="A9" s="2" t="s">
        <v>3</v>
      </c>
      <c r="B9" s="2"/>
      <c r="I9" s="23"/>
      <c r="J9" s="23"/>
      <c r="K9" s="23"/>
      <c r="L9" s="23"/>
      <c r="M9" s="23"/>
      <c r="N9" s="23"/>
      <c r="O9" s="22"/>
      <c r="P9" s="22"/>
      <c r="Q9" s="12"/>
      <c r="R9" s="12"/>
    </row>
    <row r="10" spans="1:18">
      <c r="A10" s="2"/>
      <c r="B10" s="2"/>
      <c r="C10" s="16"/>
      <c r="I10" s="23"/>
      <c r="J10" s="23"/>
      <c r="K10" s="23"/>
      <c r="L10" s="23"/>
      <c r="M10" s="23"/>
      <c r="N10" s="23"/>
      <c r="O10" s="22"/>
      <c r="P10" s="22"/>
      <c r="Q10" s="12"/>
      <c r="R10" s="12"/>
    </row>
    <row r="11" spans="1:18">
      <c r="A11" s="2" t="s">
        <v>45</v>
      </c>
      <c r="B11" s="2"/>
      <c r="I11" s="23"/>
      <c r="J11" s="23"/>
      <c r="K11" s="23"/>
      <c r="L11" s="23"/>
      <c r="M11" s="23"/>
      <c r="N11" s="23"/>
      <c r="O11" s="22"/>
      <c r="P11" s="22"/>
      <c r="Q11" s="12"/>
      <c r="R11" s="12"/>
    </row>
    <row r="12" spans="1:18">
      <c r="A12" s="2"/>
      <c r="B12" s="2"/>
      <c r="C12" s="15"/>
      <c r="D12" s="1" t="s">
        <v>13</v>
      </c>
      <c r="I12" s="23" t="str">
        <f>TEXT(C12,"#,###")</f>
        <v/>
      </c>
      <c r="J12" s="23"/>
      <c r="K12" s="23"/>
      <c r="L12" s="23"/>
      <c r="M12" s="23"/>
      <c r="N12" s="23"/>
      <c r="O12" s="22"/>
      <c r="P12" s="22"/>
      <c r="Q12" s="12"/>
      <c r="R12" s="12"/>
    </row>
    <row r="13" spans="1:18">
      <c r="A13" s="2" t="s">
        <v>31</v>
      </c>
      <c r="B13" s="2"/>
      <c r="I13" s="23"/>
      <c r="J13" s="23"/>
      <c r="K13" s="23"/>
      <c r="L13" s="23"/>
      <c r="M13" s="23"/>
      <c r="N13" s="23"/>
      <c r="O13" s="22"/>
      <c r="P13" s="22"/>
      <c r="Q13" s="12"/>
      <c r="R13" s="12"/>
    </row>
    <row r="14" spans="1:18">
      <c r="B14" s="1" t="s">
        <v>30</v>
      </c>
      <c r="I14" s="23"/>
      <c r="J14" s="23"/>
      <c r="K14" s="23"/>
      <c r="L14" s="23"/>
      <c r="M14" s="23"/>
      <c r="N14" s="23"/>
      <c r="O14" s="22"/>
      <c r="P14" s="22"/>
      <c r="Q14" s="12"/>
      <c r="R14" s="12"/>
    </row>
    <row r="15" spans="1:18">
      <c r="B15" s="14"/>
      <c r="C15" s="9" t="s">
        <v>34</v>
      </c>
      <c r="D15" s="9"/>
      <c r="E15" s="9"/>
      <c r="F15" s="9"/>
      <c r="G15" s="9"/>
      <c r="H15" s="10"/>
      <c r="I15" s="23"/>
      <c r="J15" s="23"/>
      <c r="K15" s="23"/>
      <c r="L15" s="23"/>
      <c r="M15" s="23"/>
      <c r="N15" s="23"/>
      <c r="O15" s="22"/>
      <c r="P15" s="22"/>
      <c r="Q15" s="12"/>
      <c r="R15" s="12"/>
    </row>
    <row r="16" spans="1:18">
      <c r="B16" s="14"/>
      <c r="C16" s="9" t="s">
        <v>19</v>
      </c>
      <c r="D16" s="9"/>
      <c r="E16" s="9"/>
      <c r="F16" s="9"/>
      <c r="G16" s="9"/>
      <c r="H16" s="10"/>
      <c r="I16" s="23"/>
      <c r="J16" s="23"/>
      <c r="K16" s="23"/>
      <c r="L16" s="23"/>
      <c r="M16" s="23"/>
      <c r="N16" s="23"/>
      <c r="O16" s="22"/>
      <c r="P16" s="22"/>
      <c r="Q16" s="12"/>
      <c r="R16" s="12"/>
    </row>
    <row r="17" spans="2:18">
      <c r="B17" s="14"/>
      <c r="C17" s="9" t="s">
        <v>18</v>
      </c>
      <c r="D17" s="9"/>
      <c r="E17" s="9"/>
      <c r="F17" s="9"/>
      <c r="G17" s="9"/>
      <c r="H17" s="10"/>
      <c r="I17" s="23"/>
      <c r="J17" s="23"/>
      <c r="K17" s="23"/>
      <c r="L17" s="23"/>
      <c r="M17" s="23"/>
      <c r="N17" s="23"/>
      <c r="O17" s="22"/>
      <c r="P17" s="22"/>
      <c r="Q17" s="12"/>
      <c r="R17" s="12"/>
    </row>
    <row r="18" spans="2:18">
      <c r="B18" s="14"/>
      <c r="C18" s="9" t="s">
        <v>17</v>
      </c>
      <c r="D18" s="9"/>
      <c r="E18" s="9"/>
      <c r="F18" s="9"/>
      <c r="G18" s="9"/>
      <c r="H18" s="10"/>
      <c r="I18" s="23"/>
      <c r="J18" s="23"/>
      <c r="K18" s="23"/>
      <c r="L18" s="23"/>
      <c r="M18" s="23"/>
      <c r="N18" s="23"/>
      <c r="O18" s="22"/>
      <c r="P18" s="22"/>
      <c r="Q18" s="12"/>
      <c r="R18" s="12"/>
    </row>
    <row r="19" spans="2:18">
      <c r="B19" s="14"/>
      <c r="C19" s="9" t="s">
        <v>16</v>
      </c>
      <c r="D19" s="9"/>
      <c r="E19" s="9"/>
      <c r="F19" s="9"/>
      <c r="G19" s="9"/>
      <c r="H19" s="10"/>
      <c r="I19" s="24">
        <f>INT(C12*5/105*SUM(D38:F38)/H38)</f>
        <v>0</v>
      </c>
      <c r="J19" s="24"/>
      <c r="K19" s="24"/>
      <c r="L19" s="24" t="str">
        <f>TEXT(I19,"#,##0")</f>
        <v>0</v>
      </c>
      <c r="M19" s="24"/>
      <c r="N19" s="24"/>
      <c r="O19" s="22"/>
      <c r="P19" s="22"/>
      <c r="Q19" s="12"/>
      <c r="R19" s="12"/>
    </row>
    <row r="20" spans="2:18">
      <c r="B20" s="14"/>
      <c r="C20" s="9" t="s">
        <v>15</v>
      </c>
      <c r="D20" s="9"/>
      <c r="E20" s="9"/>
      <c r="F20" s="9"/>
      <c r="G20" s="9"/>
      <c r="H20" s="10"/>
      <c r="I20" s="24">
        <f>INT(C12*5/105*D38/H38)</f>
        <v>0</v>
      </c>
      <c r="J20" s="24" t="e">
        <f>INT(C12*5/105*F38/H38*F41)</f>
        <v>#VALUE!</v>
      </c>
      <c r="K20" s="24" t="e">
        <f>I20+J20</f>
        <v>#VALUE!</v>
      </c>
      <c r="L20" s="24" t="str">
        <f>TEXT(I20,"#,##0")</f>
        <v>0</v>
      </c>
      <c r="M20" s="24" t="e">
        <f>TEXT(J20,"#,##0")</f>
        <v>#VALUE!</v>
      </c>
      <c r="N20" s="24" t="e">
        <f>TEXT(K20,"#,##0")</f>
        <v>#VALUE!</v>
      </c>
      <c r="O20" s="22"/>
      <c r="P20" s="22"/>
      <c r="Q20" s="12"/>
      <c r="R20" s="12"/>
    </row>
    <row r="21" spans="2:18">
      <c r="B21" s="14"/>
      <c r="C21" s="9" t="s">
        <v>14</v>
      </c>
      <c r="D21" s="9"/>
      <c r="E21" s="9"/>
      <c r="F21" s="9"/>
      <c r="G21" s="9"/>
      <c r="H21" s="10"/>
      <c r="I21" s="24" t="e">
        <f>INT(C12*5/105*SUM(D38:F38)/H38*F41)</f>
        <v>#VALUE!</v>
      </c>
      <c r="J21" s="24"/>
      <c r="K21" s="24"/>
      <c r="L21" s="24" t="e">
        <f>TEXT(I21,"#,##0")</f>
        <v>#VALUE!</v>
      </c>
      <c r="M21" s="24"/>
      <c r="N21" s="24"/>
      <c r="O21" s="22"/>
      <c r="P21" s="22"/>
      <c r="Q21" s="12"/>
      <c r="R21" s="12"/>
    </row>
    <row r="22" spans="2:18">
      <c r="B22" s="1" t="s">
        <v>32</v>
      </c>
      <c r="I22" s="23"/>
      <c r="J22" s="23"/>
      <c r="K22" s="23"/>
      <c r="L22" s="23"/>
      <c r="M22" s="23"/>
      <c r="N22" s="23"/>
      <c r="O22" s="22"/>
      <c r="P22" s="22"/>
      <c r="Q22" s="12"/>
      <c r="R22" s="12"/>
    </row>
    <row r="23" spans="2:18">
      <c r="I23" s="23"/>
      <c r="J23" s="23"/>
      <c r="K23" s="23"/>
      <c r="L23" s="23"/>
      <c r="M23" s="23"/>
      <c r="N23" s="23"/>
      <c r="O23" s="22"/>
      <c r="P23" s="22"/>
      <c r="Q23" s="12"/>
      <c r="R23" s="12"/>
    </row>
    <row r="24" spans="2:18">
      <c r="B24" s="1" t="s">
        <v>33</v>
      </c>
      <c r="I24" s="23"/>
      <c r="J24" s="23"/>
      <c r="K24" s="23"/>
      <c r="L24" s="23"/>
      <c r="M24" s="23"/>
      <c r="N24" s="23"/>
      <c r="O24" s="22"/>
      <c r="P24" s="22"/>
      <c r="Q24" s="12"/>
      <c r="R24" s="12"/>
    </row>
    <row r="25" spans="2:18">
      <c r="B25" s="14"/>
      <c r="C25" s="9" t="s">
        <v>20</v>
      </c>
      <c r="D25" s="9"/>
      <c r="E25" s="9"/>
      <c r="F25" s="9"/>
      <c r="G25" s="9"/>
      <c r="H25" s="10"/>
      <c r="I25" s="23"/>
      <c r="J25" s="23"/>
      <c r="K25" s="23"/>
      <c r="L25" s="23"/>
      <c r="M25" s="23"/>
      <c r="N25" s="23"/>
      <c r="O25" s="22"/>
      <c r="P25" s="22"/>
      <c r="Q25" s="12"/>
      <c r="R25" s="12"/>
    </row>
    <row r="26" spans="2:18">
      <c r="B26" s="14"/>
      <c r="C26" s="9" t="s">
        <v>21</v>
      </c>
      <c r="D26" s="9"/>
      <c r="E26" s="9"/>
      <c r="F26" s="9"/>
      <c r="G26" s="9"/>
      <c r="H26" s="10"/>
      <c r="I26" s="23"/>
      <c r="J26" s="23"/>
      <c r="K26" s="23"/>
      <c r="L26" s="23"/>
      <c r="M26" s="23"/>
      <c r="N26" s="23"/>
      <c r="O26" s="22"/>
      <c r="P26" s="22"/>
      <c r="Q26" s="12"/>
      <c r="R26" s="12"/>
    </row>
    <row r="27" spans="2:18">
      <c r="I27" s="23"/>
      <c r="J27" s="23"/>
      <c r="K27" s="23"/>
      <c r="L27" s="23"/>
      <c r="M27" s="23"/>
      <c r="N27" s="23"/>
      <c r="O27" s="22"/>
      <c r="P27" s="22"/>
      <c r="Q27" s="12"/>
      <c r="R27" s="12"/>
    </row>
    <row r="28" spans="2:18">
      <c r="B28" s="1" t="str">
        <f>"①"&amp;IF(B25="○","補助金の使途の内訳",IF(B26="○","補助対象経費の内訳",""))</f>
        <v>①</v>
      </c>
      <c r="I28" s="23"/>
      <c r="J28" s="23"/>
      <c r="K28" s="23"/>
      <c r="L28" s="23"/>
      <c r="M28" s="23"/>
      <c r="N28" s="23"/>
      <c r="O28" s="22"/>
      <c r="P28" s="22"/>
      <c r="Q28" s="12"/>
      <c r="R28" s="12"/>
    </row>
    <row r="29" spans="2:18">
      <c r="B29" s="5"/>
      <c r="C29" s="137" t="s">
        <v>12</v>
      </c>
      <c r="D29" s="139" t="s">
        <v>6</v>
      </c>
      <c r="E29" s="139"/>
      <c r="F29" s="139"/>
      <c r="G29" s="147" t="s">
        <v>24</v>
      </c>
      <c r="H29" s="142" t="s">
        <v>9</v>
      </c>
      <c r="I29" s="17"/>
      <c r="J29" s="23"/>
      <c r="K29" s="23"/>
      <c r="L29" s="23"/>
      <c r="M29" s="23"/>
      <c r="N29" s="23"/>
      <c r="O29" s="22"/>
      <c r="P29" s="22"/>
      <c r="Q29" s="12"/>
      <c r="R29" s="12"/>
    </row>
    <row r="30" spans="2:18" ht="28">
      <c r="B30" s="6"/>
      <c r="C30" s="138"/>
      <c r="D30" s="4" t="s">
        <v>7</v>
      </c>
      <c r="E30" s="4" t="s">
        <v>8</v>
      </c>
      <c r="F30" s="4" t="s">
        <v>5</v>
      </c>
      <c r="G30" s="142"/>
      <c r="H30" s="142"/>
      <c r="I30" s="25"/>
      <c r="J30" s="22"/>
      <c r="K30" s="22"/>
      <c r="L30" s="22"/>
      <c r="M30" s="22"/>
      <c r="N30" s="22"/>
      <c r="O30" s="22"/>
      <c r="P30" s="22"/>
      <c r="Q30" s="12"/>
      <c r="R30" s="12"/>
    </row>
    <row r="31" spans="2:18" ht="19.5" customHeight="1">
      <c r="B31" s="124" t="s">
        <v>11</v>
      </c>
      <c r="C31" s="14"/>
      <c r="D31" s="18"/>
      <c r="E31" s="19"/>
      <c r="F31" s="19"/>
      <c r="G31" s="19"/>
      <c r="H31" s="11">
        <f t="shared" ref="H31:H37" si="0">SUM(D31:G31)</f>
        <v>0</v>
      </c>
      <c r="I31" s="22"/>
      <c r="J31" s="22"/>
      <c r="K31" s="22"/>
      <c r="L31" s="22"/>
      <c r="M31" s="22"/>
      <c r="N31" s="22"/>
      <c r="O31" s="22"/>
      <c r="P31" s="22"/>
      <c r="Q31" s="12"/>
      <c r="R31" s="12"/>
    </row>
    <row r="32" spans="2:18" ht="19.5" customHeight="1">
      <c r="B32" s="124"/>
      <c r="C32" s="14"/>
      <c r="D32" s="19"/>
      <c r="E32" s="19"/>
      <c r="F32" s="19"/>
      <c r="G32" s="19"/>
      <c r="H32" s="11">
        <f t="shared" si="0"/>
        <v>0</v>
      </c>
      <c r="I32" s="22"/>
      <c r="J32" s="22"/>
      <c r="K32" s="22"/>
      <c r="L32" s="22"/>
      <c r="M32" s="22"/>
      <c r="N32" s="22"/>
      <c r="O32" s="22"/>
      <c r="P32" s="22"/>
      <c r="Q32" s="12"/>
      <c r="R32" s="12"/>
    </row>
    <row r="33" spans="2:18" ht="19.5" customHeight="1">
      <c r="B33" s="124"/>
      <c r="C33" s="14"/>
      <c r="D33" s="19"/>
      <c r="E33" s="19"/>
      <c r="F33" s="19"/>
      <c r="G33" s="19"/>
      <c r="H33" s="11">
        <f t="shared" si="0"/>
        <v>0</v>
      </c>
      <c r="I33" s="22"/>
      <c r="J33" s="22"/>
      <c r="K33" s="22"/>
      <c r="L33" s="22"/>
      <c r="M33" s="22"/>
      <c r="N33" s="22"/>
      <c r="O33" s="22"/>
      <c r="P33" s="22"/>
      <c r="Q33" s="12"/>
      <c r="R33" s="12"/>
    </row>
    <row r="34" spans="2:18" ht="19.5" customHeight="1">
      <c r="B34" s="124"/>
      <c r="C34" s="14"/>
      <c r="D34" s="19"/>
      <c r="E34" s="19"/>
      <c r="F34" s="19"/>
      <c r="G34" s="19"/>
      <c r="H34" s="11">
        <f t="shared" si="0"/>
        <v>0</v>
      </c>
      <c r="I34" s="22"/>
      <c r="J34" s="22"/>
      <c r="K34" s="22"/>
      <c r="L34" s="22"/>
      <c r="M34" s="22"/>
      <c r="N34" s="22"/>
      <c r="O34" s="22"/>
      <c r="P34" s="22"/>
      <c r="Q34" s="12"/>
      <c r="R34" s="12"/>
    </row>
    <row r="35" spans="2:18" ht="19.5" customHeight="1">
      <c r="B35" s="124"/>
      <c r="C35" s="14"/>
      <c r="D35" s="19"/>
      <c r="E35" s="19"/>
      <c r="F35" s="19"/>
      <c r="G35" s="19"/>
      <c r="H35" s="11">
        <f t="shared" si="0"/>
        <v>0</v>
      </c>
      <c r="I35" s="22"/>
      <c r="J35" s="22"/>
      <c r="K35" s="22"/>
      <c r="L35" s="22"/>
      <c r="M35" s="22"/>
      <c r="N35" s="22"/>
      <c r="O35" s="22"/>
      <c r="P35" s="22"/>
      <c r="Q35" s="12"/>
      <c r="R35" s="12"/>
    </row>
    <row r="36" spans="2:18" ht="19.5" customHeight="1">
      <c r="B36" s="124"/>
      <c r="C36" s="14"/>
      <c r="D36" s="19"/>
      <c r="E36" s="19"/>
      <c r="F36" s="19"/>
      <c r="G36" s="19"/>
      <c r="H36" s="11">
        <f t="shared" si="0"/>
        <v>0</v>
      </c>
      <c r="I36" s="22"/>
      <c r="J36" s="22"/>
      <c r="K36" s="22"/>
      <c r="L36" s="22"/>
      <c r="M36" s="22"/>
      <c r="N36" s="22"/>
      <c r="O36" s="22"/>
      <c r="P36" s="22"/>
      <c r="Q36" s="12"/>
      <c r="R36" s="12"/>
    </row>
    <row r="37" spans="2:18" ht="19.5" customHeight="1">
      <c r="B37" s="124"/>
      <c r="C37" s="14"/>
      <c r="D37" s="19"/>
      <c r="E37" s="19"/>
      <c r="F37" s="19"/>
      <c r="G37" s="19">
        <v>10</v>
      </c>
      <c r="H37" s="11">
        <f t="shared" si="0"/>
        <v>10</v>
      </c>
      <c r="I37" s="22"/>
      <c r="J37" s="22"/>
      <c r="K37" s="22"/>
      <c r="L37" s="22"/>
      <c r="M37" s="22"/>
      <c r="N37" s="22"/>
      <c r="O37" s="22"/>
      <c r="P37" s="22"/>
      <c r="Q37" s="12"/>
      <c r="R37" s="12"/>
    </row>
    <row r="38" spans="2:18" ht="19.5" customHeight="1">
      <c r="B38" s="124"/>
      <c r="C38" s="3" t="s">
        <v>9</v>
      </c>
      <c r="D38" s="11">
        <f>SUM(D31:D37)</f>
        <v>0</v>
      </c>
      <c r="E38" s="11">
        <f>SUM(E31:E37)</f>
        <v>0</v>
      </c>
      <c r="F38" s="11">
        <f>SUM(F31:F37)</f>
        <v>0</v>
      </c>
      <c r="G38" s="11">
        <f>SUM(G31:G37)</f>
        <v>10</v>
      </c>
      <c r="H38" s="11">
        <f>SUM(H31:H37)</f>
        <v>10</v>
      </c>
      <c r="I38" s="22" t="str">
        <f>IF(B25="○","←５　国庫補助金確定額と一致させてください。",IF(B26="○","←実績報告の対象経費の支出済額と一致させてください",""))</f>
        <v/>
      </c>
      <c r="J38" s="22"/>
      <c r="K38" s="22"/>
      <c r="L38" s="22"/>
      <c r="M38" s="22"/>
      <c r="N38" s="22"/>
      <c r="O38" s="22"/>
      <c r="P38" s="22"/>
      <c r="Q38" s="12"/>
      <c r="R38" s="12"/>
    </row>
    <row r="39" spans="2:18" ht="19.5" customHeight="1">
      <c r="B39" s="7"/>
      <c r="C39" s="8"/>
      <c r="I39" s="23" t="str">
        <f>TEXT(D38,"#,##0")</f>
        <v>0</v>
      </c>
      <c r="J39" s="23" t="str">
        <f>TEXT(E38,"#,##0")</f>
        <v>0</v>
      </c>
      <c r="K39" s="23" t="str">
        <f>TEXT(F38,"#,##0")</f>
        <v>0</v>
      </c>
      <c r="L39" s="23" t="str">
        <f>TEXT(G38,"#,##0")</f>
        <v>10</v>
      </c>
      <c r="M39" s="23" t="str">
        <f>TEXT(H38,"#,##0")</f>
        <v>10</v>
      </c>
    </row>
    <row r="40" spans="2:18" ht="14.5" thickBot="1">
      <c r="B40" s="1" t="s">
        <v>10</v>
      </c>
      <c r="I40" s="22"/>
      <c r="J40" s="22"/>
      <c r="K40" s="22"/>
      <c r="L40" s="22"/>
      <c r="M40" s="22"/>
      <c r="N40" s="22"/>
      <c r="O40" s="22"/>
      <c r="P40" s="22"/>
      <c r="Q40" s="12"/>
      <c r="R40" s="12"/>
    </row>
    <row r="41" spans="2:18" ht="14.5" thickBot="1">
      <c r="C41" s="143"/>
      <c r="D41" s="143"/>
      <c r="E41" s="126" t="s">
        <v>22</v>
      </c>
      <c r="F41" s="127" t="str">
        <f>IF(C42="","",C41/C42)</f>
        <v/>
      </c>
      <c r="G41" s="128"/>
      <c r="I41" s="22"/>
      <c r="J41" s="26" t="s">
        <v>35</v>
      </c>
      <c r="K41" s="26"/>
      <c r="L41" s="26"/>
      <c r="M41" s="26"/>
      <c r="N41" s="22"/>
      <c r="O41" s="22"/>
      <c r="P41" s="22"/>
      <c r="Q41" s="12"/>
      <c r="R41" s="12"/>
    </row>
    <row r="42" spans="2:18" ht="15" thickTop="1" thickBot="1">
      <c r="C42" s="144"/>
      <c r="D42" s="144"/>
      <c r="E42" s="126"/>
      <c r="F42" s="129"/>
      <c r="G42" s="130"/>
      <c r="I42" s="22"/>
      <c r="J42" s="22" t="s">
        <v>36</v>
      </c>
      <c r="K42" s="22"/>
      <c r="L42" s="22"/>
      <c r="M42" s="22"/>
      <c r="N42" s="22"/>
      <c r="O42" s="22"/>
      <c r="P42" s="22"/>
      <c r="Q42" s="12"/>
      <c r="R42" s="12"/>
    </row>
    <row r="43" spans="2:18" ht="14.5" thickBot="1">
      <c r="B43" s="1" t="s">
        <v>23</v>
      </c>
      <c r="I43" s="22" t="s">
        <v>28</v>
      </c>
      <c r="K43" s="27"/>
      <c r="L43" s="22"/>
      <c r="M43" s="22"/>
      <c r="N43" s="22"/>
      <c r="O43" s="22"/>
      <c r="P43" s="22"/>
      <c r="Q43" s="12"/>
      <c r="R43" s="12"/>
    </row>
    <row r="44" spans="2:18" ht="14.5" thickBot="1">
      <c r="F44" s="13" t="str">
        <f>IF(B15&amp;B16&amp;B17&amp;B18="○",0,IF(B19="○",I19,IF(B20="○",K20,IF(B21="○",I21,""))))</f>
        <v/>
      </c>
      <c r="G44" s="1" t="s">
        <v>13</v>
      </c>
      <c r="I44" s="22"/>
      <c r="J44" s="22"/>
      <c r="K44" s="22"/>
      <c r="L44" s="22"/>
      <c r="M44" s="22"/>
      <c r="N44" s="22"/>
      <c r="O44" s="22"/>
      <c r="P44" s="22"/>
      <c r="Q44" s="12"/>
      <c r="R44" s="12"/>
    </row>
    <row r="45" spans="2:18">
      <c r="I45" s="22"/>
      <c r="J45" s="22"/>
      <c r="K45" s="22"/>
      <c r="L45" s="22"/>
      <c r="M45" s="22"/>
      <c r="N45" s="22"/>
      <c r="O45" s="22"/>
      <c r="P45" s="22"/>
      <c r="Q45" s="12"/>
      <c r="R45" s="12"/>
    </row>
    <row r="46" spans="2:18" ht="28.5" customHeight="1">
      <c r="C46" s="132" t="str">
        <f>IF(B19="○",I12&amp;"×8／108×（"&amp;I39&amp;"＋"&amp;J39&amp;"＋"&amp;K39&amp;"）／"&amp;M39&amp;"＝"&amp;L19,IF(B21="○",I12&amp;"×8／108×("&amp;I39&amp;"＋"&amp;J39&amp;"＋"&amp;K39&amp;"）／"&amp;M39&amp;"×②＝"&amp;L21,""))</f>
        <v/>
      </c>
      <c r="D46" s="132"/>
      <c r="E46" s="132"/>
      <c r="F46" s="132"/>
      <c r="G46" s="132"/>
      <c r="H46" s="132"/>
      <c r="I46" s="28" t="s">
        <v>25</v>
      </c>
    </row>
    <row r="47" spans="2:18" ht="28.5" customHeight="1">
      <c r="C47" s="121" t="str">
        <f>IF(B20="○",I12&amp;"×8／108×"&amp;I39&amp;"／"&amp;M39&amp;"＝"&amp;L20&amp;"・・・ａ","")</f>
        <v/>
      </c>
      <c r="D47" s="121"/>
      <c r="E47" s="121"/>
      <c r="F47" s="121"/>
      <c r="G47" s="121"/>
      <c r="H47" s="121"/>
      <c r="I47" s="28" t="s">
        <v>25</v>
      </c>
    </row>
    <row r="48" spans="2:18" ht="28.5" customHeight="1">
      <c r="C48" s="121" t="str">
        <f>IF(B20="○",I12&amp;"×8/108×"&amp;K39&amp;"／"&amp;M39&amp;"×②＝"&amp;M20&amp;"・・・ｂ","")</f>
        <v/>
      </c>
      <c r="D48" s="121"/>
      <c r="E48" s="121"/>
      <c r="F48" s="121"/>
      <c r="G48" s="121"/>
      <c r="H48" s="121"/>
      <c r="I48" s="28" t="s">
        <v>25</v>
      </c>
    </row>
    <row r="49" spans="1:9">
      <c r="C49" s="1" t="str">
        <f>IF(B20="○","ａ＋ｂ＝"&amp;N20,"")</f>
        <v/>
      </c>
      <c r="I49" s="22" t="s">
        <v>25</v>
      </c>
    </row>
    <row r="50" spans="1:9">
      <c r="A50" s="21"/>
      <c r="B50" s="21"/>
      <c r="C50" s="21"/>
      <c r="D50" s="21"/>
      <c r="E50" s="21"/>
      <c r="F50" s="21"/>
      <c r="G50" s="21"/>
      <c r="H50" s="21"/>
      <c r="I50" s="22" t="s">
        <v>26</v>
      </c>
    </row>
    <row r="51" spans="1:9">
      <c r="A51" s="21"/>
      <c r="B51" s="21"/>
      <c r="C51" s="21"/>
      <c r="D51" s="21"/>
      <c r="E51" s="21"/>
      <c r="F51" s="21"/>
      <c r="G51" s="21"/>
      <c r="H51" s="21"/>
    </row>
    <row r="52" spans="1:9">
      <c r="A52" s="21"/>
      <c r="B52" s="21"/>
      <c r="C52" s="21"/>
      <c r="D52" s="21"/>
      <c r="E52" s="21"/>
      <c r="F52" s="21"/>
      <c r="G52" s="21"/>
      <c r="H52" s="21"/>
    </row>
    <row r="53" spans="1:9">
      <c r="A53" s="21"/>
      <c r="B53" s="21"/>
      <c r="C53" s="21"/>
      <c r="D53" s="21"/>
      <c r="E53" s="21"/>
      <c r="F53" s="21"/>
      <c r="G53" s="21"/>
      <c r="H53" s="21"/>
    </row>
    <row r="54" spans="1:9">
      <c r="A54" s="21"/>
      <c r="B54" s="21"/>
      <c r="C54" s="21"/>
      <c r="D54" s="21"/>
      <c r="E54" s="21"/>
      <c r="F54" s="21"/>
      <c r="G54" s="21"/>
      <c r="H54" s="21"/>
    </row>
    <row r="55" spans="1:9">
      <c r="A55" s="21"/>
      <c r="B55" s="21"/>
      <c r="C55" s="21"/>
      <c r="D55" s="21"/>
      <c r="E55" s="21"/>
      <c r="F55" s="21"/>
      <c r="G55" s="21"/>
      <c r="H55" s="21"/>
    </row>
    <row r="56" spans="1:9">
      <c r="A56" s="21"/>
      <c r="B56" s="21"/>
      <c r="C56" s="21"/>
      <c r="D56" s="21"/>
      <c r="E56" s="21"/>
      <c r="F56" s="21"/>
      <c r="G56" s="21"/>
      <c r="H56" s="21"/>
    </row>
    <row r="57" spans="1:9">
      <c r="A57" s="21"/>
      <c r="B57" s="21"/>
      <c r="C57" s="21"/>
      <c r="D57" s="21"/>
      <c r="E57" s="21"/>
      <c r="F57" s="21"/>
      <c r="G57" s="21"/>
      <c r="H57" s="21"/>
    </row>
    <row r="58" spans="1:9">
      <c r="A58" s="21"/>
      <c r="B58" s="21"/>
      <c r="C58" s="21"/>
      <c r="D58" s="21"/>
      <c r="E58" s="21"/>
      <c r="F58" s="21"/>
      <c r="G58" s="21"/>
      <c r="H58" s="21"/>
    </row>
    <row r="59" spans="1:9">
      <c r="A59" s="21"/>
      <c r="B59" s="21"/>
      <c r="C59" s="21"/>
      <c r="D59" s="21"/>
      <c r="E59" s="21"/>
      <c r="F59" s="21"/>
      <c r="G59" s="21"/>
      <c r="H59" s="21"/>
    </row>
    <row r="60" spans="1:9">
      <c r="A60" s="21"/>
      <c r="B60" s="21"/>
      <c r="C60" s="21"/>
      <c r="D60" s="21"/>
      <c r="E60" s="21"/>
      <c r="F60" s="21"/>
      <c r="G60" s="21"/>
      <c r="H60" s="21"/>
    </row>
    <row r="61" spans="1:9">
      <c r="A61" s="21"/>
      <c r="B61" s="21"/>
      <c r="C61" s="21"/>
      <c r="D61" s="21"/>
      <c r="E61" s="21"/>
      <c r="F61" s="21"/>
      <c r="G61" s="21"/>
      <c r="H61" s="21"/>
    </row>
    <row r="62" spans="1:9">
      <c r="A62" s="21"/>
      <c r="B62" s="21"/>
      <c r="C62" s="21"/>
      <c r="D62" s="21"/>
      <c r="E62" s="21"/>
      <c r="F62" s="21"/>
      <c r="G62" s="21"/>
      <c r="H62" s="21"/>
    </row>
  </sheetData>
  <customSheetViews>
    <customSheetView guid="{B3498956-7DB7-406F-9317-C86F874C11E8}" showPageBreaks="1" state="hidden" view="pageLayout">
      <selection activeCell="G8" sqref="G8"/>
      <pageMargins left="0.7" right="0.7" top="0.75" bottom="0.75" header="0.3" footer="0.3"/>
      <pageSetup paperSize="9" orientation="portrait" r:id="rId1"/>
    </customSheetView>
  </customSheetViews>
  <mergeCells count="13">
    <mergeCell ref="A1:H1"/>
    <mergeCell ref="C29:C30"/>
    <mergeCell ref="D29:F29"/>
    <mergeCell ref="G29:G30"/>
    <mergeCell ref="H29:H30"/>
    <mergeCell ref="B31:B38"/>
    <mergeCell ref="C48:H48"/>
    <mergeCell ref="C41:D41"/>
    <mergeCell ref="E41:E42"/>
    <mergeCell ref="F41:G42"/>
    <mergeCell ref="C42:D42"/>
    <mergeCell ref="C46:H46"/>
    <mergeCell ref="C47:H47"/>
  </mergeCells>
  <phoneticPr fontId="2"/>
  <dataValidations count="1">
    <dataValidation type="list" allowBlank="1" showInputMessage="1" showErrorMessage="1" sqref="B15:B21 B25:B26" xr:uid="{00000000-0002-0000-0100-000000000000}">
      <formula1>"○"</formula1>
    </dataValidation>
  </dataValidation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F2517-1FC4-4779-858F-211AC60F9462}">
  <sheetPr codeName="Sheet2"/>
  <dimension ref="A1"/>
  <sheetViews>
    <sheetView topLeftCell="A13" zoomScaleNormal="100" workbookViewId="0">
      <selection activeCell="M18" sqref="M18"/>
    </sheetView>
  </sheetViews>
  <sheetFormatPr defaultRowHeight="13"/>
  <sheetData/>
  <sheetProtection sheet="1" objects="1" scenarios="1"/>
  <phoneticPr fontId="2"/>
  <pageMargins left="0.7" right="0.7" top="0.75" bottom="0.75" header="0.3" footer="0.3"/>
  <pageSetup paperSize="9" orientation="portrait"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1B305-3293-41F6-83B3-F8170A5F68AC}">
  <sheetPr codeName="Sheet3"/>
  <dimension ref="B1:N41"/>
  <sheetViews>
    <sheetView view="pageBreakPreview" topLeftCell="A16" zoomScale="85" zoomScaleNormal="100" zoomScaleSheetLayoutView="85" workbookViewId="0">
      <selection activeCell="C35" sqref="C35:F35"/>
    </sheetView>
  </sheetViews>
  <sheetFormatPr defaultColWidth="9" defaultRowHeight="17.25" customHeight="1"/>
  <cols>
    <col min="1" max="1" width="3.7265625" style="33" customWidth="1"/>
    <col min="2" max="2" width="9" style="33"/>
    <col min="3" max="3" width="9" style="33" customWidth="1"/>
    <col min="4" max="4" width="10.6328125" style="33" customWidth="1"/>
    <col min="5" max="5" width="2.7265625" style="33" customWidth="1"/>
    <col min="6" max="6" width="9.36328125" style="33" customWidth="1"/>
    <col min="7" max="7" width="4.26953125" style="33" customWidth="1"/>
    <col min="8" max="12" width="9" style="33"/>
    <col min="13" max="13" width="13.7265625" style="33" customWidth="1"/>
    <col min="14" max="16384" width="9" style="33"/>
  </cols>
  <sheetData>
    <row r="1" spans="2:14" ht="17.25" customHeight="1">
      <c r="B1" s="42" t="s">
        <v>50</v>
      </c>
    </row>
    <row r="2" spans="2:14" ht="17.25" customHeight="1">
      <c r="B2" s="42"/>
      <c r="J2" s="113">
        <f>情報入力シート!D4</f>
        <v>0</v>
      </c>
      <c r="K2" s="113"/>
      <c r="L2" s="113"/>
    </row>
    <row r="3" spans="2:14" ht="17.25" customHeight="1">
      <c r="B3" s="42" t="s">
        <v>51</v>
      </c>
    </row>
    <row r="4" spans="2:14" ht="17.25" customHeight="1">
      <c r="B4" s="42" t="s">
        <v>52</v>
      </c>
    </row>
    <row r="6" spans="2:14" ht="17.25" customHeight="1">
      <c r="H6" s="43" t="s">
        <v>64</v>
      </c>
      <c r="I6" s="112">
        <f>情報入力シート!D5</f>
        <v>0</v>
      </c>
      <c r="J6" s="112"/>
      <c r="K6" s="112"/>
      <c r="L6" s="112"/>
      <c r="M6" s="112"/>
    </row>
    <row r="7" spans="2:14" ht="17.25" customHeight="1">
      <c r="H7" s="43" t="s">
        <v>65</v>
      </c>
      <c r="I7" s="112">
        <f>情報入力シート!D6</f>
        <v>0</v>
      </c>
      <c r="J7" s="112"/>
      <c r="K7" s="112"/>
      <c r="L7" s="112"/>
      <c r="M7" s="112"/>
    </row>
    <row r="8" spans="2:14" ht="17.25" customHeight="1">
      <c r="H8" s="43" t="s">
        <v>66</v>
      </c>
      <c r="I8" s="112">
        <f>情報入力シート!D7</f>
        <v>0</v>
      </c>
      <c r="J8" s="112"/>
      <c r="K8" s="112"/>
      <c r="L8" s="112"/>
      <c r="M8" s="112"/>
    </row>
    <row r="9" spans="2:14" ht="17.25" customHeight="1">
      <c r="H9" s="43"/>
      <c r="I9" s="112"/>
      <c r="J9" s="112"/>
      <c r="K9" s="112"/>
      <c r="L9" s="112"/>
      <c r="M9" s="112"/>
    </row>
    <row r="11" spans="2:14" ht="17.25" customHeight="1">
      <c r="B11" s="117" t="s">
        <v>139</v>
      </c>
      <c r="C11" s="117"/>
      <c r="D11" s="117"/>
      <c r="E11" s="117"/>
      <c r="F11" s="117"/>
      <c r="G11" s="117"/>
      <c r="H11" s="117"/>
      <c r="I11" s="117"/>
      <c r="J11" s="117"/>
      <c r="K11" s="117"/>
      <c r="L11" s="117"/>
      <c r="M11" s="117"/>
    </row>
    <row r="13" spans="2:14" ht="17.25" customHeight="1">
      <c r="B13" s="114">
        <f>情報入力シート!D8</f>
        <v>0</v>
      </c>
      <c r="C13" s="114"/>
      <c r="D13" s="115" t="s">
        <v>89</v>
      </c>
      <c r="E13" s="115"/>
      <c r="F13" s="44">
        <f>情報入力シート!D9</f>
        <v>0</v>
      </c>
      <c r="G13" s="116" t="s">
        <v>91</v>
      </c>
      <c r="H13" s="116"/>
      <c r="I13" s="116"/>
      <c r="J13" s="116"/>
      <c r="K13" s="116"/>
      <c r="L13" s="116"/>
      <c r="M13" s="116"/>
      <c r="N13" s="36"/>
    </row>
    <row r="14" spans="2:14" ht="17.25" customHeight="1">
      <c r="B14" s="119" t="s">
        <v>148</v>
      </c>
      <c r="C14" s="119"/>
      <c r="D14" s="119"/>
      <c r="E14" s="119"/>
      <c r="F14" s="119"/>
      <c r="G14" s="119"/>
      <c r="H14" s="119"/>
      <c r="I14" s="119"/>
      <c r="J14" s="119"/>
      <c r="K14" s="119"/>
      <c r="L14" s="119"/>
      <c r="M14" s="119"/>
    </row>
    <row r="15" spans="2:14" ht="17.25" customHeight="1">
      <c r="B15" s="45"/>
      <c r="C15" s="45"/>
      <c r="D15" s="45"/>
      <c r="E15" s="45"/>
      <c r="F15" s="45"/>
      <c r="G15" s="45"/>
      <c r="H15" s="45"/>
      <c r="I15" s="45"/>
      <c r="J15" s="45"/>
      <c r="K15" s="45"/>
      <c r="L15" s="45"/>
    </row>
    <row r="16" spans="2:14" ht="17.25" customHeight="1">
      <c r="B16" s="117" t="s">
        <v>53</v>
      </c>
      <c r="C16" s="117"/>
      <c r="D16" s="117"/>
      <c r="E16" s="117"/>
      <c r="F16" s="117"/>
      <c r="G16" s="117"/>
      <c r="H16" s="117"/>
      <c r="I16" s="117"/>
      <c r="J16" s="117"/>
      <c r="K16" s="117"/>
      <c r="L16" s="117"/>
    </row>
    <row r="17" spans="2:13" ht="17.25" customHeight="1">
      <c r="B17" s="42"/>
      <c r="C17" s="42"/>
      <c r="D17" s="42"/>
      <c r="E17" s="42"/>
      <c r="F17" s="42"/>
      <c r="G17" s="42"/>
      <c r="H17" s="42"/>
      <c r="I17" s="42"/>
      <c r="J17" s="42"/>
      <c r="K17" s="42"/>
      <c r="L17" s="42"/>
    </row>
    <row r="18" spans="2:13" ht="17.25" customHeight="1">
      <c r="B18" s="42" t="s">
        <v>54</v>
      </c>
      <c r="C18" s="42"/>
      <c r="D18" s="42"/>
      <c r="E18" s="42"/>
      <c r="F18" s="42"/>
      <c r="G18" s="42"/>
      <c r="H18" s="42"/>
      <c r="I18" s="42"/>
      <c r="J18" s="42"/>
      <c r="K18" s="42"/>
      <c r="L18" s="42"/>
    </row>
    <row r="19" spans="2:13" ht="35.25" customHeight="1">
      <c r="B19" s="118" t="str">
        <f>"　　"&amp;情報入力シート!D10</f>
        <v>　　</v>
      </c>
      <c r="C19" s="118"/>
      <c r="D19" s="118"/>
      <c r="E19" s="118"/>
      <c r="F19" s="118"/>
      <c r="G19" s="118"/>
      <c r="H19" s="118"/>
      <c r="I19" s="118"/>
      <c r="J19" s="118"/>
      <c r="K19" s="118"/>
      <c r="L19" s="118"/>
    </row>
    <row r="20" spans="2:13" ht="35.25" customHeight="1">
      <c r="B20" s="118" t="str">
        <f>"　　（"&amp;情報入力シート!$D$12&amp;"）"</f>
        <v>　　（）</v>
      </c>
      <c r="C20" s="118"/>
      <c r="D20" s="118"/>
      <c r="E20" s="118"/>
      <c r="F20" s="118"/>
      <c r="G20" s="118"/>
      <c r="H20" s="118"/>
      <c r="I20" s="118"/>
      <c r="J20" s="118"/>
      <c r="K20" s="118"/>
      <c r="L20" s="118"/>
    </row>
    <row r="22" spans="2:13" ht="17.25" customHeight="1">
      <c r="B22" s="42" t="s">
        <v>72</v>
      </c>
    </row>
    <row r="23" spans="2:13" ht="17.25" customHeight="1">
      <c r="B23" s="42" t="s">
        <v>55</v>
      </c>
    </row>
    <row r="24" spans="2:13" ht="35.25" customHeight="1">
      <c r="B24" s="46"/>
      <c r="C24" s="120">
        <f>情報入力シート!D18</f>
        <v>0</v>
      </c>
      <c r="D24" s="120"/>
      <c r="E24" s="120"/>
      <c r="F24" s="120"/>
      <c r="G24" s="46"/>
      <c r="H24" s="46"/>
      <c r="I24" s="46"/>
      <c r="J24" s="46"/>
      <c r="K24" s="46"/>
      <c r="L24" s="46"/>
    </row>
    <row r="25" spans="2:13" ht="17.25" customHeight="1">
      <c r="B25" s="47"/>
      <c r="C25" s="47"/>
      <c r="D25" s="47"/>
      <c r="E25" s="47"/>
      <c r="F25" s="47"/>
      <c r="G25" s="47"/>
      <c r="H25" s="47"/>
      <c r="I25" s="47"/>
      <c r="J25" s="47"/>
      <c r="K25" s="47"/>
      <c r="L25" s="47"/>
    </row>
    <row r="26" spans="2:13" ht="25.5" customHeight="1">
      <c r="B26" s="42" t="s">
        <v>75</v>
      </c>
      <c r="J26" s="48"/>
      <c r="K26" s="111">
        <f>情報入力シート!D19</f>
        <v>0</v>
      </c>
      <c r="L26" s="111"/>
    </row>
    <row r="27" spans="2:13" ht="25.5" customHeight="1">
      <c r="B27" s="42" t="s">
        <v>162</v>
      </c>
      <c r="J27" s="48"/>
      <c r="K27" s="111">
        <f>情報入力シート!D20</f>
        <v>0</v>
      </c>
      <c r="L27" s="111"/>
    </row>
    <row r="28" spans="2:13" ht="25.5" customHeight="1">
      <c r="B28" s="42" t="s">
        <v>77</v>
      </c>
      <c r="J28" s="48"/>
      <c r="K28" s="111">
        <f>情報入力シート!D21</f>
        <v>0</v>
      </c>
      <c r="L28" s="111"/>
    </row>
    <row r="29" spans="2:13" ht="25.5" customHeight="1">
      <c r="B29" s="42" t="s">
        <v>79</v>
      </c>
      <c r="J29" s="48"/>
      <c r="K29" s="111">
        <f>情報入力シート!D22</f>
        <v>0</v>
      </c>
      <c r="L29" s="111"/>
    </row>
    <row r="30" spans="2:13" ht="25.5" customHeight="1">
      <c r="B30" s="49" t="s">
        <v>81</v>
      </c>
      <c r="J30" s="48"/>
      <c r="K30" s="111">
        <f>情報入力シート!D23</f>
        <v>0</v>
      </c>
      <c r="L30" s="111"/>
    </row>
    <row r="31" spans="2:13" ht="23.15" customHeight="1">
      <c r="B31" s="110" t="s">
        <v>166</v>
      </c>
      <c r="C31" s="110"/>
      <c r="D31" s="110"/>
      <c r="E31" s="110"/>
      <c r="F31" s="110"/>
      <c r="G31" s="110"/>
      <c r="H31" s="110"/>
      <c r="I31" s="110"/>
      <c r="J31" s="110"/>
      <c r="K31" s="111">
        <f>情報入力シート!D24</f>
        <v>0</v>
      </c>
      <c r="L31" s="111"/>
      <c r="M31" s="54"/>
    </row>
    <row r="32" spans="2:13" ht="17.25" customHeight="1">
      <c r="B32"/>
    </row>
    <row r="33" spans="2:12" ht="17.25" customHeight="1">
      <c r="B33" s="42" t="s">
        <v>56</v>
      </c>
    </row>
    <row r="34" spans="2:12" ht="17.25" customHeight="1">
      <c r="B34" s="42" t="s">
        <v>57</v>
      </c>
    </row>
    <row r="35" spans="2:12" s="34" customFormat="1" ht="35.25" customHeight="1">
      <c r="B35" s="50"/>
      <c r="C35" s="109">
        <f>_xlfn.AGGREGATE(9,6,入院!F47,外来!F47,検査!F47,重点!F47,疑う!F47,確保!F47)</f>
        <v>0</v>
      </c>
      <c r="D35" s="109"/>
      <c r="E35" s="109"/>
      <c r="F35" s="109"/>
      <c r="G35" s="51"/>
      <c r="H35" s="52"/>
      <c r="I35" s="52"/>
      <c r="J35" s="52"/>
      <c r="K35" s="52"/>
      <c r="L35" s="52"/>
    </row>
    <row r="36" spans="2:12" ht="17.25" customHeight="1">
      <c r="B36" s="42" t="s">
        <v>58</v>
      </c>
      <c r="C36" s="42"/>
    </row>
    <row r="38" spans="2:12" ht="17.25" customHeight="1">
      <c r="B38" s="42" t="s">
        <v>59</v>
      </c>
    </row>
    <row r="39" spans="2:12" ht="17.25" customHeight="1">
      <c r="B39" s="42" t="s">
        <v>60</v>
      </c>
    </row>
    <row r="40" spans="2:12" ht="17.25" customHeight="1">
      <c r="B40" s="42" t="s">
        <v>61</v>
      </c>
    </row>
    <row r="41" spans="2:12" ht="17.25" customHeight="1">
      <c r="B41" s="42" t="s">
        <v>74</v>
      </c>
    </row>
  </sheetData>
  <sheetProtection sheet="1" objects="1" scenarios="1"/>
  <customSheetViews>
    <customSheetView guid="{B3498956-7DB7-406F-9317-C86F874C11E8}" scale="85" showPageBreaks="1" printArea="1" view="pageBreakPreview" topLeftCell="A22">
      <selection activeCell="H30" sqref="H30"/>
      <pageMargins left="0.51181102362204722" right="0.51181102362204722" top="0.74803149606299213" bottom="0.74803149606299213" header="0.31496062992125984" footer="0.31496062992125984"/>
      <pageSetup paperSize="9" scale="99" orientation="portrait" r:id="rId1"/>
    </customSheetView>
  </customSheetViews>
  <mergeCells count="22">
    <mergeCell ref="C24:F24"/>
    <mergeCell ref="K30:L30"/>
    <mergeCell ref="K29:L29"/>
    <mergeCell ref="K28:L28"/>
    <mergeCell ref="K27:L27"/>
    <mergeCell ref="K26:L26"/>
    <mergeCell ref="C35:F35"/>
    <mergeCell ref="B31:J31"/>
    <mergeCell ref="K31:L31"/>
    <mergeCell ref="I9:M9"/>
    <mergeCell ref="J2:L2"/>
    <mergeCell ref="B13:C13"/>
    <mergeCell ref="D13:E13"/>
    <mergeCell ref="G13:M13"/>
    <mergeCell ref="B11:M11"/>
    <mergeCell ref="I6:M6"/>
    <mergeCell ref="I7:M7"/>
    <mergeCell ref="I8:M8"/>
    <mergeCell ref="B20:L20"/>
    <mergeCell ref="B14:M14"/>
    <mergeCell ref="B16:L16"/>
    <mergeCell ref="B19:L19"/>
  </mergeCells>
  <phoneticPr fontId="2"/>
  <pageMargins left="0.51181102362204722" right="0.51181102362204722" top="0.74803149606299213" bottom="0.74803149606299213" header="0.31496062992125984" footer="0.31496062992125984"/>
  <pageSetup paperSize="9" scale="86" orientation="portrait"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F2A1A-611D-43DF-920C-BEA4C473B3FB}">
  <sheetPr codeName="Sheet4"/>
  <dimension ref="A1:R65"/>
  <sheetViews>
    <sheetView view="pageBreakPreview" topLeftCell="A20" zoomScaleNormal="80" zoomScaleSheetLayoutView="100" workbookViewId="0">
      <selection activeCell="F38" sqref="F38"/>
    </sheetView>
  </sheetViews>
  <sheetFormatPr defaultColWidth="9" defaultRowHeight="14"/>
  <cols>
    <col min="1" max="2" width="3.08984375" style="1" customWidth="1"/>
    <col min="3" max="8" width="13.08984375" style="1" customWidth="1"/>
    <col min="9" max="9" width="13.08984375" style="21" customWidth="1"/>
    <col min="10" max="10" width="15.36328125" style="21" bestFit="1" customWidth="1"/>
    <col min="11" max="16" width="9" style="21"/>
    <col min="17" max="16384" width="9" style="1"/>
  </cols>
  <sheetData>
    <row r="1" spans="1:18">
      <c r="A1" s="135" t="s">
        <v>49</v>
      </c>
      <c r="B1" s="135"/>
      <c r="C1" s="135"/>
      <c r="D1" s="135"/>
      <c r="E1" s="135"/>
      <c r="F1" s="135"/>
      <c r="G1" s="135"/>
      <c r="H1" s="135"/>
    </row>
    <row r="2" spans="1:18" ht="18.75" customHeight="1">
      <c r="A2" s="135" t="s">
        <v>48</v>
      </c>
      <c r="B2" s="135"/>
      <c r="C2" s="135"/>
      <c r="D2" s="135"/>
      <c r="E2" s="135"/>
      <c r="F2" s="135"/>
      <c r="G2" s="135"/>
      <c r="H2" s="135"/>
      <c r="I2" s="29" t="s">
        <v>27</v>
      </c>
    </row>
    <row r="3" spans="1:18">
      <c r="A3" s="2"/>
      <c r="B3" s="2"/>
      <c r="I3" s="30" t="s">
        <v>29</v>
      </c>
    </row>
    <row r="4" spans="1:18">
      <c r="A4" s="2" t="s">
        <v>46</v>
      </c>
      <c r="B4" s="2"/>
      <c r="I4" s="22"/>
      <c r="J4" s="22"/>
      <c r="K4" s="22"/>
      <c r="L4" s="22"/>
      <c r="M4" s="22"/>
      <c r="N4" s="22"/>
      <c r="O4" s="22"/>
      <c r="P4" s="22"/>
      <c r="Q4" s="12"/>
      <c r="R4" s="12"/>
    </row>
    <row r="5" spans="1:18">
      <c r="A5" s="2"/>
      <c r="B5" s="2"/>
      <c r="C5" s="1">
        <f>情報入力シート!D10</f>
        <v>0</v>
      </c>
      <c r="I5" s="22"/>
      <c r="J5" s="22"/>
      <c r="K5" s="22"/>
      <c r="L5" s="22"/>
      <c r="M5" s="22"/>
      <c r="N5" s="22"/>
      <c r="O5" s="22"/>
      <c r="P5" s="22"/>
      <c r="Q5" s="12"/>
      <c r="R5" s="12"/>
    </row>
    <row r="6" spans="1:18">
      <c r="A6" s="2"/>
      <c r="B6" s="2"/>
      <c r="I6" s="22"/>
      <c r="J6" s="22"/>
      <c r="K6" s="22"/>
      <c r="L6" s="22"/>
      <c r="M6" s="22"/>
      <c r="N6" s="22"/>
      <c r="O6" s="22"/>
      <c r="P6" s="22"/>
      <c r="Q6" s="12"/>
      <c r="R6" s="12"/>
    </row>
    <row r="7" spans="1:18">
      <c r="A7" s="2"/>
      <c r="B7" s="2"/>
      <c r="C7" s="1" t="s">
        <v>47</v>
      </c>
      <c r="E7" s="123">
        <f>情報入力シート!D11</f>
        <v>0</v>
      </c>
      <c r="F7" s="123"/>
      <c r="I7" s="22"/>
      <c r="J7" s="22"/>
      <c r="K7" s="22"/>
      <c r="L7" s="22"/>
      <c r="M7" s="22"/>
      <c r="N7" s="22"/>
      <c r="O7" s="22"/>
      <c r="P7" s="22"/>
      <c r="Q7" s="12"/>
      <c r="R7" s="12"/>
    </row>
    <row r="8" spans="1:18">
      <c r="A8" s="2" t="s">
        <v>1</v>
      </c>
      <c r="B8" s="2"/>
      <c r="I8" s="22"/>
      <c r="J8" s="22"/>
      <c r="K8" s="22"/>
      <c r="L8" s="22"/>
      <c r="M8" s="22"/>
      <c r="N8" s="22"/>
      <c r="O8" s="22"/>
      <c r="P8" s="22"/>
      <c r="Q8" s="12"/>
      <c r="R8" s="12"/>
    </row>
    <row r="9" spans="1:18">
      <c r="A9" s="2"/>
      <c r="B9" s="2"/>
      <c r="C9" s="1">
        <f>情報入力シート!D6</f>
        <v>0</v>
      </c>
      <c r="I9" s="22"/>
      <c r="J9" s="22"/>
      <c r="K9" s="22"/>
      <c r="L9" s="22"/>
      <c r="M9" s="22"/>
      <c r="N9" s="22"/>
      <c r="O9" s="22"/>
      <c r="P9" s="22"/>
      <c r="Q9" s="12"/>
      <c r="R9" s="12"/>
    </row>
    <row r="10" spans="1:18">
      <c r="A10" s="2" t="s">
        <v>2</v>
      </c>
      <c r="B10" s="2"/>
      <c r="I10" s="22"/>
      <c r="J10" s="22"/>
      <c r="K10" s="22"/>
      <c r="L10" s="22"/>
      <c r="M10" s="22"/>
      <c r="N10" s="22"/>
      <c r="O10" s="22"/>
      <c r="P10" s="22"/>
      <c r="Q10" s="12"/>
      <c r="R10" s="12"/>
    </row>
    <row r="11" spans="1:18">
      <c r="A11" s="2"/>
      <c r="B11" s="2"/>
      <c r="C11" s="1">
        <f>情報入力シート!D12</f>
        <v>0</v>
      </c>
      <c r="I11" s="22"/>
      <c r="J11" s="22"/>
      <c r="K11" s="22"/>
      <c r="L11" s="22"/>
      <c r="M11" s="22"/>
      <c r="N11" s="22"/>
      <c r="O11" s="22"/>
      <c r="P11" s="22"/>
      <c r="Q11" s="12"/>
      <c r="R11" s="12"/>
    </row>
    <row r="12" spans="1:18">
      <c r="A12" s="2" t="s">
        <v>3</v>
      </c>
      <c r="B12" s="2"/>
      <c r="I12" s="23"/>
      <c r="J12" s="23"/>
      <c r="K12" s="23"/>
      <c r="L12" s="23"/>
      <c r="M12" s="23"/>
      <c r="N12" s="23"/>
      <c r="O12" s="22"/>
      <c r="P12" s="22"/>
      <c r="Q12" s="12"/>
      <c r="R12" s="12"/>
    </row>
    <row r="13" spans="1:18" ht="33" customHeight="1">
      <c r="A13" s="2"/>
      <c r="B13" s="2"/>
      <c r="C13" s="136" t="s">
        <v>140</v>
      </c>
      <c r="D13" s="136"/>
      <c r="E13" s="136"/>
      <c r="F13" s="136"/>
      <c r="G13" s="136"/>
      <c r="H13" s="136"/>
      <c r="I13" s="23"/>
      <c r="J13" s="23"/>
      <c r="K13" s="23"/>
      <c r="L13" s="23"/>
      <c r="M13" s="23"/>
      <c r="N13" s="23"/>
      <c r="O13" s="22"/>
      <c r="P13" s="22"/>
      <c r="Q13" s="12"/>
      <c r="R13" s="12"/>
    </row>
    <row r="14" spans="1:18">
      <c r="A14" s="2" t="s">
        <v>44</v>
      </c>
      <c r="B14" s="2"/>
      <c r="I14" s="23"/>
      <c r="J14" s="23"/>
      <c r="K14" s="23"/>
      <c r="L14" s="23"/>
      <c r="M14" s="23"/>
      <c r="N14" s="23"/>
      <c r="O14" s="22"/>
      <c r="P14" s="22"/>
      <c r="Q14" s="12"/>
      <c r="R14" s="12"/>
    </row>
    <row r="15" spans="1:18">
      <c r="A15" s="2"/>
      <c r="B15" s="2"/>
      <c r="C15" s="37">
        <f>情報入力シート!$D$19</f>
        <v>0</v>
      </c>
      <c r="D15" s="1" t="s">
        <v>13</v>
      </c>
      <c r="I15" s="23" t="str">
        <f>TEXT(C15,"#,###")</f>
        <v/>
      </c>
      <c r="J15" s="23"/>
      <c r="K15" s="23"/>
      <c r="L15" s="23"/>
      <c r="M15" s="23"/>
      <c r="N15" s="23"/>
      <c r="O15" s="22"/>
      <c r="P15" s="22"/>
      <c r="Q15" s="12"/>
      <c r="R15" s="12"/>
    </row>
    <row r="16" spans="1:18">
      <c r="A16" s="2" t="s">
        <v>31</v>
      </c>
      <c r="B16" s="2"/>
      <c r="I16" s="23"/>
      <c r="J16" s="23"/>
      <c r="K16" s="23"/>
      <c r="L16" s="23"/>
      <c r="M16" s="23"/>
      <c r="N16" s="23"/>
      <c r="O16" s="22"/>
      <c r="P16" s="22"/>
      <c r="Q16" s="12"/>
      <c r="R16" s="12"/>
    </row>
    <row r="17" spans="2:18">
      <c r="B17" s="1" t="s">
        <v>30</v>
      </c>
      <c r="I17" s="23"/>
      <c r="J17" s="23"/>
      <c r="K17" s="23"/>
      <c r="L17" s="23"/>
      <c r="M17" s="23"/>
      <c r="N17" s="23"/>
      <c r="O17" s="22"/>
      <c r="P17" s="22"/>
      <c r="Q17" s="12"/>
      <c r="R17" s="12"/>
    </row>
    <row r="18" spans="2:18">
      <c r="B18" s="40" t="str">
        <f>IF(情報入力シート!D31="○","○","")</f>
        <v/>
      </c>
      <c r="C18" s="9" t="s">
        <v>122</v>
      </c>
      <c r="D18" s="9"/>
      <c r="E18" s="53" t="str">
        <f>IF(B18="○","（基準期間における税抜課税売上高"&amp;情報入力シート!D32&amp;"円）","")</f>
        <v/>
      </c>
      <c r="F18" s="9"/>
      <c r="G18" s="9"/>
      <c r="H18" s="10"/>
      <c r="I18" s="23"/>
      <c r="J18" s="23"/>
      <c r="K18" s="23"/>
      <c r="L18" s="23"/>
      <c r="M18" s="23"/>
      <c r="N18" s="23"/>
      <c r="O18" s="22"/>
      <c r="P18" s="22"/>
      <c r="Q18" s="12"/>
      <c r="R18" s="12"/>
    </row>
    <row r="19" spans="2:18">
      <c r="B19" s="40" t="str">
        <f>IF(情報入力シート!D33="○","○","")</f>
        <v/>
      </c>
      <c r="C19" s="9" t="s">
        <v>39</v>
      </c>
      <c r="D19" s="9"/>
      <c r="E19" s="9"/>
      <c r="F19" s="9"/>
      <c r="G19" s="9"/>
      <c r="H19" s="10"/>
      <c r="I19" s="23"/>
      <c r="J19" s="23"/>
      <c r="K19" s="23"/>
      <c r="L19" s="23"/>
      <c r="M19" s="23"/>
      <c r="N19" s="23"/>
      <c r="O19" s="22"/>
      <c r="P19" s="22"/>
      <c r="Q19" s="12"/>
      <c r="R19" s="12"/>
    </row>
    <row r="20" spans="2:18">
      <c r="B20" s="40" t="str">
        <f>IF(情報入力シート!D34="○","○","")</f>
        <v/>
      </c>
      <c r="C20" s="9" t="s">
        <v>123</v>
      </c>
      <c r="D20" s="9"/>
      <c r="E20" s="9"/>
      <c r="F20" s="9" t="str">
        <f>IF(B20="○","（特定収入割合"&amp;情報入力シート!D35*100&amp;"％）","")</f>
        <v/>
      </c>
      <c r="G20" s="9"/>
      <c r="H20" s="10"/>
      <c r="I20" s="23"/>
      <c r="J20" s="23"/>
      <c r="K20" s="23"/>
      <c r="L20" s="23"/>
      <c r="M20" s="23"/>
      <c r="N20" s="23"/>
      <c r="O20" s="22"/>
      <c r="P20" s="22"/>
      <c r="Q20" s="12"/>
      <c r="R20" s="12"/>
    </row>
    <row r="21" spans="2:18">
      <c r="B21" s="40" t="str">
        <f>IF(情報入力シート!D36="○","○","")</f>
        <v/>
      </c>
      <c r="C21" s="9" t="s">
        <v>41</v>
      </c>
      <c r="D21" s="9"/>
      <c r="E21" s="9"/>
      <c r="F21" s="133" t="str">
        <f>IF(B21="○",情報入力シート!D37,"")</f>
        <v/>
      </c>
      <c r="G21" s="133"/>
      <c r="H21" s="134"/>
      <c r="I21" s="23"/>
      <c r="J21" s="23"/>
      <c r="K21" s="23"/>
      <c r="L21" s="23"/>
      <c r="M21" s="23"/>
      <c r="N21" s="23"/>
      <c r="O21" s="22"/>
      <c r="P21" s="22"/>
      <c r="Q21" s="12"/>
      <c r="R21" s="12"/>
    </row>
    <row r="22" spans="2:18">
      <c r="B22" s="40" t="str">
        <f>IF(情報入力シート!D38="○","○","")</f>
        <v/>
      </c>
      <c r="C22" s="9" t="s">
        <v>16</v>
      </c>
      <c r="D22" s="9"/>
      <c r="E22" s="9"/>
      <c r="F22" s="9"/>
      <c r="G22" s="9"/>
      <c r="H22" s="10"/>
      <c r="I22" s="24" t="e">
        <f>INT(C15*10/110*SUM(D41:F41)/H41)</f>
        <v>#DIV/0!</v>
      </c>
      <c r="J22" s="24"/>
      <c r="K22" s="24"/>
      <c r="L22" s="24" t="e">
        <f>TEXT(I22,"#,##0")</f>
        <v>#DIV/0!</v>
      </c>
      <c r="M22" s="24"/>
      <c r="N22" s="24"/>
      <c r="O22" s="22"/>
      <c r="P22" s="22"/>
      <c r="Q22" s="12"/>
      <c r="R22" s="12"/>
    </row>
    <row r="23" spans="2:18">
      <c r="B23" s="40" t="str">
        <f>IF(情報入力シート!D39="○","○","")</f>
        <v/>
      </c>
      <c r="C23" s="9" t="s">
        <v>15</v>
      </c>
      <c r="D23" s="9"/>
      <c r="E23" s="9"/>
      <c r="F23" s="9"/>
      <c r="G23" s="9"/>
      <c r="H23" s="10"/>
      <c r="I23" s="24" t="e">
        <f>INT(C15*10/110*D41/H41)</f>
        <v>#DIV/0!</v>
      </c>
      <c r="J23" s="24" t="e">
        <f>INT(C15*10/110*F41/H41*F44)</f>
        <v>#DIV/0!</v>
      </c>
      <c r="K23" s="24" t="e">
        <f>I23+J23</f>
        <v>#DIV/0!</v>
      </c>
      <c r="L23" s="24" t="e">
        <f>TEXT(I23,"#,##0")</f>
        <v>#DIV/0!</v>
      </c>
      <c r="M23" s="24" t="e">
        <f>TEXT(J23,"#,##0")</f>
        <v>#DIV/0!</v>
      </c>
      <c r="N23" s="24" t="e">
        <f>TEXT(K23,"#,##0")</f>
        <v>#DIV/0!</v>
      </c>
      <c r="O23" s="22"/>
      <c r="P23" s="22"/>
      <c r="Q23" s="12"/>
      <c r="R23" s="12"/>
    </row>
    <row r="24" spans="2:18">
      <c r="B24" s="40" t="str">
        <f>IF(情報入力シート!D40="○","○","")</f>
        <v/>
      </c>
      <c r="C24" s="9" t="s">
        <v>14</v>
      </c>
      <c r="D24" s="9"/>
      <c r="E24" s="9"/>
      <c r="F24" s="9"/>
      <c r="G24" s="9"/>
      <c r="H24" s="10"/>
      <c r="I24" s="24" t="e">
        <f>INT(C15*10/110*SUM(D41:F41)/H41*F44)</f>
        <v>#DIV/0!</v>
      </c>
      <c r="J24" s="24"/>
      <c r="K24" s="24"/>
      <c r="L24" s="24" t="e">
        <f>TEXT(I24,"#,##0")</f>
        <v>#DIV/0!</v>
      </c>
      <c r="M24" s="24"/>
      <c r="N24" s="24"/>
      <c r="O24" s="22"/>
      <c r="P24" s="22"/>
      <c r="Q24" s="12"/>
      <c r="R24" s="12"/>
    </row>
    <row r="25" spans="2:18">
      <c r="B25" s="1" t="s">
        <v>32</v>
      </c>
      <c r="I25" s="23"/>
      <c r="J25" s="23"/>
      <c r="K25" s="23"/>
      <c r="L25" s="23"/>
      <c r="M25" s="23"/>
      <c r="N25" s="23"/>
      <c r="O25" s="22"/>
      <c r="P25" s="22"/>
      <c r="Q25" s="12"/>
      <c r="R25" s="12"/>
    </row>
    <row r="26" spans="2:18">
      <c r="I26" s="23"/>
      <c r="J26" s="23"/>
      <c r="K26" s="23"/>
      <c r="L26" s="23"/>
      <c r="M26" s="23"/>
      <c r="N26" s="23"/>
      <c r="O26" s="22"/>
      <c r="P26" s="22"/>
      <c r="Q26" s="12"/>
      <c r="R26" s="12"/>
    </row>
    <row r="27" spans="2:18">
      <c r="B27" s="1" t="s">
        <v>33</v>
      </c>
      <c r="I27" s="23"/>
      <c r="J27" s="23"/>
      <c r="K27" s="23"/>
      <c r="L27" s="23"/>
      <c r="M27" s="23"/>
      <c r="N27" s="23"/>
      <c r="O27" s="22"/>
      <c r="P27" s="22"/>
      <c r="Q27" s="12"/>
      <c r="R27" s="12"/>
    </row>
    <row r="28" spans="2:18">
      <c r="B28" s="40" t="str">
        <f>IF(情報入力シート!D45="○","○","")</f>
        <v/>
      </c>
      <c r="C28" s="9" t="s">
        <v>20</v>
      </c>
      <c r="D28" s="9"/>
      <c r="E28" s="9"/>
      <c r="F28" s="9"/>
      <c r="G28" s="9"/>
      <c r="H28" s="10"/>
      <c r="I28" s="23"/>
      <c r="J28" s="23"/>
      <c r="K28" s="23"/>
      <c r="L28" s="23"/>
      <c r="M28" s="23"/>
      <c r="N28" s="23"/>
      <c r="O28" s="22"/>
      <c r="P28" s="22"/>
      <c r="Q28" s="12"/>
      <c r="R28" s="12"/>
    </row>
    <row r="29" spans="2:18">
      <c r="B29" s="40" t="str">
        <f>IF(情報入力シート!D46="○","○","")</f>
        <v/>
      </c>
      <c r="C29" s="9" t="s">
        <v>21</v>
      </c>
      <c r="D29" s="9"/>
      <c r="E29" s="9"/>
      <c r="F29" s="9"/>
      <c r="G29" s="9"/>
      <c r="H29" s="10"/>
      <c r="I29" s="23"/>
      <c r="J29" s="23"/>
      <c r="K29" s="23"/>
      <c r="L29" s="23"/>
      <c r="M29" s="23"/>
      <c r="N29" s="23"/>
      <c r="O29" s="22"/>
      <c r="P29" s="22"/>
      <c r="Q29" s="12"/>
      <c r="R29" s="12"/>
    </row>
    <row r="30" spans="2:18">
      <c r="I30" s="23"/>
      <c r="J30" s="23"/>
      <c r="K30" s="23"/>
      <c r="L30" s="23"/>
      <c r="M30" s="23"/>
      <c r="N30" s="23"/>
      <c r="O30" s="22"/>
      <c r="P30" s="22"/>
      <c r="Q30" s="12"/>
      <c r="R30" s="12"/>
    </row>
    <row r="31" spans="2:18">
      <c r="B31" s="1" t="str">
        <f>"①"&amp;IF(B28="○","補助金の使途の内訳",IF(B29="○","補助対象経費の内訳",""))</f>
        <v>①</v>
      </c>
      <c r="I31" s="23"/>
      <c r="J31" s="23"/>
      <c r="K31" s="23"/>
      <c r="L31" s="23"/>
      <c r="M31" s="23"/>
      <c r="N31" s="23"/>
      <c r="O31" s="22"/>
      <c r="P31" s="22"/>
      <c r="Q31" s="12"/>
      <c r="R31" s="12"/>
    </row>
    <row r="32" spans="2:18">
      <c r="B32" s="5"/>
      <c r="C32" s="137" t="s">
        <v>12</v>
      </c>
      <c r="D32" s="139" t="s">
        <v>42</v>
      </c>
      <c r="E32" s="139"/>
      <c r="F32" s="139"/>
      <c r="G32" s="140" t="s">
        <v>43</v>
      </c>
      <c r="H32" s="142" t="s">
        <v>9</v>
      </c>
      <c r="I32" s="17"/>
      <c r="J32" s="23"/>
      <c r="K32" s="23"/>
      <c r="L32" s="23"/>
      <c r="M32" s="23"/>
      <c r="N32" s="23"/>
      <c r="O32" s="22"/>
      <c r="P32" s="22"/>
      <c r="Q32" s="12"/>
      <c r="R32" s="12"/>
    </row>
    <row r="33" spans="2:18" ht="28">
      <c r="B33" s="6"/>
      <c r="C33" s="138"/>
      <c r="D33" s="4" t="s">
        <v>7</v>
      </c>
      <c r="E33" s="4" t="s">
        <v>8</v>
      </c>
      <c r="F33" s="4" t="s">
        <v>5</v>
      </c>
      <c r="G33" s="141"/>
      <c r="H33" s="142"/>
      <c r="I33" s="25"/>
      <c r="J33" s="22"/>
      <c r="K33" s="22"/>
      <c r="L33" s="22"/>
      <c r="M33" s="22"/>
      <c r="N33" s="22"/>
      <c r="O33" s="22"/>
      <c r="P33" s="22"/>
      <c r="Q33" s="12"/>
      <c r="R33" s="12"/>
    </row>
    <row r="34" spans="2:18" ht="19.5" customHeight="1">
      <c r="B34" s="124" t="s">
        <v>11</v>
      </c>
      <c r="C34" s="38"/>
      <c r="D34" s="39"/>
      <c r="E34" s="39"/>
      <c r="F34" s="39"/>
      <c r="G34" s="39"/>
      <c r="H34" s="11">
        <f t="shared" ref="H34:H40" si="0">SUM(D34:G34)</f>
        <v>0</v>
      </c>
      <c r="I34" s="22"/>
      <c r="J34" s="22"/>
      <c r="K34" s="22"/>
      <c r="L34" s="22"/>
      <c r="M34" s="22"/>
      <c r="N34" s="22"/>
      <c r="O34" s="22"/>
      <c r="P34" s="22"/>
      <c r="Q34" s="12"/>
      <c r="R34" s="12"/>
    </row>
    <row r="35" spans="2:18" ht="19.5" customHeight="1">
      <c r="B35" s="124"/>
      <c r="C35" s="38"/>
      <c r="D35" s="39"/>
      <c r="E35" s="39"/>
      <c r="F35" s="39"/>
      <c r="G35" s="39"/>
      <c r="H35" s="11">
        <f t="shared" si="0"/>
        <v>0</v>
      </c>
      <c r="I35" s="22"/>
      <c r="J35" s="22"/>
      <c r="K35" s="22"/>
      <c r="L35" s="22"/>
      <c r="M35" s="22"/>
      <c r="N35" s="22"/>
      <c r="O35" s="22"/>
      <c r="P35" s="22"/>
      <c r="Q35" s="12"/>
      <c r="R35" s="12"/>
    </row>
    <row r="36" spans="2:18" ht="19.5" customHeight="1">
      <c r="B36" s="124"/>
      <c r="C36" s="38"/>
      <c r="D36" s="39"/>
      <c r="E36" s="39"/>
      <c r="F36" s="39"/>
      <c r="G36" s="39"/>
      <c r="H36" s="11">
        <f t="shared" si="0"/>
        <v>0</v>
      </c>
      <c r="I36" s="22"/>
      <c r="J36" s="22"/>
      <c r="K36" s="22"/>
      <c r="L36" s="22"/>
      <c r="M36" s="22"/>
      <c r="N36" s="22"/>
      <c r="O36" s="22"/>
      <c r="P36" s="22"/>
      <c r="Q36" s="12"/>
      <c r="R36" s="12"/>
    </row>
    <row r="37" spans="2:18" ht="19.5" customHeight="1">
      <c r="B37" s="124"/>
      <c r="C37" s="38"/>
      <c r="D37" s="39"/>
      <c r="E37" s="39"/>
      <c r="F37" s="39"/>
      <c r="G37" s="39"/>
      <c r="H37" s="11">
        <f t="shared" si="0"/>
        <v>0</v>
      </c>
      <c r="I37" s="22"/>
      <c r="J37" s="22"/>
      <c r="K37" s="22"/>
      <c r="L37" s="22"/>
      <c r="M37" s="22"/>
      <c r="N37" s="22"/>
      <c r="O37" s="22"/>
      <c r="P37" s="22"/>
      <c r="Q37" s="12"/>
      <c r="R37" s="12"/>
    </row>
    <row r="38" spans="2:18" ht="19.5" customHeight="1">
      <c r="B38" s="124"/>
      <c r="C38" s="38"/>
      <c r="D38" s="39"/>
      <c r="E38" s="39"/>
      <c r="F38" s="39"/>
      <c r="G38" s="39"/>
      <c r="H38" s="11">
        <f t="shared" si="0"/>
        <v>0</v>
      </c>
      <c r="I38" s="22"/>
      <c r="J38" s="22"/>
      <c r="K38" s="22"/>
      <c r="L38" s="22"/>
      <c r="M38" s="22"/>
      <c r="N38" s="22"/>
      <c r="O38" s="22"/>
      <c r="P38" s="22"/>
      <c r="Q38" s="12"/>
      <c r="R38" s="12"/>
    </row>
    <row r="39" spans="2:18" ht="19.5" customHeight="1">
      <c r="B39" s="124"/>
      <c r="C39" s="38"/>
      <c r="D39" s="39"/>
      <c r="E39" s="39"/>
      <c r="F39" s="39"/>
      <c r="G39" s="39"/>
      <c r="H39" s="11">
        <f t="shared" si="0"/>
        <v>0</v>
      </c>
      <c r="I39" s="22"/>
      <c r="J39" s="22"/>
      <c r="K39" s="22"/>
      <c r="L39" s="22"/>
      <c r="M39" s="22"/>
      <c r="N39" s="22"/>
      <c r="O39" s="22"/>
      <c r="P39" s="22"/>
      <c r="Q39" s="12"/>
      <c r="R39" s="12"/>
    </row>
    <row r="40" spans="2:18" ht="19.5" customHeight="1">
      <c r="B40" s="124"/>
      <c r="C40" s="38"/>
      <c r="D40" s="39"/>
      <c r="E40" s="39"/>
      <c r="F40" s="39"/>
      <c r="G40" s="39" t="s">
        <v>37</v>
      </c>
      <c r="H40" s="11">
        <f t="shared" si="0"/>
        <v>0</v>
      </c>
      <c r="I40" s="22"/>
      <c r="J40" s="22"/>
      <c r="K40" s="22"/>
      <c r="L40" s="22"/>
      <c r="M40" s="22"/>
      <c r="N40" s="22"/>
      <c r="O40" s="22"/>
      <c r="P40" s="22"/>
      <c r="Q40" s="12"/>
      <c r="R40" s="12"/>
    </row>
    <row r="41" spans="2:18" ht="19.5" customHeight="1">
      <c r="B41" s="124"/>
      <c r="C41" s="3" t="s">
        <v>9</v>
      </c>
      <c r="D41" s="11">
        <f>SUM(D34:D40)</f>
        <v>0</v>
      </c>
      <c r="E41" s="11">
        <f>SUM(E34:E40)</f>
        <v>0</v>
      </c>
      <c r="F41" s="11">
        <f>SUM(F34:F40)</f>
        <v>0</v>
      </c>
      <c r="G41" s="11">
        <f>SUM(G34:G40)</f>
        <v>0</v>
      </c>
      <c r="H41" s="11">
        <f>SUM(H34:H40)</f>
        <v>0</v>
      </c>
      <c r="I41" s="22" t="str">
        <f>IF(B28="○","←５　国庫補助金確定額と一致させてください。",IF(B29="○","←実績報告の対象経費の支出済額と一致させてください",""))</f>
        <v/>
      </c>
      <c r="J41" s="22"/>
      <c r="K41" s="22"/>
      <c r="L41" s="22"/>
      <c r="M41" s="22"/>
      <c r="N41" s="22"/>
      <c r="O41" s="22"/>
      <c r="P41" s="22"/>
      <c r="Q41" s="12"/>
      <c r="R41" s="12"/>
    </row>
    <row r="42" spans="2:18" ht="19.5" customHeight="1">
      <c r="B42" s="7"/>
      <c r="C42" s="8"/>
      <c r="H42" s="41" t="str">
        <f>IF((B28="○")*(H41&lt;&gt;C15),"補助金確定額と一致させてください↑",IF((B29="○")*(H41&lt;=C15),"実績報告書の対象経費支出済額と一致しているか念のため確認してください。",""))</f>
        <v/>
      </c>
      <c r="I42" s="23" t="str">
        <f>TEXT(D41,"#,##0")</f>
        <v>0</v>
      </c>
      <c r="J42" s="23" t="str">
        <f>TEXT(E41,"#,##0")</f>
        <v>0</v>
      </c>
      <c r="K42" s="23" t="str">
        <f>TEXT(F41,"#,##0")</f>
        <v>0</v>
      </c>
      <c r="L42" s="23" t="str">
        <f>TEXT(G41,"#,##0")</f>
        <v>0</v>
      </c>
      <c r="M42" s="23" t="str">
        <f>TEXT(H41,"#,##0")</f>
        <v>0</v>
      </c>
    </row>
    <row r="43" spans="2:18" ht="14.5" thickBot="1">
      <c r="B43" s="1" t="s">
        <v>10</v>
      </c>
      <c r="I43" s="22"/>
      <c r="J43" s="22"/>
      <c r="K43" s="22"/>
      <c r="L43" s="22"/>
      <c r="M43" s="22"/>
      <c r="N43" s="22"/>
      <c r="O43" s="22"/>
      <c r="P43" s="22"/>
      <c r="Q43" s="12"/>
      <c r="R43" s="12"/>
    </row>
    <row r="44" spans="2:18" ht="14.5" thickBot="1">
      <c r="C44" s="125">
        <f>情報入力シート!D49</f>
        <v>0</v>
      </c>
      <c r="D44" s="125"/>
      <c r="E44" s="126" t="s">
        <v>22</v>
      </c>
      <c r="F44" s="127" t="e">
        <f>IF(情報入力シート!D52="",IF(C45="","",C44/C45),情報入力シート!D52)</f>
        <v>#DIV/0!</v>
      </c>
      <c r="G44" s="128"/>
      <c r="I44" s="22"/>
      <c r="J44" s="26" t="s">
        <v>35</v>
      </c>
      <c r="K44" s="26"/>
      <c r="L44" s="26"/>
      <c r="M44" s="26"/>
      <c r="N44" s="22"/>
      <c r="O44" s="22"/>
      <c r="P44" s="22"/>
      <c r="Q44" s="12"/>
      <c r="R44" s="12"/>
    </row>
    <row r="45" spans="2:18" ht="15" thickTop="1" thickBot="1">
      <c r="C45" s="131">
        <f>情報入力シート!D50</f>
        <v>0</v>
      </c>
      <c r="D45" s="131"/>
      <c r="E45" s="126"/>
      <c r="F45" s="129"/>
      <c r="G45" s="130"/>
      <c r="I45" s="22"/>
      <c r="J45" s="22" t="s">
        <v>36</v>
      </c>
      <c r="K45" s="22"/>
      <c r="L45" s="22"/>
      <c r="M45" s="22"/>
      <c r="N45" s="22"/>
      <c r="O45" s="22"/>
      <c r="P45" s="22"/>
      <c r="Q45" s="12"/>
      <c r="R45" s="12"/>
    </row>
    <row r="46" spans="2:18" ht="14.5" thickBot="1">
      <c r="B46" s="1" t="s">
        <v>23</v>
      </c>
      <c r="F46" s="122" t="str">
        <f>IF(情報入力シート!D52&lt;&gt;"","税務申告上端数処理している。","")</f>
        <v/>
      </c>
      <c r="G46" s="122"/>
      <c r="I46" s="22" t="s">
        <v>28</v>
      </c>
      <c r="K46" s="27"/>
      <c r="L46" s="22"/>
      <c r="M46" s="22"/>
      <c r="N46" s="22"/>
      <c r="O46" s="22"/>
      <c r="P46" s="22"/>
      <c r="Q46" s="12"/>
      <c r="R46" s="12"/>
    </row>
    <row r="47" spans="2:18" ht="14.5" thickBot="1">
      <c r="F47" s="13" t="str">
        <f>IF(B18&amp;B19&amp;B20&amp;B21="○",0,IF(B22="○",I22,IF(B23="○",K23,IF(B24="○",I24,""))))</f>
        <v/>
      </c>
      <c r="G47" s="1" t="s">
        <v>13</v>
      </c>
      <c r="I47" s="22"/>
      <c r="J47" s="22"/>
      <c r="K47" s="22"/>
      <c r="L47" s="22"/>
      <c r="M47" s="22"/>
      <c r="N47" s="22"/>
      <c r="O47" s="22"/>
      <c r="P47" s="22"/>
      <c r="Q47" s="12"/>
      <c r="R47" s="12"/>
    </row>
    <row r="48" spans="2:18">
      <c r="I48" s="22"/>
      <c r="J48" s="22"/>
      <c r="K48" s="22"/>
      <c r="L48" s="22"/>
      <c r="M48" s="22"/>
      <c r="N48" s="22"/>
      <c r="O48" s="22"/>
      <c r="P48" s="22"/>
      <c r="Q48" s="12"/>
      <c r="R48" s="12"/>
    </row>
    <row r="49" spans="1:9" ht="28.5" customHeight="1">
      <c r="C49" s="132" t="str">
        <f>IF(B22="○",I15&amp;"×10/110×（"&amp;I42&amp;"＋"&amp;J42&amp;"＋"&amp;K42&amp;"）/"&amp;M42&amp;"＝"&amp;L22,IF(B24="○",I15&amp;"×10/110×("&amp;I42&amp;"＋"&amp;J42&amp;"＋"&amp;K42&amp;"）/"&amp;M42&amp;"×②＝"&amp;L24,""))</f>
        <v/>
      </c>
      <c r="D49" s="132"/>
      <c r="E49" s="132"/>
      <c r="F49" s="132"/>
      <c r="G49" s="132"/>
      <c r="H49" s="132"/>
      <c r="I49" s="28" t="s">
        <v>25</v>
      </c>
    </row>
    <row r="50" spans="1:9" ht="28.5" customHeight="1">
      <c r="C50" s="121" t="str">
        <f>IF(B23="○",I15&amp;"×10/110×"&amp;I42&amp;"/"&amp;M42&amp;"＝"&amp;L23&amp;"・・・ａ","")</f>
        <v/>
      </c>
      <c r="D50" s="121"/>
      <c r="E50" s="121"/>
      <c r="F50" s="121"/>
      <c r="G50" s="121"/>
      <c r="H50" s="121"/>
      <c r="I50" s="28" t="s">
        <v>25</v>
      </c>
    </row>
    <row r="51" spans="1:9" ht="28.5" customHeight="1">
      <c r="C51" s="121" t="str">
        <f>IF(B23="○",I15&amp;"×10/110×"&amp;K42&amp;"/"&amp;M42&amp;"×②＝"&amp;M23&amp;"・・・ｂ","")</f>
        <v/>
      </c>
      <c r="D51" s="121"/>
      <c r="E51" s="121"/>
      <c r="F51" s="121"/>
      <c r="G51" s="121"/>
      <c r="H51" s="121"/>
      <c r="I51" s="28" t="s">
        <v>25</v>
      </c>
    </row>
    <row r="52" spans="1:9">
      <c r="C52" s="1" t="str">
        <f>IF(B23="○","ａ＋ｂ＝"&amp;N23,"")</f>
        <v/>
      </c>
      <c r="I52" s="22" t="s">
        <v>25</v>
      </c>
    </row>
    <row r="53" spans="1:9">
      <c r="A53" s="21"/>
      <c r="B53" s="21"/>
      <c r="C53" s="21"/>
      <c r="D53" s="21"/>
      <c r="E53" s="21"/>
      <c r="F53" s="21"/>
      <c r="G53" s="21"/>
      <c r="H53" s="21"/>
      <c r="I53" s="22" t="s">
        <v>26</v>
      </c>
    </row>
    <row r="54" spans="1:9">
      <c r="A54" s="21"/>
      <c r="B54" s="21"/>
      <c r="C54" s="21"/>
      <c r="D54" s="21"/>
      <c r="E54" s="21"/>
      <c r="F54" s="21"/>
      <c r="G54" s="21"/>
      <c r="H54" s="21"/>
    </row>
    <row r="55" spans="1:9">
      <c r="A55" s="21"/>
      <c r="B55" s="21"/>
      <c r="C55" s="21"/>
      <c r="D55" s="21"/>
      <c r="E55" s="21"/>
      <c r="F55" s="21"/>
      <c r="G55" s="21"/>
      <c r="H55" s="21"/>
    </row>
    <row r="56" spans="1:9">
      <c r="A56" s="21"/>
      <c r="B56" s="21"/>
      <c r="C56" s="21"/>
      <c r="D56" s="21"/>
      <c r="E56" s="21"/>
      <c r="F56" s="21"/>
      <c r="G56" s="21"/>
      <c r="H56" s="21"/>
    </row>
    <row r="57" spans="1:9">
      <c r="A57" s="21"/>
      <c r="B57" s="21"/>
      <c r="C57" s="21"/>
      <c r="D57" s="21"/>
      <c r="E57" s="21"/>
      <c r="F57" s="21"/>
      <c r="G57" s="21"/>
      <c r="H57" s="21"/>
    </row>
    <row r="58" spans="1:9">
      <c r="A58" s="21"/>
      <c r="B58" s="21"/>
      <c r="C58" s="21"/>
      <c r="D58" s="21"/>
      <c r="E58" s="21"/>
      <c r="F58" s="21"/>
      <c r="G58" s="21"/>
      <c r="H58" s="21"/>
    </row>
    <row r="59" spans="1:9">
      <c r="A59" s="21"/>
      <c r="B59" s="21"/>
      <c r="C59" s="21"/>
      <c r="D59" s="21"/>
      <c r="E59" s="21"/>
      <c r="F59" s="21"/>
      <c r="G59" s="21"/>
      <c r="H59" s="21"/>
    </row>
    <row r="60" spans="1:9">
      <c r="A60" s="21"/>
      <c r="B60" s="21"/>
      <c r="C60" s="21"/>
      <c r="D60" s="21"/>
      <c r="E60" s="21"/>
      <c r="F60" s="21"/>
      <c r="G60" s="21"/>
      <c r="H60" s="21"/>
    </row>
    <row r="61" spans="1:9">
      <c r="A61" s="21"/>
      <c r="B61" s="21"/>
      <c r="C61" s="21"/>
      <c r="D61" s="21"/>
      <c r="E61" s="21"/>
      <c r="F61" s="21"/>
      <c r="G61" s="21"/>
      <c r="H61" s="21"/>
    </row>
    <row r="62" spans="1:9">
      <c r="A62" s="21"/>
      <c r="B62" s="21"/>
      <c r="C62" s="21"/>
      <c r="D62" s="21"/>
      <c r="E62" s="21"/>
      <c r="F62" s="21"/>
      <c r="G62" s="21"/>
      <c r="H62" s="21"/>
    </row>
    <row r="63" spans="1:9">
      <c r="A63" s="21"/>
      <c r="B63" s="21"/>
      <c r="C63" s="21"/>
      <c r="D63" s="21"/>
      <c r="E63" s="21"/>
      <c r="F63" s="21"/>
      <c r="G63" s="21"/>
      <c r="H63" s="21"/>
    </row>
    <row r="64" spans="1:9">
      <c r="A64" s="21"/>
      <c r="B64" s="21"/>
      <c r="C64" s="21"/>
      <c r="D64" s="21"/>
      <c r="E64" s="21"/>
      <c r="F64" s="21"/>
      <c r="G64" s="21"/>
      <c r="H64" s="21"/>
    </row>
    <row r="65" spans="1:8">
      <c r="A65" s="21"/>
      <c r="B65" s="21"/>
      <c r="C65" s="21"/>
      <c r="D65" s="21"/>
      <c r="E65" s="21"/>
      <c r="F65" s="21"/>
      <c r="G65" s="21"/>
      <c r="H65" s="21"/>
    </row>
  </sheetData>
  <sheetProtection sheet="1" objects="1" scenarios="1"/>
  <customSheetViews>
    <customSheetView guid="{B3498956-7DB7-406F-9317-C86F874C11E8}" showPageBreaks="1" printArea="1" view="pageBreakPreview" topLeftCell="A15">
      <selection activeCell="D38" sqref="D38"/>
      <pageMargins left="0.70866141732283472" right="0.70866141732283472" top="0.74803149606299213" bottom="0.74803149606299213" header="0.31496062992125984" footer="0.31496062992125984"/>
      <pageSetup paperSize="9" orientation="portrait" r:id="rId1"/>
    </customSheetView>
  </customSheetViews>
  <mergeCells count="18">
    <mergeCell ref="A1:H1"/>
    <mergeCell ref="A2:H2"/>
    <mergeCell ref="C13:H13"/>
    <mergeCell ref="C32:C33"/>
    <mergeCell ref="D32:F32"/>
    <mergeCell ref="G32:G33"/>
    <mergeCell ref="H32:H33"/>
    <mergeCell ref="C50:H50"/>
    <mergeCell ref="C51:H51"/>
    <mergeCell ref="F46:G46"/>
    <mergeCell ref="E7:F7"/>
    <mergeCell ref="B34:B41"/>
    <mergeCell ref="C44:D44"/>
    <mergeCell ref="E44:E45"/>
    <mergeCell ref="F44:G45"/>
    <mergeCell ref="C45:D45"/>
    <mergeCell ref="C49:H49"/>
    <mergeCell ref="F21:H21"/>
  </mergeCells>
  <phoneticPr fontId="2"/>
  <pageMargins left="0.70866141732283472" right="0.70866141732283472" top="0.74803149606299213" bottom="0.74803149606299213" header="0.31496062992125984" footer="0.31496062992125984"/>
  <pageSetup paperSize="9"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9561D69-D30D-4769-9BA5-5AA06FC30E8F}">
          <x14:formula1>
            <xm:f>Sheet1!$A$1:$A$6</xm:f>
          </x14:formula1>
          <xm:sqref>C13:H13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6F4D9-757A-43B2-BAFE-CE9546CA067B}">
  <sheetPr codeName="Sheet5"/>
  <dimension ref="A1:R65"/>
  <sheetViews>
    <sheetView view="pageBreakPreview" topLeftCell="A18" zoomScaleNormal="80" zoomScaleSheetLayoutView="100" workbookViewId="0">
      <selection activeCell="D34" sqref="D34"/>
    </sheetView>
  </sheetViews>
  <sheetFormatPr defaultColWidth="9" defaultRowHeight="14"/>
  <cols>
    <col min="1" max="2" width="3.08984375" style="1" customWidth="1"/>
    <col min="3" max="8" width="13.08984375" style="1" customWidth="1"/>
    <col min="9" max="9" width="13.08984375" style="21" customWidth="1"/>
    <col min="10" max="10" width="15.36328125" style="21" bestFit="1" customWidth="1"/>
    <col min="11" max="16" width="9" style="21"/>
    <col min="17" max="16384" width="9" style="1"/>
  </cols>
  <sheetData>
    <row r="1" spans="1:18">
      <c r="A1" s="135" t="s">
        <v>49</v>
      </c>
      <c r="B1" s="135"/>
      <c r="C1" s="135"/>
      <c r="D1" s="135"/>
      <c r="E1" s="135"/>
      <c r="F1" s="135"/>
      <c r="G1" s="135"/>
      <c r="H1" s="135"/>
    </row>
    <row r="2" spans="1:18" ht="18.75" customHeight="1">
      <c r="A2" s="135" t="s">
        <v>48</v>
      </c>
      <c r="B2" s="135"/>
      <c r="C2" s="135"/>
      <c r="D2" s="135"/>
      <c r="E2" s="135"/>
      <c r="F2" s="135"/>
      <c r="G2" s="135"/>
      <c r="H2" s="135"/>
      <c r="I2" s="29" t="s">
        <v>27</v>
      </c>
    </row>
    <row r="3" spans="1:18">
      <c r="A3" s="2"/>
      <c r="B3" s="2"/>
      <c r="I3" s="30" t="s">
        <v>29</v>
      </c>
    </row>
    <row r="4" spans="1:18">
      <c r="A4" s="2" t="s">
        <v>46</v>
      </c>
      <c r="B4" s="2"/>
      <c r="I4" s="22"/>
      <c r="J4" s="22"/>
      <c r="K4" s="22"/>
      <c r="L4" s="22"/>
      <c r="M4" s="22"/>
      <c r="N4" s="22"/>
      <c r="O4" s="22"/>
      <c r="P4" s="22"/>
      <c r="Q4" s="12"/>
      <c r="R4" s="12"/>
    </row>
    <row r="5" spans="1:18">
      <c r="A5" s="2"/>
      <c r="B5" s="2"/>
      <c r="C5" s="1">
        <f>情報入力シート!D10</f>
        <v>0</v>
      </c>
      <c r="I5" s="22"/>
      <c r="J5" s="22"/>
      <c r="K5" s="22"/>
      <c r="L5" s="22"/>
      <c r="M5" s="22"/>
      <c r="N5" s="22"/>
      <c r="O5" s="22"/>
      <c r="P5" s="22"/>
      <c r="Q5" s="12"/>
      <c r="R5" s="12"/>
    </row>
    <row r="6" spans="1:18">
      <c r="A6" s="2"/>
      <c r="B6" s="2"/>
      <c r="I6" s="22"/>
      <c r="J6" s="22"/>
      <c r="K6" s="22"/>
      <c r="L6" s="22"/>
      <c r="M6" s="22"/>
      <c r="N6" s="22"/>
      <c r="O6" s="22"/>
      <c r="P6" s="22"/>
      <c r="Q6" s="12"/>
      <c r="R6" s="12"/>
    </row>
    <row r="7" spans="1:18">
      <c r="A7" s="2"/>
      <c r="B7" s="2"/>
      <c r="C7" s="1" t="s">
        <v>47</v>
      </c>
      <c r="E7" s="123">
        <f>情報入力シート!D11</f>
        <v>0</v>
      </c>
      <c r="F7" s="123"/>
      <c r="I7" s="22"/>
      <c r="J7" s="22"/>
      <c r="K7" s="22"/>
      <c r="L7" s="22"/>
      <c r="M7" s="22"/>
      <c r="N7" s="22"/>
      <c r="O7" s="22"/>
      <c r="P7" s="22"/>
      <c r="Q7" s="12"/>
      <c r="R7" s="12"/>
    </row>
    <row r="8" spans="1:18">
      <c r="A8" s="2" t="s">
        <v>1</v>
      </c>
      <c r="B8" s="2"/>
      <c r="I8" s="22"/>
      <c r="J8" s="22"/>
      <c r="K8" s="22"/>
      <c r="L8" s="22"/>
      <c r="M8" s="22"/>
      <c r="N8" s="22"/>
      <c r="O8" s="22"/>
      <c r="P8" s="22"/>
      <c r="Q8" s="12"/>
      <c r="R8" s="12"/>
    </row>
    <row r="9" spans="1:18">
      <c r="A9" s="2"/>
      <c r="B9" s="2"/>
      <c r="C9" s="1">
        <f>情報入力シート!D6</f>
        <v>0</v>
      </c>
      <c r="I9" s="22"/>
      <c r="J9" s="22"/>
      <c r="K9" s="22"/>
      <c r="L9" s="22"/>
      <c r="M9" s="22"/>
      <c r="N9" s="22"/>
      <c r="O9" s="22"/>
      <c r="P9" s="22"/>
      <c r="Q9" s="12"/>
      <c r="R9" s="12"/>
    </row>
    <row r="10" spans="1:18">
      <c r="A10" s="2" t="s">
        <v>2</v>
      </c>
      <c r="B10" s="2"/>
      <c r="I10" s="22"/>
      <c r="J10" s="22"/>
      <c r="K10" s="22"/>
      <c r="L10" s="22"/>
      <c r="M10" s="22"/>
      <c r="N10" s="22"/>
      <c r="O10" s="22"/>
      <c r="P10" s="22"/>
      <c r="Q10" s="12"/>
      <c r="R10" s="12"/>
    </row>
    <row r="11" spans="1:18">
      <c r="A11" s="2"/>
      <c r="B11" s="2"/>
      <c r="C11" s="1">
        <f>情報入力シート!D12</f>
        <v>0</v>
      </c>
      <c r="I11" s="22"/>
      <c r="J11" s="22"/>
      <c r="K11" s="22"/>
      <c r="L11" s="22"/>
      <c r="M11" s="22"/>
      <c r="N11" s="22"/>
      <c r="O11" s="22"/>
      <c r="P11" s="22"/>
      <c r="Q11" s="12"/>
      <c r="R11" s="12"/>
    </row>
    <row r="12" spans="1:18">
      <c r="A12" s="2" t="s">
        <v>3</v>
      </c>
      <c r="B12" s="2"/>
      <c r="I12" s="23"/>
      <c r="J12" s="23"/>
      <c r="K12" s="23"/>
      <c r="L12" s="23"/>
      <c r="M12" s="23"/>
      <c r="N12" s="23"/>
      <c r="O12" s="22"/>
      <c r="P12" s="22"/>
      <c r="Q12" s="12"/>
      <c r="R12" s="12"/>
    </row>
    <row r="13" spans="1:18" ht="33" customHeight="1">
      <c r="A13" s="2"/>
      <c r="B13" s="2"/>
      <c r="C13" s="136" t="s">
        <v>160</v>
      </c>
      <c r="D13" s="136"/>
      <c r="E13" s="136"/>
      <c r="F13" s="136"/>
      <c r="G13" s="136"/>
      <c r="H13" s="136"/>
      <c r="I13" s="23"/>
      <c r="J13" s="23"/>
      <c r="K13" s="23"/>
      <c r="L13" s="23"/>
      <c r="M13" s="23"/>
      <c r="N13" s="23"/>
      <c r="O13" s="22"/>
      <c r="P13" s="22"/>
      <c r="Q13" s="12"/>
      <c r="R13" s="12"/>
    </row>
    <row r="14" spans="1:18">
      <c r="A14" s="2" t="s">
        <v>44</v>
      </c>
      <c r="B14" s="2"/>
      <c r="I14" s="23"/>
      <c r="J14" s="23"/>
      <c r="K14" s="23"/>
      <c r="L14" s="23"/>
      <c r="M14" s="23"/>
      <c r="N14" s="23"/>
      <c r="O14" s="22"/>
      <c r="P14" s="22"/>
      <c r="Q14" s="12"/>
      <c r="R14" s="12"/>
    </row>
    <row r="15" spans="1:18">
      <c r="A15" s="2"/>
      <c r="B15" s="2"/>
      <c r="C15" s="37">
        <f>情報入力シート!$D$20</f>
        <v>0</v>
      </c>
      <c r="D15" s="1" t="s">
        <v>13</v>
      </c>
      <c r="I15" s="23" t="str">
        <f>TEXT(C15,"#,###")</f>
        <v/>
      </c>
      <c r="J15" s="23"/>
      <c r="K15" s="23"/>
      <c r="L15" s="23"/>
      <c r="M15" s="23"/>
      <c r="N15" s="23"/>
      <c r="O15" s="22"/>
      <c r="P15" s="22"/>
      <c r="Q15" s="12"/>
      <c r="R15" s="12"/>
    </row>
    <row r="16" spans="1:18">
      <c r="A16" s="2" t="s">
        <v>31</v>
      </c>
      <c r="B16" s="2"/>
      <c r="I16" s="23"/>
      <c r="J16" s="23"/>
      <c r="K16" s="23"/>
      <c r="L16" s="23"/>
      <c r="M16" s="23"/>
      <c r="N16" s="23"/>
      <c r="O16" s="22"/>
      <c r="P16" s="22"/>
      <c r="Q16" s="12"/>
      <c r="R16" s="12"/>
    </row>
    <row r="17" spans="2:18">
      <c r="B17" s="1" t="s">
        <v>30</v>
      </c>
      <c r="I17" s="23"/>
      <c r="J17" s="23"/>
      <c r="K17" s="23"/>
      <c r="L17" s="23"/>
      <c r="M17" s="23"/>
      <c r="N17" s="23"/>
      <c r="O17" s="22"/>
      <c r="P17" s="22"/>
      <c r="Q17" s="12"/>
      <c r="R17" s="12"/>
    </row>
    <row r="18" spans="2:18">
      <c r="B18" s="40" t="str">
        <f>IF(情報入力シート!D31="○","○","")</f>
        <v/>
      </c>
      <c r="C18" s="9" t="s">
        <v>112</v>
      </c>
      <c r="D18" s="9"/>
      <c r="E18" s="9" t="str">
        <f>IF(B18="○","（基準期間における税抜課税売上高"&amp;情報入力シート!D32&amp;"円）","")</f>
        <v/>
      </c>
      <c r="F18" s="9"/>
      <c r="G18" s="9"/>
      <c r="H18" s="10"/>
      <c r="I18" s="23"/>
      <c r="J18" s="23"/>
      <c r="K18" s="23"/>
      <c r="L18" s="23"/>
      <c r="M18" s="23"/>
      <c r="N18" s="23"/>
      <c r="O18" s="22"/>
      <c r="P18" s="22"/>
      <c r="Q18" s="12"/>
      <c r="R18" s="12"/>
    </row>
    <row r="19" spans="2:18">
      <c r="B19" s="40" t="str">
        <f>IF(情報入力シート!D33="○","○","")</f>
        <v/>
      </c>
      <c r="C19" s="9" t="s">
        <v>39</v>
      </c>
      <c r="D19" s="9"/>
      <c r="E19" s="9"/>
      <c r="F19" s="9"/>
      <c r="G19" s="9"/>
      <c r="H19" s="10"/>
      <c r="I19" s="23"/>
      <c r="J19" s="23"/>
      <c r="K19" s="23"/>
      <c r="L19" s="23"/>
      <c r="M19" s="23"/>
      <c r="N19" s="23"/>
      <c r="O19" s="22"/>
      <c r="P19" s="22"/>
      <c r="Q19" s="12"/>
      <c r="R19" s="12"/>
    </row>
    <row r="20" spans="2:18">
      <c r="B20" s="40" t="str">
        <f>IF(情報入力シート!D34="○","○","")</f>
        <v/>
      </c>
      <c r="C20" s="9" t="s">
        <v>114</v>
      </c>
      <c r="D20" s="9"/>
      <c r="E20" s="9"/>
      <c r="F20" s="9" t="str">
        <f>IF(B20="○","（特定収入割合"&amp;情報入力シート!D35*100&amp;"％）","")</f>
        <v/>
      </c>
      <c r="G20" s="9"/>
      <c r="H20" s="10"/>
      <c r="I20" s="23"/>
      <c r="J20" s="23"/>
      <c r="K20" s="23"/>
      <c r="L20" s="23"/>
      <c r="M20" s="23"/>
      <c r="N20" s="23"/>
      <c r="O20" s="22"/>
      <c r="P20" s="22"/>
      <c r="Q20" s="12"/>
      <c r="R20" s="12"/>
    </row>
    <row r="21" spans="2:18">
      <c r="B21" s="40" t="str">
        <f>IF(情報入力シート!D36="○","○","")</f>
        <v/>
      </c>
      <c r="C21" s="9" t="s">
        <v>41</v>
      </c>
      <c r="D21" s="9"/>
      <c r="E21" s="9"/>
      <c r="F21" s="133" t="str">
        <f>IF(B21="○",情報入力シート!D37,"")</f>
        <v/>
      </c>
      <c r="G21" s="133"/>
      <c r="H21" s="134"/>
      <c r="I21" s="23"/>
      <c r="J21" s="23"/>
      <c r="K21" s="23"/>
      <c r="L21" s="23"/>
      <c r="M21" s="23"/>
      <c r="N21" s="23"/>
      <c r="O21" s="22"/>
      <c r="P21" s="22"/>
      <c r="Q21" s="12"/>
      <c r="R21" s="12"/>
    </row>
    <row r="22" spans="2:18">
      <c r="B22" s="40" t="str">
        <f>IF(情報入力シート!D38="○","○","")</f>
        <v/>
      </c>
      <c r="C22" s="9" t="s">
        <v>16</v>
      </c>
      <c r="D22" s="9"/>
      <c r="E22" s="9"/>
      <c r="F22" s="9"/>
      <c r="G22" s="9"/>
      <c r="H22" s="10"/>
      <c r="I22" s="24" t="e">
        <f>INT(C15*10/110*SUM(D41:F41)/H41)</f>
        <v>#DIV/0!</v>
      </c>
      <c r="J22" s="24"/>
      <c r="K22" s="24"/>
      <c r="L22" s="24" t="e">
        <f>TEXT(I22,"#,##0")</f>
        <v>#DIV/0!</v>
      </c>
      <c r="M22" s="24"/>
      <c r="N22" s="24"/>
      <c r="O22" s="22"/>
      <c r="P22" s="22"/>
      <c r="Q22" s="12"/>
      <c r="R22" s="12"/>
    </row>
    <row r="23" spans="2:18">
      <c r="B23" s="40" t="str">
        <f>IF(情報入力シート!D39="○","○","")</f>
        <v/>
      </c>
      <c r="C23" s="9" t="s">
        <v>15</v>
      </c>
      <c r="D23" s="9"/>
      <c r="E23" s="9"/>
      <c r="F23" s="9"/>
      <c r="G23" s="9"/>
      <c r="H23" s="10"/>
      <c r="I23" s="24" t="e">
        <f>INT(C15*10/110*D41/H41)</f>
        <v>#DIV/0!</v>
      </c>
      <c r="J23" s="24" t="e">
        <f>INT(C15*10/110*F41/H41*F44)</f>
        <v>#DIV/0!</v>
      </c>
      <c r="K23" s="24" t="e">
        <f>I23+J23</f>
        <v>#DIV/0!</v>
      </c>
      <c r="L23" s="24" t="e">
        <f>TEXT(I23,"#,##0")</f>
        <v>#DIV/0!</v>
      </c>
      <c r="M23" s="24" t="e">
        <f>TEXT(J23,"#,##0")</f>
        <v>#DIV/0!</v>
      </c>
      <c r="N23" s="24" t="e">
        <f>TEXT(K23,"#,##0")</f>
        <v>#DIV/0!</v>
      </c>
      <c r="O23" s="22"/>
      <c r="P23" s="22"/>
      <c r="Q23" s="12"/>
      <c r="R23" s="12"/>
    </row>
    <row r="24" spans="2:18">
      <c r="B24" s="40" t="str">
        <f>IF(情報入力シート!D40="○","○","")</f>
        <v/>
      </c>
      <c r="C24" s="9" t="s">
        <v>14</v>
      </c>
      <c r="D24" s="9"/>
      <c r="E24" s="9"/>
      <c r="F24" s="9"/>
      <c r="G24" s="9"/>
      <c r="H24" s="10"/>
      <c r="I24" s="24" t="e">
        <f>INT(C15*10/110*SUM(D41:F41)/H41*F44)</f>
        <v>#DIV/0!</v>
      </c>
      <c r="J24" s="24"/>
      <c r="K24" s="24"/>
      <c r="L24" s="24" t="e">
        <f>TEXT(I24,"#,##0")</f>
        <v>#DIV/0!</v>
      </c>
      <c r="M24" s="24"/>
      <c r="N24" s="24"/>
      <c r="O24" s="22"/>
      <c r="P24" s="22"/>
      <c r="Q24" s="12"/>
      <c r="R24" s="12"/>
    </row>
    <row r="25" spans="2:18">
      <c r="B25" s="1" t="s">
        <v>32</v>
      </c>
      <c r="I25" s="23"/>
      <c r="J25" s="23"/>
      <c r="K25" s="23"/>
      <c r="L25" s="23"/>
      <c r="M25" s="23"/>
      <c r="N25" s="23"/>
      <c r="O25" s="22"/>
      <c r="P25" s="22"/>
      <c r="Q25" s="12"/>
      <c r="R25" s="12"/>
    </row>
    <row r="26" spans="2:18">
      <c r="I26" s="23"/>
      <c r="J26" s="23"/>
      <c r="K26" s="23"/>
      <c r="L26" s="23"/>
      <c r="M26" s="23"/>
      <c r="N26" s="23"/>
      <c r="O26" s="22"/>
      <c r="P26" s="22"/>
      <c r="Q26" s="12"/>
      <c r="R26" s="12"/>
    </row>
    <row r="27" spans="2:18">
      <c r="B27" s="1" t="s">
        <v>33</v>
      </c>
      <c r="I27" s="23"/>
      <c r="J27" s="23"/>
      <c r="K27" s="23"/>
      <c r="L27" s="23"/>
      <c r="M27" s="23"/>
      <c r="N27" s="23"/>
      <c r="O27" s="22"/>
      <c r="P27" s="22"/>
      <c r="Q27" s="12"/>
      <c r="R27" s="12"/>
    </row>
    <row r="28" spans="2:18">
      <c r="B28" s="40" t="str">
        <f>IF(情報入力シート!D45="○","○","")</f>
        <v/>
      </c>
      <c r="C28" s="9" t="s">
        <v>20</v>
      </c>
      <c r="D28" s="9"/>
      <c r="E28" s="9"/>
      <c r="F28" s="9"/>
      <c r="G28" s="9"/>
      <c r="H28" s="10"/>
      <c r="I28" s="23"/>
      <c r="J28" s="23"/>
      <c r="K28" s="23"/>
      <c r="L28" s="23"/>
      <c r="M28" s="23"/>
      <c r="N28" s="23"/>
      <c r="O28" s="22"/>
      <c r="P28" s="22"/>
      <c r="Q28" s="12"/>
      <c r="R28" s="12"/>
    </row>
    <row r="29" spans="2:18">
      <c r="B29" s="40" t="str">
        <f>IF(情報入力シート!D46="○","○","")</f>
        <v/>
      </c>
      <c r="C29" s="9" t="s">
        <v>21</v>
      </c>
      <c r="D29" s="9"/>
      <c r="E29" s="9"/>
      <c r="F29" s="9"/>
      <c r="G29" s="9"/>
      <c r="H29" s="10"/>
      <c r="I29" s="23"/>
      <c r="J29" s="23"/>
      <c r="K29" s="23"/>
      <c r="L29" s="23"/>
      <c r="M29" s="23"/>
      <c r="N29" s="23"/>
      <c r="O29" s="22"/>
      <c r="P29" s="22"/>
      <c r="Q29" s="12"/>
      <c r="R29" s="12"/>
    </row>
    <row r="30" spans="2:18">
      <c r="I30" s="23"/>
      <c r="J30" s="23"/>
      <c r="K30" s="23"/>
      <c r="L30" s="23"/>
      <c r="M30" s="23"/>
      <c r="N30" s="23"/>
      <c r="O30" s="22"/>
      <c r="P30" s="22"/>
      <c r="Q30" s="12"/>
      <c r="R30" s="12"/>
    </row>
    <row r="31" spans="2:18">
      <c r="B31" s="1" t="str">
        <f>"①"&amp;IF(B28="○","補助金の使途の内訳",IF(B29="○","補助対象経費の内訳",""))</f>
        <v>①</v>
      </c>
      <c r="I31" s="23"/>
      <c r="J31" s="23"/>
      <c r="K31" s="23"/>
      <c r="L31" s="23"/>
      <c r="M31" s="23"/>
      <c r="N31" s="23"/>
      <c r="O31" s="22"/>
      <c r="P31" s="22"/>
      <c r="Q31" s="12"/>
      <c r="R31" s="12"/>
    </row>
    <row r="32" spans="2:18">
      <c r="B32" s="5"/>
      <c r="C32" s="137" t="s">
        <v>12</v>
      </c>
      <c r="D32" s="139" t="s">
        <v>42</v>
      </c>
      <c r="E32" s="139"/>
      <c r="F32" s="139"/>
      <c r="G32" s="140" t="s">
        <v>43</v>
      </c>
      <c r="H32" s="142" t="s">
        <v>9</v>
      </c>
      <c r="I32" s="17"/>
      <c r="J32" s="23"/>
      <c r="K32" s="23"/>
      <c r="L32" s="23"/>
      <c r="M32" s="23"/>
      <c r="N32" s="23"/>
      <c r="O32" s="22"/>
      <c r="P32" s="22"/>
      <c r="Q32" s="12"/>
      <c r="R32" s="12"/>
    </row>
    <row r="33" spans="2:18" ht="28">
      <c r="B33" s="6"/>
      <c r="C33" s="138"/>
      <c r="D33" s="4" t="s">
        <v>7</v>
      </c>
      <c r="E33" s="4" t="s">
        <v>8</v>
      </c>
      <c r="F33" s="4" t="s">
        <v>5</v>
      </c>
      <c r="G33" s="141"/>
      <c r="H33" s="142"/>
      <c r="I33" s="25"/>
      <c r="J33" s="22"/>
      <c r="K33" s="22"/>
      <c r="L33" s="22"/>
      <c r="M33" s="22"/>
      <c r="N33" s="22"/>
      <c r="O33" s="22"/>
      <c r="P33" s="22"/>
      <c r="Q33" s="12"/>
      <c r="R33" s="12"/>
    </row>
    <row r="34" spans="2:18" ht="19.5" customHeight="1">
      <c r="B34" s="124" t="s">
        <v>11</v>
      </c>
      <c r="C34" s="38"/>
      <c r="D34" s="39"/>
      <c r="E34" s="39"/>
      <c r="F34" s="39"/>
      <c r="G34" s="39"/>
      <c r="H34" s="11">
        <f t="shared" ref="H34:H40" si="0">SUM(D34:G34)</f>
        <v>0</v>
      </c>
      <c r="I34" s="22"/>
      <c r="J34" s="22"/>
      <c r="K34" s="22"/>
      <c r="L34" s="22"/>
      <c r="M34" s="22"/>
      <c r="N34" s="22"/>
      <c r="O34" s="22"/>
      <c r="P34" s="22"/>
      <c r="Q34" s="12"/>
      <c r="R34" s="12"/>
    </row>
    <row r="35" spans="2:18" ht="19.5" customHeight="1">
      <c r="B35" s="124"/>
      <c r="C35" s="38"/>
      <c r="D35" s="39"/>
      <c r="E35" s="39"/>
      <c r="F35" s="39"/>
      <c r="G35" s="39"/>
      <c r="H35" s="11">
        <f t="shared" si="0"/>
        <v>0</v>
      </c>
      <c r="I35" s="22"/>
      <c r="J35" s="22"/>
      <c r="K35" s="22"/>
      <c r="L35" s="22"/>
      <c r="M35" s="22"/>
      <c r="N35" s="22"/>
      <c r="O35" s="22"/>
      <c r="P35" s="22"/>
      <c r="Q35" s="12"/>
      <c r="R35" s="12"/>
    </row>
    <row r="36" spans="2:18" ht="19.5" customHeight="1">
      <c r="B36" s="124"/>
      <c r="C36" s="38"/>
      <c r="D36" s="39"/>
      <c r="E36" s="39"/>
      <c r="F36" s="39"/>
      <c r="G36" s="39"/>
      <c r="H36" s="11">
        <f t="shared" si="0"/>
        <v>0</v>
      </c>
      <c r="I36" s="22"/>
      <c r="J36" s="22"/>
      <c r="K36" s="22"/>
      <c r="L36" s="22"/>
      <c r="M36" s="22"/>
      <c r="N36" s="22"/>
      <c r="O36" s="22"/>
      <c r="P36" s="22"/>
      <c r="Q36" s="12"/>
      <c r="R36" s="12"/>
    </row>
    <row r="37" spans="2:18" ht="19.5" customHeight="1">
      <c r="B37" s="124"/>
      <c r="C37" s="38"/>
      <c r="D37" s="39"/>
      <c r="E37" s="39"/>
      <c r="F37" s="39"/>
      <c r="G37" s="39"/>
      <c r="H37" s="11">
        <f t="shared" si="0"/>
        <v>0</v>
      </c>
      <c r="I37" s="22"/>
      <c r="J37" s="22"/>
      <c r="K37" s="22"/>
      <c r="L37" s="22"/>
      <c r="M37" s="22"/>
      <c r="N37" s="22"/>
      <c r="O37" s="22"/>
      <c r="P37" s="22"/>
      <c r="Q37" s="12"/>
      <c r="R37" s="12"/>
    </row>
    <row r="38" spans="2:18" ht="19.5" customHeight="1">
      <c r="B38" s="124"/>
      <c r="C38" s="38"/>
      <c r="D38" s="39"/>
      <c r="E38" s="39"/>
      <c r="F38" s="39"/>
      <c r="G38" s="39"/>
      <c r="H38" s="11">
        <f t="shared" si="0"/>
        <v>0</v>
      </c>
      <c r="I38" s="22"/>
      <c r="J38" s="22"/>
      <c r="K38" s="22"/>
      <c r="L38" s="22"/>
      <c r="M38" s="22"/>
      <c r="N38" s="22"/>
      <c r="O38" s="22"/>
      <c r="P38" s="22"/>
      <c r="Q38" s="12"/>
      <c r="R38" s="12"/>
    </row>
    <row r="39" spans="2:18" ht="19.5" customHeight="1">
      <c r="B39" s="124"/>
      <c r="C39" s="38"/>
      <c r="D39" s="39"/>
      <c r="E39" s="39"/>
      <c r="F39" s="39"/>
      <c r="G39" s="39"/>
      <c r="H39" s="11">
        <f t="shared" si="0"/>
        <v>0</v>
      </c>
      <c r="I39" s="22"/>
      <c r="J39" s="22"/>
      <c r="K39" s="22"/>
      <c r="L39" s="22"/>
      <c r="M39" s="22"/>
      <c r="N39" s="22"/>
      <c r="O39" s="22"/>
      <c r="P39" s="22"/>
      <c r="Q39" s="12"/>
      <c r="R39" s="12"/>
    </row>
    <row r="40" spans="2:18" ht="19.5" customHeight="1">
      <c r="B40" s="124"/>
      <c r="C40" s="38"/>
      <c r="D40" s="39"/>
      <c r="E40" s="39"/>
      <c r="F40" s="39"/>
      <c r="G40" s="39" t="s">
        <v>37</v>
      </c>
      <c r="H40" s="11">
        <f t="shared" si="0"/>
        <v>0</v>
      </c>
      <c r="I40" s="22"/>
      <c r="J40" s="22"/>
      <c r="K40" s="22"/>
      <c r="L40" s="22"/>
      <c r="M40" s="22"/>
      <c r="N40" s="22"/>
      <c r="O40" s="22"/>
      <c r="P40" s="22"/>
      <c r="Q40" s="12"/>
      <c r="R40" s="12"/>
    </row>
    <row r="41" spans="2:18" ht="19.5" customHeight="1">
      <c r="B41" s="124"/>
      <c r="C41" s="3" t="s">
        <v>9</v>
      </c>
      <c r="D41" s="11">
        <f>SUM(D34:D40)</f>
        <v>0</v>
      </c>
      <c r="E41" s="11">
        <f>SUM(E34:E40)</f>
        <v>0</v>
      </c>
      <c r="F41" s="11">
        <f>SUM(F34:F40)</f>
        <v>0</v>
      </c>
      <c r="G41" s="11">
        <f>SUM(G34:G40)</f>
        <v>0</v>
      </c>
      <c r="H41" s="11">
        <f>SUM(H34:H40)</f>
        <v>0</v>
      </c>
      <c r="I41" s="22" t="str">
        <f>IF(B28="○","←５　国庫補助金確定額と一致させてください。",IF(B29="○","←実績報告の対象経費の支出済額と一致させてください",""))</f>
        <v/>
      </c>
      <c r="J41" s="22"/>
      <c r="K41" s="22"/>
      <c r="L41" s="22"/>
      <c r="M41" s="22"/>
      <c r="N41" s="22"/>
      <c r="O41" s="22"/>
      <c r="P41" s="22"/>
      <c r="Q41" s="12"/>
      <c r="R41" s="12"/>
    </row>
    <row r="42" spans="2:18" ht="19.5" customHeight="1">
      <c r="B42" s="7"/>
      <c r="C42" s="8"/>
      <c r="H42" s="41" t="str">
        <f>IF((B28="○")*(H41&lt;&gt;C15),"補助金確定額と一致させてください↑",IF((B29="○")*(H41&lt;=C15),"実績報告書の対象経費支出済額と一致しているか念のため確認してください。",""))</f>
        <v/>
      </c>
      <c r="I42" s="23" t="str">
        <f>TEXT(D41,"#,##0")</f>
        <v>0</v>
      </c>
      <c r="J42" s="23" t="str">
        <f>TEXT(E41,"#,##0")</f>
        <v>0</v>
      </c>
      <c r="K42" s="23" t="str">
        <f>TEXT(F41,"#,##0")</f>
        <v>0</v>
      </c>
      <c r="L42" s="23" t="str">
        <f>TEXT(G41,"#,##0")</f>
        <v>0</v>
      </c>
      <c r="M42" s="23" t="str">
        <f>TEXT(H41,"#,##0")</f>
        <v>0</v>
      </c>
    </row>
    <row r="43" spans="2:18" ht="14.5" thickBot="1">
      <c r="B43" s="1" t="s">
        <v>10</v>
      </c>
      <c r="I43" s="22"/>
      <c r="J43" s="22"/>
      <c r="K43" s="22"/>
      <c r="L43" s="22"/>
      <c r="M43" s="22"/>
      <c r="N43" s="22"/>
      <c r="O43" s="22"/>
      <c r="P43" s="22"/>
      <c r="Q43" s="12"/>
      <c r="R43" s="12"/>
    </row>
    <row r="44" spans="2:18" ht="14.5" thickBot="1">
      <c r="C44" s="125">
        <f>情報入力シート!D49</f>
        <v>0</v>
      </c>
      <c r="D44" s="125"/>
      <c r="E44" s="126" t="s">
        <v>22</v>
      </c>
      <c r="F44" s="127" t="e">
        <f>IF(情報入力シート!D52="",IF(C45="","",C44/C45),情報入力シート!D52)</f>
        <v>#DIV/0!</v>
      </c>
      <c r="G44" s="128"/>
      <c r="I44" s="22"/>
      <c r="J44" s="26" t="s">
        <v>35</v>
      </c>
      <c r="K44" s="26"/>
      <c r="L44" s="26"/>
      <c r="M44" s="26"/>
      <c r="N44" s="22"/>
      <c r="O44" s="22"/>
      <c r="P44" s="22"/>
      <c r="Q44" s="12"/>
      <c r="R44" s="12"/>
    </row>
    <row r="45" spans="2:18" ht="15" thickTop="1" thickBot="1">
      <c r="C45" s="131">
        <f>情報入力シート!D50</f>
        <v>0</v>
      </c>
      <c r="D45" s="131"/>
      <c r="E45" s="126"/>
      <c r="F45" s="129"/>
      <c r="G45" s="130"/>
      <c r="I45" s="22"/>
      <c r="J45" s="22" t="s">
        <v>36</v>
      </c>
      <c r="K45" s="22"/>
      <c r="L45" s="22"/>
      <c r="M45" s="22"/>
      <c r="N45" s="22"/>
      <c r="O45" s="22"/>
      <c r="P45" s="22"/>
      <c r="Q45" s="12"/>
      <c r="R45" s="12"/>
    </row>
    <row r="46" spans="2:18" ht="14.5" thickBot="1">
      <c r="B46" s="1" t="s">
        <v>23</v>
      </c>
      <c r="F46" s="122" t="str">
        <f>IF(情報入力シート!D52&lt;&gt;"","税務申告上端数処理している。","")</f>
        <v/>
      </c>
      <c r="G46" s="122"/>
      <c r="I46" s="22" t="s">
        <v>28</v>
      </c>
      <c r="K46" s="27"/>
      <c r="L46" s="22"/>
      <c r="M46" s="22"/>
      <c r="N46" s="22"/>
      <c r="O46" s="22"/>
      <c r="P46" s="22"/>
      <c r="Q46" s="12"/>
      <c r="R46" s="12"/>
    </row>
    <row r="47" spans="2:18" ht="14.5" thickBot="1">
      <c r="F47" s="13" t="str">
        <f>IF(B18&amp;B19&amp;B20&amp;B21="○",0,IF(B22="○",I22,IF(B23="○",K23,IF(B24="○",I24,""))))</f>
        <v/>
      </c>
      <c r="G47" s="1" t="s">
        <v>13</v>
      </c>
      <c r="I47" s="22"/>
      <c r="J47" s="22"/>
      <c r="K47" s="22"/>
      <c r="L47" s="22"/>
      <c r="M47" s="22"/>
      <c r="N47" s="22"/>
      <c r="O47" s="22"/>
      <c r="P47" s="22"/>
      <c r="Q47" s="12"/>
      <c r="R47" s="12"/>
    </row>
    <row r="48" spans="2:18">
      <c r="I48" s="22"/>
      <c r="J48" s="22"/>
      <c r="K48" s="22"/>
      <c r="L48" s="22"/>
      <c r="M48" s="22"/>
      <c r="N48" s="22"/>
      <c r="O48" s="22"/>
      <c r="P48" s="22"/>
      <c r="Q48" s="12"/>
      <c r="R48" s="12"/>
    </row>
    <row r="49" spans="1:9" ht="28.5" customHeight="1">
      <c r="C49" s="132" t="str">
        <f>IF(B22="○",I15&amp;"×10/110×（"&amp;I42&amp;"＋"&amp;J42&amp;"＋"&amp;K42&amp;"）/"&amp;M42&amp;"＝"&amp;L22,IF(B24="○",I15&amp;"×10/110×("&amp;I42&amp;"＋"&amp;J42&amp;"＋"&amp;K42&amp;"）/"&amp;M42&amp;"×②＝"&amp;L24,""))</f>
        <v/>
      </c>
      <c r="D49" s="132"/>
      <c r="E49" s="132"/>
      <c r="F49" s="132"/>
      <c r="G49" s="132"/>
      <c r="H49" s="132"/>
      <c r="I49" s="28" t="s">
        <v>25</v>
      </c>
    </row>
    <row r="50" spans="1:9" ht="28.5" customHeight="1">
      <c r="C50" s="121" t="str">
        <f>IF(B23="○",I15&amp;"×10/110×"&amp;I42&amp;"/"&amp;M42&amp;"＝"&amp;L23&amp;"・・・ａ","")</f>
        <v/>
      </c>
      <c r="D50" s="121"/>
      <c r="E50" s="121"/>
      <c r="F50" s="121"/>
      <c r="G50" s="121"/>
      <c r="H50" s="121"/>
      <c r="I50" s="28" t="s">
        <v>25</v>
      </c>
    </row>
    <row r="51" spans="1:9" ht="28.5" customHeight="1">
      <c r="C51" s="121" t="str">
        <f>IF(B23="○",I15&amp;"×10/110×"&amp;K42&amp;"/"&amp;M42&amp;"×②＝"&amp;M23&amp;"・・・ｂ","")</f>
        <v/>
      </c>
      <c r="D51" s="121"/>
      <c r="E51" s="121"/>
      <c r="F51" s="121"/>
      <c r="G51" s="121"/>
      <c r="H51" s="121"/>
      <c r="I51" s="28" t="s">
        <v>25</v>
      </c>
    </row>
    <row r="52" spans="1:9">
      <c r="C52" s="1" t="str">
        <f>IF(B23="○","ａ＋ｂ＝"&amp;N23,"")</f>
        <v/>
      </c>
      <c r="I52" s="22" t="s">
        <v>25</v>
      </c>
    </row>
    <row r="53" spans="1:9">
      <c r="A53" s="21"/>
      <c r="B53" s="21"/>
      <c r="C53" s="21"/>
      <c r="D53" s="21"/>
      <c r="E53" s="21"/>
      <c r="F53" s="21"/>
      <c r="G53" s="21"/>
      <c r="H53" s="21"/>
      <c r="I53" s="22" t="s">
        <v>26</v>
      </c>
    </row>
    <row r="54" spans="1:9">
      <c r="A54" s="21"/>
      <c r="B54" s="21"/>
      <c r="C54" s="21"/>
      <c r="D54" s="21"/>
      <c r="E54" s="21"/>
      <c r="F54" s="21"/>
      <c r="G54" s="21"/>
      <c r="H54" s="21"/>
    </row>
    <row r="55" spans="1:9">
      <c r="A55" s="21"/>
      <c r="B55" s="21"/>
      <c r="C55" s="21"/>
      <c r="D55" s="21"/>
      <c r="E55" s="21"/>
      <c r="F55" s="21"/>
      <c r="G55" s="21"/>
      <c r="H55" s="21"/>
    </row>
    <row r="56" spans="1:9">
      <c r="A56" s="21"/>
      <c r="B56" s="21"/>
      <c r="C56" s="21"/>
      <c r="D56" s="21"/>
      <c r="E56" s="21"/>
      <c r="F56" s="21"/>
      <c r="G56" s="21"/>
      <c r="H56" s="21"/>
    </row>
    <row r="57" spans="1:9">
      <c r="A57" s="21"/>
      <c r="B57" s="21"/>
      <c r="C57" s="21"/>
      <c r="D57" s="21"/>
      <c r="E57" s="21"/>
      <c r="F57" s="21"/>
      <c r="G57" s="21"/>
      <c r="H57" s="21"/>
    </row>
    <row r="58" spans="1:9">
      <c r="A58" s="21"/>
      <c r="B58" s="21"/>
      <c r="C58" s="21"/>
      <c r="D58" s="21"/>
      <c r="E58" s="21"/>
      <c r="F58" s="21"/>
      <c r="G58" s="21"/>
      <c r="H58" s="21"/>
    </row>
    <row r="59" spans="1:9">
      <c r="A59" s="21"/>
      <c r="B59" s="21"/>
      <c r="C59" s="21"/>
      <c r="D59" s="21"/>
      <c r="E59" s="21"/>
      <c r="F59" s="21"/>
      <c r="G59" s="21"/>
      <c r="H59" s="21"/>
    </row>
    <row r="60" spans="1:9">
      <c r="A60" s="21"/>
      <c r="B60" s="21"/>
      <c r="C60" s="21"/>
      <c r="D60" s="21"/>
      <c r="E60" s="21"/>
      <c r="F60" s="21"/>
      <c r="G60" s="21"/>
      <c r="H60" s="21"/>
    </row>
    <row r="61" spans="1:9">
      <c r="A61" s="21"/>
      <c r="B61" s="21"/>
      <c r="C61" s="21"/>
      <c r="D61" s="21"/>
      <c r="E61" s="21"/>
      <c r="F61" s="21"/>
      <c r="G61" s="21"/>
      <c r="H61" s="21"/>
    </row>
    <row r="62" spans="1:9">
      <c r="A62" s="21"/>
      <c r="B62" s="21"/>
      <c r="C62" s="21"/>
      <c r="D62" s="21"/>
      <c r="E62" s="21"/>
      <c r="F62" s="21"/>
      <c r="G62" s="21"/>
      <c r="H62" s="21"/>
    </row>
    <row r="63" spans="1:9">
      <c r="A63" s="21"/>
      <c r="B63" s="21"/>
      <c r="C63" s="21"/>
      <c r="D63" s="21"/>
      <c r="E63" s="21"/>
      <c r="F63" s="21"/>
      <c r="G63" s="21"/>
      <c r="H63" s="21"/>
    </row>
    <row r="64" spans="1:9">
      <c r="A64" s="21"/>
      <c r="B64" s="21"/>
      <c r="C64" s="21"/>
      <c r="D64" s="21"/>
      <c r="E64" s="21"/>
      <c r="F64" s="21"/>
      <c r="G64" s="21"/>
      <c r="H64" s="21"/>
    </row>
    <row r="65" spans="1:8">
      <c r="A65" s="21"/>
      <c r="B65" s="21"/>
      <c r="C65" s="21"/>
      <c r="D65" s="21"/>
      <c r="E65" s="21"/>
      <c r="F65" s="21"/>
      <c r="G65" s="21"/>
      <c r="H65" s="21"/>
    </row>
  </sheetData>
  <sheetProtection sheet="1" objects="1" scenarios="1"/>
  <customSheetViews>
    <customSheetView guid="{B3498956-7DB7-406F-9317-C86F874C11E8}" showPageBreaks="1" printArea="1" view="pageBreakPreview" topLeftCell="A11">
      <selection activeCell="B18" sqref="B18"/>
      <pageMargins left="0.70866141732283472" right="0.70866141732283472" top="0.74803149606299213" bottom="0.74803149606299213" header="0.31496062992125984" footer="0.31496062992125984"/>
      <pageSetup paperSize="9" orientation="portrait" r:id="rId1"/>
    </customSheetView>
  </customSheetViews>
  <mergeCells count="18">
    <mergeCell ref="A1:H1"/>
    <mergeCell ref="A2:H2"/>
    <mergeCell ref="C13:H13"/>
    <mergeCell ref="C32:C33"/>
    <mergeCell ref="D32:F32"/>
    <mergeCell ref="G32:G33"/>
    <mergeCell ref="H32:H33"/>
    <mergeCell ref="C50:H50"/>
    <mergeCell ref="C51:H51"/>
    <mergeCell ref="E7:F7"/>
    <mergeCell ref="B34:B41"/>
    <mergeCell ref="C44:D44"/>
    <mergeCell ref="E44:E45"/>
    <mergeCell ref="F44:G45"/>
    <mergeCell ref="C45:D45"/>
    <mergeCell ref="C49:H49"/>
    <mergeCell ref="F46:G46"/>
    <mergeCell ref="F21:H21"/>
  </mergeCells>
  <phoneticPr fontId="2"/>
  <dataValidations count="1">
    <dataValidation type="list" allowBlank="1" showInputMessage="1" showErrorMessage="1" sqref="B18:B24" xr:uid="{7A056A11-E9F2-467A-9896-8F26268CA0E1}">
      <formula1>"○"</formula1>
    </dataValidation>
  </dataValidations>
  <pageMargins left="0.70866141732283472" right="0.70866141732283472" top="0.74803149606299213" bottom="0.74803149606299213" header="0.31496062992125984" footer="0.31496062992125984"/>
  <pageSetup paperSize="9"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5EA1CC3-3800-459E-A1D0-D5A379614D17}">
          <x14:formula1>
            <xm:f>Sheet1!$A$1:$A$6</xm:f>
          </x14:formula1>
          <xm:sqref>C13:H13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5FAD8-26CB-4BB4-8373-8297D4BF2C4E}">
  <sheetPr codeName="Sheet6"/>
  <dimension ref="A1:R65"/>
  <sheetViews>
    <sheetView view="pageBreakPreview" topLeftCell="A13" zoomScaleNormal="80" zoomScaleSheetLayoutView="100" workbookViewId="0">
      <selection activeCell="E34" sqref="E34"/>
    </sheetView>
  </sheetViews>
  <sheetFormatPr defaultColWidth="9" defaultRowHeight="14"/>
  <cols>
    <col min="1" max="2" width="3.08984375" style="1" customWidth="1"/>
    <col min="3" max="8" width="13.08984375" style="1" customWidth="1"/>
    <col min="9" max="9" width="13.08984375" style="21" customWidth="1"/>
    <col min="10" max="10" width="15.36328125" style="21" bestFit="1" customWidth="1"/>
    <col min="11" max="16" width="9" style="21"/>
    <col min="17" max="16384" width="9" style="1"/>
  </cols>
  <sheetData>
    <row r="1" spans="1:18">
      <c r="A1" s="135" t="s">
        <v>49</v>
      </c>
      <c r="B1" s="135"/>
      <c r="C1" s="135"/>
      <c r="D1" s="135"/>
      <c r="E1" s="135"/>
      <c r="F1" s="135"/>
      <c r="G1" s="135"/>
      <c r="H1" s="135"/>
    </row>
    <row r="2" spans="1:18" ht="18.75" customHeight="1">
      <c r="A2" s="135" t="s">
        <v>48</v>
      </c>
      <c r="B2" s="135"/>
      <c r="C2" s="135"/>
      <c r="D2" s="135"/>
      <c r="E2" s="135"/>
      <c r="F2" s="135"/>
      <c r="G2" s="135"/>
      <c r="H2" s="135"/>
      <c r="I2" s="29" t="s">
        <v>27</v>
      </c>
    </row>
    <row r="3" spans="1:18">
      <c r="A3" s="2"/>
      <c r="B3" s="2"/>
      <c r="I3" s="30" t="s">
        <v>29</v>
      </c>
    </row>
    <row r="4" spans="1:18">
      <c r="A4" s="2" t="s">
        <v>46</v>
      </c>
      <c r="B4" s="2"/>
      <c r="I4" s="22"/>
      <c r="J4" s="22"/>
      <c r="K4" s="22"/>
      <c r="L4" s="22"/>
      <c r="M4" s="22"/>
      <c r="N4" s="22"/>
      <c r="O4" s="22"/>
      <c r="P4" s="22"/>
      <c r="Q4" s="12"/>
      <c r="R4" s="12"/>
    </row>
    <row r="5" spans="1:18">
      <c r="A5" s="2"/>
      <c r="B5" s="2"/>
      <c r="C5" s="1">
        <f>情報入力シート!D10</f>
        <v>0</v>
      </c>
      <c r="I5" s="22"/>
      <c r="J5" s="22"/>
      <c r="K5" s="22"/>
      <c r="L5" s="22"/>
      <c r="M5" s="22"/>
      <c r="N5" s="22"/>
      <c r="O5" s="22"/>
      <c r="P5" s="22"/>
      <c r="Q5" s="12"/>
      <c r="R5" s="12"/>
    </row>
    <row r="6" spans="1:18">
      <c r="A6" s="2"/>
      <c r="B6" s="2"/>
      <c r="I6" s="22"/>
      <c r="J6" s="22"/>
      <c r="K6" s="22"/>
      <c r="L6" s="22"/>
      <c r="M6" s="22"/>
      <c r="N6" s="22"/>
      <c r="O6" s="22"/>
      <c r="P6" s="22"/>
      <c r="Q6" s="12"/>
      <c r="R6" s="12"/>
    </row>
    <row r="7" spans="1:18">
      <c r="A7" s="2"/>
      <c r="B7" s="2"/>
      <c r="C7" s="1" t="s">
        <v>47</v>
      </c>
      <c r="E7" s="123">
        <f>情報入力シート!D11</f>
        <v>0</v>
      </c>
      <c r="F7" s="123"/>
      <c r="I7" s="22"/>
      <c r="J7" s="22"/>
      <c r="K7" s="22"/>
      <c r="L7" s="22"/>
      <c r="M7" s="22"/>
      <c r="N7" s="22"/>
      <c r="O7" s="22"/>
      <c r="P7" s="22"/>
      <c r="Q7" s="12"/>
      <c r="R7" s="12"/>
    </row>
    <row r="8" spans="1:18">
      <c r="A8" s="2" t="s">
        <v>1</v>
      </c>
      <c r="B8" s="2"/>
      <c r="I8" s="22"/>
      <c r="J8" s="22"/>
      <c r="K8" s="22"/>
      <c r="L8" s="22"/>
      <c r="M8" s="22"/>
      <c r="N8" s="22"/>
      <c r="O8" s="22"/>
      <c r="P8" s="22"/>
      <c r="Q8" s="12"/>
      <c r="R8" s="12"/>
    </row>
    <row r="9" spans="1:18">
      <c r="A9" s="2"/>
      <c r="B9" s="2"/>
      <c r="C9" s="1">
        <f>情報入力シート!D6</f>
        <v>0</v>
      </c>
      <c r="I9" s="22"/>
      <c r="J9" s="22"/>
      <c r="K9" s="22"/>
      <c r="L9" s="22"/>
      <c r="M9" s="22"/>
      <c r="N9" s="22"/>
      <c r="O9" s="22"/>
      <c r="P9" s="22"/>
      <c r="Q9" s="12"/>
      <c r="R9" s="12"/>
    </row>
    <row r="10" spans="1:18">
      <c r="A10" s="2" t="s">
        <v>2</v>
      </c>
      <c r="B10" s="2"/>
      <c r="I10" s="22"/>
      <c r="J10" s="22"/>
      <c r="K10" s="22"/>
      <c r="L10" s="22"/>
      <c r="M10" s="22"/>
      <c r="N10" s="22"/>
      <c r="O10" s="22"/>
      <c r="P10" s="22"/>
      <c r="Q10" s="12"/>
      <c r="R10" s="12"/>
    </row>
    <row r="11" spans="1:18">
      <c r="A11" s="2"/>
      <c r="B11" s="2"/>
      <c r="C11" s="1">
        <f>情報入力シート!D12</f>
        <v>0</v>
      </c>
      <c r="I11" s="22"/>
      <c r="J11" s="22"/>
      <c r="K11" s="22"/>
      <c r="L11" s="22"/>
      <c r="M11" s="22"/>
      <c r="N11" s="22"/>
      <c r="O11" s="22"/>
      <c r="P11" s="22"/>
      <c r="Q11" s="12"/>
      <c r="R11" s="12"/>
    </row>
    <row r="12" spans="1:18">
      <c r="A12" s="2" t="s">
        <v>3</v>
      </c>
      <c r="B12" s="2"/>
      <c r="I12" s="23"/>
      <c r="J12" s="23"/>
      <c r="K12" s="23"/>
      <c r="L12" s="23"/>
      <c r="M12" s="23"/>
      <c r="N12" s="23"/>
      <c r="O12" s="22"/>
      <c r="P12" s="22"/>
      <c r="Q12" s="12"/>
      <c r="R12" s="12"/>
    </row>
    <row r="13" spans="1:18" ht="33" customHeight="1">
      <c r="A13" s="2"/>
      <c r="B13" s="2"/>
      <c r="C13" s="136" t="s">
        <v>142</v>
      </c>
      <c r="D13" s="136"/>
      <c r="E13" s="136"/>
      <c r="F13" s="136"/>
      <c r="G13" s="136"/>
      <c r="H13" s="136"/>
      <c r="I13" s="23"/>
      <c r="J13" s="23"/>
      <c r="K13" s="23"/>
      <c r="L13" s="23"/>
      <c r="M13" s="23"/>
      <c r="N13" s="23"/>
      <c r="O13" s="22"/>
      <c r="P13" s="22"/>
      <c r="Q13" s="12"/>
      <c r="R13" s="12"/>
    </row>
    <row r="14" spans="1:18">
      <c r="A14" s="2" t="s">
        <v>44</v>
      </c>
      <c r="B14" s="2"/>
      <c r="I14" s="23"/>
      <c r="J14" s="23"/>
      <c r="K14" s="23"/>
      <c r="L14" s="23"/>
      <c r="M14" s="23"/>
      <c r="N14" s="23"/>
      <c r="O14" s="22"/>
      <c r="P14" s="22"/>
      <c r="Q14" s="12"/>
      <c r="R14" s="12"/>
    </row>
    <row r="15" spans="1:18">
      <c r="A15" s="2"/>
      <c r="B15" s="2"/>
      <c r="C15" s="37">
        <f>情報入力シート!$D$21</f>
        <v>0</v>
      </c>
      <c r="D15" s="1" t="s">
        <v>13</v>
      </c>
      <c r="I15" s="23" t="str">
        <f>TEXT(C15,"#,###")</f>
        <v/>
      </c>
      <c r="J15" s="23"/>
      <c r="K15" s="23"/>
      <c r="L15" s="23"/>
      <c r="M15" s="23"/>
      <c r="N15" s="23"/>
      <c r="O15" s="22"/>
      <c r="P15" s="22"/>
      <c r="Q15" s="12"/>
      <c r="R15" s="12"/>
    </row>
    <row r="16" spans="1:18">
      <c r="A16" s="2" t="s">
        <v>31</v>
      </c>
      <c r="B16" s="2"/>
      <c r="I16" s="23"/>
      <c r="J16" s="23"/>
      <c r="K16" s="23"/>
      <c r="L16" s="23"/>
      <c r="M16" s="23"/>
      <c r="N16" s="23"/>
      <c r="O16" s="22"/>
      <c r="P16" s="22"/>
      <c r="Q16" s="12"/>
      <c r="R16" s="12"/>
    </row>
    <row r="17" spans="2:18">
      <c r="B17" s="1" t="s">
        <v>30</v>
      </c>
      <c r="I17" s="23"/>
      <c r="J17" s="23"/>
      <c r="K17" s="23"/>
      <c r="L17" s="23"/>
      <c r="M17" s="23"/>
      <c r="N17" s="23"/>
      <c r="O17" s="22"/>
      <c r="P17" s="22"/>
      <c r="Q17" s="12"/>
      <c r="R17" s="12"/>
    </row>
    <row r="18" spans="2:18">
      <c r="B18" s="40" t="str">
        <f>IF(情報入力シート!D31="○","○","")</f>
        <v/>
      </c>
      <c r="C18" s="9" t="s">
        <v>112</v>
      </c>
      <c r="D18" s="9"/>
      <c r="E18" s="9" t="str">
        <f>IF(B18="○","（基準期間における税抜課税売上高"&amp;情報入力シート!D32&amp;"円）","")</f>
        <v/>
      </c>
      <c r="F18" s="9"/>
      <c r="G18" s="9"/>
      <c r="H18" s="10"/>
      <c r="I18" s="23"/>
      <c r="J18" s="23"/>
      <c r="K18" s="23"/>
      <c r="L18" s="23"/>
      <c r="M18" s="23"/>
      <c r="N18" s="23"/>
      <c r="O18" s="22"/>
      <c r="P18" s="22"/>
      <c r="Q18" s="12"/>
      <c r="R18" s="12"/>
    </row>
    <row r="19" spans="2:18">
      <c r="B19" s="40" t="str">
        <f>IF(情報入力シート!D33="○","○","")</f>
        <v/>
      </c>
      <c r="C19" s="9" t="s">
        <v>39</v>
      </c>
      <c r="D19" s="9"/>
      <c r="E19" s="9"/>
      <c r="F19" s="9"/>
      <c r="G19" s="9"/>
      <c r="H19" s="10"/>
      <c r="I19" s="23"/>
      <c r="J19" s="23"/>
      <c r="K19" s="23"/>
      <c r="L19" s="23"/>
      <c r="M19" s="23"/>
      <c r="N19" s="23"/>
      <c r="O19" s="22"/>
      <c r="P19" s="22"/>
      <c r="Q19" s="12"/>
      <c r="R19" s="12"/>
    </row>
    <row r="20" spans="2:18">
      <c r="B20" s="40" t="str">
        <f>IF(情報入力シート!D34="○","○","")</f>
        <v/>
      </c>
      <c r="C20" s="9" t="s">
        <v>114</v>
      </c>
      <c r="D20" s="9"/>
      <c r="E20" s="9"/>
      <c r="F20" s="9" t="str">
        <f>IF(B20="○","（特定収入割合"&amp;情報入力シート!D35*100&amp;"％）","")</f>
        <v/>
      </c>
      <c r="G20" s="9"/>
      <c r="H20" s="10"/>
      <c r="I20" s="23"/>
      <c r="J20" s="23"/>
      <c r="K20" s="23"/>
      <c r="L20" s="23"/>
      <c r="M20" s="23"/>
      <c r="N20" s="23"/>
      <c r="O20" s="22"/>
      <c r="P20" s="22"/>
      <c r="Q20" s="12"/>
      <c r="R20" s="12"/>
    </row>
    <row r="21" spans="2:18">
      <c r="B21" s="40" t="str">
        <f>IF(情報入力シート!D36="○","○","")</f>
        <v/>
      </c>
      <c r="C21" s="9" t="s">
        <v>41</v>
      </c>
      <c r="D21" s="9"/>
      <c r="E21" s="9"/>
      <c r="F21" s="133" t="str">
        <f>IF(B21="○",情報入力シート!D37,"")</f>
        <v/>
      </c>
      <c r="G21" s="133"/>
      <c r="H21" s="134"/>
      <c r="I21" s="23"/>
      <c r="J21" s="23"/>
      <c r="K21" s="23"/>
      <c r="L21" s="23"/>
      <c r="M21" s="23"/>
      <c r="N21" s="23"/>
      <c r="O21" s="22"/>
      <c r="P21" s="22"/>
      <c r="Q21" s="12"/>
      <c r="R21" s="12"/>
    </row>
    <row r="22" spans="2:18">
      <c r="B22" s="40" t="str">
        <f>IF(情報入力シート!D38="○","○","")</f>
        <v/>
      </c>
      <c r="C22" s="9" t="s">
        <v>16</v>
      </c>
      <c r="D22" s="9"/>
      <c r="E22" s="9"/>
      <c r="F22" s="9"/>
      <c r="G22" s="9"/>
      <c r="H22" s="10"/>
      <c r="I22" s="24" t="e">
        <f>INT(C15*10/110*SUM(D41:F41)/H41)</f>
        <v>#DIV/0!</v>
      </c>
      <c r="J22" s="24"/>
      <c r="K22" s="24"/>
      <c r="L22" s="24" t="e">
        <f>TEXT(I22,"#,##0")</f>
        <v>#DIV/0!</v>
      </c>
      <c r="M22" s="24"/>
      <c r="N22" s="24"/>
      <c r="O22" s="22"/>
      <c r="P22" s="22"/>
      <c r="Q22" s="12"/>
      <c r="R22" s="12"/>
    </row>
    <row r="23" spans="2:18">
      <c r="B23" s="40" t="str">
        <f>IF(情報入力シート!D39="○","○","")</f>
        <v/>
      </c>
      <c r="C23" s="9" t="s">
        <v>15</v>
      </c>
      <c r="D23" s="9"/>
      <c r="E23" s="9"/>
      <c r="F23" s="9"/>
      <c r="G23" s="9"/>
      <c r="H23" s="10"/>
      <c r="I23" s="24" t="e">
        <f>INT(C15*10/110*D41/H41)</f>
        <v>#DIV/0!</v>
      </c>
      <c r="J23" s="24" t="e">
        <f>INT(C15*10/110*F41/H41*F44)</f>
        <v>#DIV/0!</v>
      </c>
      <c r="K23" s="24" t="e">
        <f>I23+J23</f>
        <v>#DIV/0!</v>
      </c>
      <c r="L23" s="24" t="e">
        <f>TEXT(I23,"#,##0")</f>
        <v>#DIV/0!</v>
      </c>
      <c r="M23" s="24" t="e">
        <f>TEXT(J23,"#,##0")</f>
        <v>#DIV/0!</v>
      </c>
      <c r="N23" s="24" t="e">
        <f>TEXT(K23,"#,##0")</f>
        <v>#DIV/0!</v>
      </c>
      <c r="O23" s="22"/>
      <c r="P23" s="22"/>
      <c r="Q23" s="12"/>
      <c r="R23" s="12"/>
    </row>
    <row r="24" spans="2:18">
      <c r="B24" s="40" t="str">
        <f>IF(情報入力シート!D40="○","○","")</f>
        <v/>
      </c>
      <c r="C24" s="9" t="s">
        <v>14</v>
      </c>
      <c r="D24" s="9"/>
      <c r="E24" s="9"/>
      <c r="F24" s="9"/>
      <c r="G24" s="9"/>
      <c r="H24" s="10"/>
      <c r="I24" s="24" t="e">
        <f>INT(C15*10/110*SUM(D41:F41)/H41*F44)</f>
        <v>#DIV/0!</v>
      </c>
      <c r="J24" s="24"/>
      <c r="K24" s="24"/>
      <c r="L24" s="24" t="e">
        <f>TEXT(I24,"#,##0")</f>
        <v>#DIV/0!</v>
      </c>
      <c r="M24" s="24"/>
      <c r="N24" s="24"/>
      <c r="O24" s="22"/>
      <c r="P24" s="22"/>
      <c r="Q24" s="12"/>
      <c r="R24" s="12"/>
    </row>
    <row r="25" spans="2:18">
      <c r="B25" s="1" t="s">
        <v>32</v>
      </c>
      <c r="I25" s="23"/>
      <c r="J25" s="23"/>
      <c r="K25" s="23"/>
      <c r="L25" s="23"/>
      <c r="M25" s="23"/>
      <c r="N25" s="23"/>
      <c r="O25" s="22"/>
      <c r="P25" s="22"/>
      <c r="Q25" s="12"/>
      <c r="R25" s="12"/>
    </row>
    <row r="26" spans="2:18">
      <c r="I26" s="23"/>
      <c r="J26" s="23"/>
      <c r="K26" s="23"/>
      <c r="L26" s="23"/>
      <c r="M26" s="23"/>
      <c r="N26" s="23"/>
      <c r="O26" s="22"/>
      <c r="P26" s="22"/>
      <c r="Q26" s="12"/>
      <c r="R26" s="12"/>
    </row>
    <row r="27" spans="2:18">
      <c r="B27" s="1" t="s">
        <v>33</v>
      </c>
      <c r="I27" s="23"/>
      <c r="J27" s="23"/>
      <c r="K27" s="23"/>
      <c r="L27" s="23"/>
      <c r="M27" s="23"/>
      <c r="N27" s="23"/>
      <c r="O27" s="22"/>
      <c r="P27" s="22"/>
      <c r="Q27" s="12"/>
      <c r="R27" s="12"/>
    </row>
    <row r="28" spans="2:18">
      <c r="B28" s="40" t="str">
        <f>IF(情報入力シート!D45="○","○","")</f>
        <v/>
      </c>
      <c r="C28" s="9" t="s">
        <v>20</v>
      </c>
      <c r="D28" s="9"/>
      <c r="E28" s="9"/>
      <c r="F28" s="9"/>
      <c r="G28" s="9"/>
      <c r="H28" s="10"/>
      <c r="I28" s="23"/>
      <c r="J28" s="23"/>
      <c r="K28" s="23"/>
      <c r="L28" s="23"/>
      <c r="M28" s="23"/>
      <c r="N28" s="23"/>
      <c r="O28" s="22"/>
      <c r="P28" s="22"/>
      <c r="Q28" s="12"/>
      <c r="R28" s="12"/>
    </row>
    <row r="29" spans="2:18">
      <c r="B29" s="40" t="str">
        <f>IF(情報入力シート!D46="○","○","")</f>
        <v/>
      </c>
      <c r="C29" s="9" t="s">
        <v>21</v>
      </c>
      <c r="D29" s="9"/>
      <c r="E29" s="9"/>
      <c r="F29" s="9"/>
      <c r="G29" s="9"/>
      <c r="H29" s="10"/>
      <c r="I29" s="23"/>
      <c r="J29" s="23"/>
      <c r="K29" s="23"/>
      <c r="L29" s="23"/>
      <c r="M29" s="23"/>
      <c r="N29" s="23"/>
      <c r="O29" s="22"/>
      <c r="P29" s="22"/>
      <c r="Q29" s="12"/>
      <c r="R29" s="12"/>
    </row>
    <row r="30" spans="2:18">
      <c r="I30" s="23"/>
      <c r="J30" s="23"/>
      <c r="K30" s="23"/>
      <c r="L30" s="23"/>
      <c r="M30" s="23"/>
      <c r="N30" s="23"/>
      <c r="O30" s="22"/>
      <c r="P30" s="22"/>
      <c r="Q30" s="12"/>
      <c r="R30" s="12"/>
    </row>
    <row r="31" spans="2:18">
      <c r="B31" s="1" t="str">
        <f>"①"&amp;IF(B28="○","補助金の使途の内訳",IF(B29="○","補助対象経費の内訳",""))</f>
        <v>①</v>
      </c>
      <c r="I31" s="23"/>
      <c r="J31" s="23"/>
      <c r="K31" s="23"/>
      <c r="L31" s="23"/>
      <c r="M31" s="23"/>
      <c r="N31" s="23"/>
      <c r="O31" s="22"/>
      <c r="P31" s="22"/>
      <c r="Q31" s="12"/>
      <c r="R31" s="12"/>
    </row>
    <row r="32" spans="2:18">
      <c r="B32" s="5"/>
      <c r="C32" s="137" t="s">
        <v>12</v>
      </c>
      <c r="D32" s="139" t="s">
        <v>42</v>
      </c>
      <c r="E32" s="139"/>
      <c r="F32" s="139"/>
      <c r="G32" s="140" t="s">
        <v>43</v>
      </c>
      <c r="H32" s="142" t="s">
        <v>9</v>
      </c>
      <c r="I32" s="17"/>
      <c r="J32" s="23"/>
      <c r="K32" s="23"/>
      <c r="L32" s="23"/>
      <c r="M32" s="23"/>
      <c r="N32" s="23"/>
      <c r="O32" s="22"/>
      <c r="P32" s="22"/>
      <c r="Q32" s="12"/>
      <c r="R32" s="12"/>
    </row>
    <row r="33" spans="2:18" ht="28">
      <c r="B33" s="6"/>
      <c r="C33" s="138"/>
      <c r="D33" s="4" t="s">
        <v>7</v>
      </c>
      <c r="E33" s="4" t="s">
        <v>8</v>
      </c>
      <c r="F33" s="4" t="s">
        <v>5</v>
      </c>
      <c r="G33" s="141"/>
      <c r="H33" s="142"/>
      <c r="I33" s="25"/>
      <c r="J33" s="22"/>
      <c r="K33" s="22"/>
      <c r="L33" s="22"/>
      <c r="M33" s="22"/>
      <c r="N33" s="22"/>
      <c r="O33" s="22"/>
      <c r="P33" s="22"/>
      <c r="Q33" s="12"/>
      <c r="R33" s="12"/>
    </row>
    <row r="34" spans="2:18" ht="19.5" customHeight="1">
      <c r="B34" s="124" t="s">
        <v>11</v>
      </c>
      <c r="C34" s="38"/>
      <c r="D34" s="39"/>
      <c r="E34" s="39"/>
      <c r="F34" s="39"/>
      <c r="G34" s="39"/>
      <c r="H34" s="11">
        <f t="shared" ref="H34:H40" si="0">SUM(D34:G34)</f>
        <v>0</v>
      </c>
      <c r="I34" s="22"/>
      <c r="J34" s="22"/>
      <c r="K34" s="22"/>
      <c r="L34" s="22"/>
      <c r="M34" s="22"/>
      <c r="N34" s="22"/>
      <c r="O34" s="22"/>
      <c r="P34" s="22"/>
      <c r="Q34" s="12"/>
      <c r="R34" s="12"/>
    </row>
    <row r="35" spans="2:18" ht="19.5" customHeight="1">
      <c r="B35" s="124"/>
      <c r="C35" s="38"/>
      <c r="D35" s="39"/>
      <c r="E35" s="39"/>
      <c r="F35" s="39"/>
      <c r="G35" s="39"/>
      <c r="H35" s="11">
        <f t="shared" si="0"/>
        <v>0</v>
      </c>
      <c r="I35" s="22"/>
      <c r="J35" s="22"/>
      <c r="K35" s="22"/>
      <c r="L35" s="22"/>
      <c r="M35" s="22"/>
      <c r="N35" s="22"/>
      <c r="O35" s="22"/>
      <c r="P35" s="22"/>
      <c r="Q35" s="12"/>
      <c r="R35" s="12"/>
    </row>
    <row r="36" spans="2:18" ht="19.5" customHeight="1">
      <c r="B36" s="124"/>
      <c r="C36" s="38"/>
      <c r="D36" s="39"/>
      <c r="E36" s="39"/>
      <c r="F36" s="39"/>
      <c r="G36" s="39"/>
      <c r="H36" s="11">
        <f t="shared" si="0"/>
        <v>0</v>
      </c>
      <c r="I36" s="22"/>
      <c r="J36" s="22"/>
      <c r="K36" s="22"/>
      <c r="L36" s="22"/>
      <c r="M36" s="22"/>
      <c r="N36" s="22"/>
      <c r="O36" s="22"/>
      <c r="P36" s="22"/>
      <c r="Q36" s="12"/>
      <c r="R36" s="12"/>
    </row>
    <row r="37" spans="2:18" ht="19.5" customHeight="1">
      <c r="B37" s="124"/>
      <c r="C37" s="38"/>
      <c r="D37" s="39"/>
      <c r="E37" s="39"/>
      <c r="F37" s="39"/>
      <c r="G37" s="39"/>
      <c r="H37" s="11">
        <f t="shared" si="0"/>
        <v>0</v>
      </c>
      <c r="I37" s="22"/>
      <c r="J37" s="22"/>
      <c r="K37" s="22"/>
      <c r="L37" s="22"/>
      <c r="M37" s="22"/>
      <c r="N37" s="22"/>
      <c r="O37" s="22"/>
      <c r="P37" s="22"/>
      <c r="Q37" s="12"/>
      <c r="R37" s="12"/>
    </row>
    <row r="38" spans="2:18" ht="19.5" customHeight="1">
      <c r="B38" s="124"/>
      <c r="C38" s="38"/>
      <c r="D38" s="39"/>
      <c r="E38" s="39"/>
      <c r="F38" s="39"/>
      <c r="G38" s="39"/>
      <c r="H38" s="11">
        <f t="shared" si="0"/>
        <v>0</v>
      </c>
      <c r="I38" s="22"/>
      <c r="J38" s="22"/>
      <c r="K38" s="22"/>
      <c r="L38" s="22"/>
      <c r="M38" s="22"/>
      <c r="N38" s="22"/>
      <c r="O38" s="22"/>
      <c r="P38" s="22"/>
      <c r="Q38" s="12"/>
      <c r="R38" s="12"/>
    </row>
    <row r="39" spans="2:18" ht="19.5" customHeight="1">
      <c r="B39" s="124"/>
      <c r="C39" s="38"/>
      <c r="D39" s="39"/>
      <c r="E39" s="39"/>
      <c r="F39" s="39"/>
      <c r="G39" s="39"/>
      <c r="H39" s="11">
        <f t="shared" si="0"/>
        <v>0</v>
      </c>
      <c r="I39" s="22"/>
      <c r="J39" s="22"/>
      <c r="K39" s="22"/>
      <c r="L39" s="22"/>
      <c r="M39" s="22"/>
      <c r="N39" s="22"/>
      <c r="O39" s="22"/>
      <c r="P39" s="22"/>
      <c r="Q39" s="12"/>
      <c r="R39" s="12"/>
    </row>
    <row r="40" spans="2:18" ht="19.5" customHeight="1">
      <c r="B40" s="124"/>
      <c r="C40" s="38"/>
      <c r="D40" s="39"/>
      <c r="E40" s="39"/>
      <c r="F40" s="39"/>
      <c r="G40" s="39" t="s">
        <v>37</v>
      </c>
      <c r="H40" s="11">
        <f t="shared" si="0"/>
        <v>0</v>
      </c>
      <c r="I40" s="22"/>
      <c r="J40" s="22"/>
      <c r="K40" s="22"/>
      <c r="L40" s="22"/>
      <c r="M40" s="22"/>
      <c r="N40" s="22"/>
      <c r="O40" s="22"/>
      <c r="P40" s="22"/>
      <c r="Q40" s="12"/>
      <c r="R40" s="12"/>
    </row>
    <row r="41" spans="2:18" ht="19.5" customHeight="1">
      <c r="B41" s="124"/>
      <c r="C41" s="3" t="s">
        <v>9</v>
      </c>
      <c r="D41" s="11">
        <f>SUM(D34:D40)</f>
        <v>0</v>
      </c>
      <c r="E41" s="11">
        <f>SUM(E34:E40)</f>
        <v>0</v>
      </c>
      <c r="F41" s="11">
        <f>SUM(F34:F40)</f>
        <v>0</v>
      </c>
      <c r="G41" s="11">
        <f>SUM(G34:G40)</f>
        <v>0</v>
      </c>
      <c r="H41" s="11">
        <f>SUM(H34:H40)</f>
        <v>0</v>
      </c>
      <c r="I41" s="22" t="str">
        <f>IF(B28="○","←５　国庫補助金確定額と一致させてください。",IF(B29="○","←実績報告の対象経費の支出済額と一致させてください",""))</f>
        <v/>
      </c>
      <c r="J41" s="22"/>
      <c r="K41" s="22"/>
      <c r="L41" s="22"/>
      <c r="M41" s="22"/>
      <c r="N41" s="22"/>
      <c r="O41" s="22"/>
      <c r="P41" s="22"/>
      <c r="Q41" s="12"/>
      <c r="R41" s="12"/>
    </row>
    <row r="42" spans="2:18" ht="19.5" customHeight="1">
      <c r="B42" s="7"/>
      <c r="C42" s="8"/>
      <c r="H42" s="41" t="str">
        <f>IF((B28="○")*(H41&lt;&gt;C15),"補助金確定額と一致させてください↑",IF((B29="○")*(H41&lt;=C15),"実績報告書の対象経費支出済額と一致しているか念のため確認してください。",""))</f>
        <v/>
      </c>
      <c r="I42" s="23" t="str">
        <f>TEXT(D41,"#,##0")</f>
        <v>0</v>
      </c>
      <c r="J42" s="23" t="str">
        <f>TEXT(E41,"#,##0")</f>
        <v>0</v>
      </c>
      <c r="K42" s="23" t="str">
        <f>TEXT(F41,"#,##0")</f>
        <v>0</v>
      </c>
      <c r="L42" s="23" t="str">
        <f>TEXT(G41,"#,##0")</f>
        <v>0</v>
      </c>
      <c r="M42" s="23" t="str">
        <f>TEXT(H41,"#,##0")</f>
        <v>0</v>
      </c>
    </row>
    <row r="43" spans="2:18" ht="14.5" thickBot="1">
      <c r="B43" s="1" t="s">
        <v>10</v>
      </c>
      <c r="I43" s="22"/>
      <c r="J43" s="22"/>
      <c r="K43" s="22"/>
      <c r="L43" s="22"/>
      <c r="M43" s="22"/>
      <c r="N43" s="22"/>
      <c r="O43" s="22"/>
      <c r="P43" s="22"/>
      <c r="Q43" s="12"/>
      <c r="R43" s="12"/>
    </row>
    <row r="44" spans="2:18" ht="14.5" thickBot="1">
      <c r="C44" s="125">
        <f>情報入力シート!D49</f>
        <v>0</v>
      </c>
      <c r="D44" s="125"/>
      <c r="E44" s="126" t="s">
        <v>22</v>
      </c>
      <c r="F44" s="127" t="e">
        <f>IF(情報入力シート!D52="",IF(C45="","",C44/C45),情報入力シート!D52)</f>
        <v>#DIV/0!</v>
      </c>
      <c r="G44" s="128"/>
      <c r="I44" s="22"/>
      <c r="J44" s="26" t="s">
        <v>35</v>
      </c>
      <c r="K44" s="26"/>
      <c r="L44" s="26"/>
      <c r="M44" s="26"/>
      <c r="N44" s="22"/>
      <c r="O44" s="22"/>
      <c r="P44" s="22"/>
      <c r="Q44" s="12"/>
      <c r="R44" s="12"/>
    </row>
    <row r="45" spans="2:18" ht="15" thickTop="1" thickBot="1">
      <c r="C45" s="131">
        <f>情報入力シート!D50</f>
        <v>0</v>
      </c>
      <c r="D45" s="131"/>
      <c r="E45" s="126"/>
      <c r="F45" s="129"/>
      <c r="G45" s="130"/>
      <c r="I45" s="22"/>
      <c r="J45" s="22" t="s">
        <v>36</v>
      </c>
      <c r="K45" s="22"/>
      <c r="L45" s="22"/>
      <c r="M45" s="22"/>
      <c r="N45" s="22"/>
      <c r="O45" s="22"/>
      <c r="P45" s="22"/>
      <c r="Q45" s="12"/>
      <c r="R45" s="12"/>
    </row>
    <row r="46" spans="2:18" ht="14.5" thickBot="1">
      <c r="B46" s="1" t="s">
        <v>23</v>
      </c>
      <c r="F46" s="122" t="str">
        <f>IF(情報入力シート!D52&lt;&gt;"","税務申告上端数処理している。","")</f>
        <v/>
      </c>
      <c r="G46" s="122"/>
      <c r="I46" s="22" t="s">
        <v>28</v>
      </c>
      <c r="K46" s="27"/>
      <c r="L46" s="22"/>
      <c r="M46" s="22"/>
      <c r="N46" s="22"/>
      <c r="O46" s="22"/>
      <c r="P46" s="22"/>
      <c r="Q46" s="12"/>
      <c r="R46" s="12"/>
    </row>
    <row r="47" spans="2:18" ht="14.5" thickBot="1">
      <c r="F47" s="13" t="str">
        <f>IF(B18&amp;B19&amp;B20&amp;B21="○",0,IF(B22="○",I22,IF(B23="○",K23,IF(B24="○",I24,""))))</f>
        <v/>
      </c>
      <c r="G47" s="1" t="s">
        <v>13</v>
      </c>
      <c r="I47" s="22"/>
      <c r="J47" s="22"/>
      <c r="K47" s="22"/>
      <c r="L47" s="22"/>
      <c r="M47" s="22"/>
      <c r="N47" s="22"/>
      <c r="O47" s="22"/>
      <c r="P47" s="22"/>
      <c r="Q47" s="12"/>
      <c r="R47" s="12"/>
    </row>
    <row r="48" spans="2:18">
      <c r="I48" s="22"/>
      <c r="J48" s="22"/>
      <c r="K48" s="22"/>
      <c r="L48" s="22"/>
      <c r="M48" s="22"/>
      <c r="N48" s="22"/>
      <c r="O48" s="22"/>
      <c r="P48" s="22"/>
      <c r="Q48" s="12"/>
      <c r="R48" s="12"/>
    </row>
    <row r="49" spans="1:9" ht="28.5" customHeight="1">
      <c r="C49" s="132" t="str">
        <f>IF(B22="○",I15&amp;"×10/110×（"&amp;I42&amp;"＋"&amp;J42&amp;"＋"&amp;K42&amp;"）/"&amp;M42&amp;"＝"&amp;L22,IF(B24="○",I15&amp;"×10/110×("&amp;I42&amp;"＋"&amp;J42&amp;"＋"&amp;K42&amp;"）/"&amp;M42&amp;"×②＝"&amp;L24,""))</f>
        <v/>
      </c>
      <c r="D49" s="132"/>
      <c r="E49" s="132"/>
      <c r="F49" s="132"/>
      <c r="G49" s="132"/>
      <c r="H49" s="132"/>
      <c r="I49" s="28" t="s">
        <v>25</v>
      </c>
    </row>
    <row r="50" spans="1:9" ht="28.5" customHeight="1">
      <c r="C50" s="121" t="str">
        <f>IF(B23="○",I15&amp;"×10/110×"&amp;I42&amp;"/"&amp;M42&amp;"＝"&amp;L23&amp;"・・・ａ","")</f>
        <v/>
      </c>
      <c r="D50" s="121"/>
      <c r="E50" s="121"/>
      <c r="F50" s="121"/>
      <c r="G50" s="121"/>
      <c r="H50" s="121"/>
      <c r="I50" s="28" t="s">
        <v>25</v>
      </c>
    </row>
    <row r="51" spans="1:9" ht="28.5" customHeight="1">
      <c r="C51" s="121" t="str">
        <f>IF(B23="○",I15&amp;"×10/110×"&amp;K42&amp;"/"&amp;M42&amp;"×②＝"&amp;M23&amp;"・・・ｂ","")</f>
        <v/>
      </c>
      <c r="D51" s="121"/>
      <c r="E51" s="121"/>
      <c r="F51" s="121"/>
      <c r="G51" s="121"/>
      <c r="H51" s="121"/>
      <c r="I51" s="28" t="s">
        <v>25</v>
      </c>
    </row>
    <row r="52" spans="1:9">
      <c r="C52" s="1" t="str">
        <f>IF(B23="○","ａ＋ｂ＝"&amp;N23,"")</f>
        <v/>
      </c>
      <c r="I52" s="22" t="s">
        <v>25</v>
      </c>
    </row>
    <row r="53" spans="1:9">
      <c r="A53" s="21"/>
      <c r="B53" s="21"/>
      <c r="C53" s="21"/>
      <c r="D53" s="21"/>
      <c r="E53" s="21"/>
      <c r="F53" s="21"/>
      <c r="G53" s="21"/>
      <c r="H53" s="21"/>
      <c r="I53" s="22" t="s">
        <v>26</v>
      </c>
    </row>
    <row r="54" spans="1:9">
      <c r="A54" s="21"/>
      <c r="B54" s="21"/>
      <c r="C54" s="21"/>
      <c r="D54" s="21"/>
      <c r="E54" s="21"/>
      <c r="F54" s="21"/>
      <c r="G54" s="21"/>
      <c r="H54" s="21"/>
    </row>
    <row r="55" spans="1:9">
      <c r="A55" s="21"/>
      <c r="B55" s="21"/>
      <c r="C55" s="21"/>
      <c r="D55" s="21"/>
      <c r="E55" s="21"/>
      <c r="F55" s="21"/>
      <c r="G55" s="21"/>
      <c r="H55" s="21"/>
    </row>
    <row r="56" spans="1:9">
      <c r="A56" s="21"/>
      <c r="B56" s="21"/>
      <c r="C56" s="21"/>
      <c r="D56" s="21"/>
      <c r="E56" s="21"/>
      <c r="F56" s="21"/>
      <c r="G56" s="21"/>
      <c r="H56" s="21"/>
    </row>
    <row r="57" spans="1:9">
      <c r="A57" s="21"/>
      <c r="B57" s="21"/>
      <c r="C57" s="21"/>
      <c r="D57" s="21"/>
      <c r="E57" s="21"/>
      <c r="F57" s="21"/>
      <c r="G57" s="21"/>
      <c r="H57" s="21"/>
    </row>
    <row r="58" spans="1:9">
      <c r="A58" s="21"/>
      <c r="B58" s="21"/>
      <c r="C58" s="21"/>
      <c r="D58" s="21"/>
      <c r="E58" s="21"/>
      <c r="F58" s="21"/>
      <c r="G58" s="21"/>
      <c r="H58" s="21"/>
    </row>
    <row r="59" spans="1:9">
      <c r="A59" s="21"/>
      <c r="B59" s="21"/>
      <c r="C59" s="21"/>
      <c r="D59" s="21"/>
      <c r="E59" s="21"/>
      <c r="F59" s="21"/>
      <c r="G59" s="21"/>
      <c r="H59" s="21"/>
    </row>
    <row r="60" spans="1:9">
      <c r="A60" s="21"/>
      <c r="B60" s="21"/>
      <c r="C60" s="21"/>
      <c r="D60" s="21"/>
      <c r="E60" s="21"/>
      <c r="F60" s="21"/>
      <c r="G60" s="21"/>
      <c r="H60" s="21"/>
    </row>
    <row r="61" spans="1:9">
      <c r="A61" s="21"/>
      <c r="B61" s="21"/>
      <c r="C61" s="21"/>
      <c r="D61" s="21"/>
      <c r="E61" s="21"/>
      <c r="F61" s="21"/>
      <c r="G61" s="21"/>
      <c r="H61" s="21"/>
    </row>
    <row r="62" spans="1:9">
      <c r="A62" s="21"/>
      <c r="B62" s="21"/>
      <c r="C62" s="21"/>
      <c r="D62" s="21"/>
      <c r="E62" s="21"/>
      <c r="F62" s="21"/>
      <c r="G62" s="21"/>
      <c r="H62" s="21"/>
    </row>
    <row r="63" spans="1:9">
      <c r="A63" s="21"/>
      <c r="B63" s="21"/>
      <c r="C63" s="21"/>
      <c r="D63" s="21"/>
      <c r="E63" s="21"/>
      <c r="F63" s="21"/>
      <c r="G63" s="21"/>
      <c r="H63" s="21"/>
    </row>
    <row r="64" spans="1:9">
      <c r="A64" s="21"/>
      <c r="B64" s="21"/>
      <c r="C64" s="21"/>
      <c r="D64" s="21"/>
      <c r="E64" s="21"/>
      <c r="F64" s="21"/>
      <c r="G64" s="21"/>
      <c r="H64" s="21"/>
    </row>
    <row r="65" spans="1:8">
      <c r="A65" s="21"/>
      <c r="B65" s="21"/>
      <c r="C65" s="21"/>
      <c r="D65" s="21"/>
      <c r="E65" s="21"/>
      <c r="F65" s="21"/>
      <c r="G65" s="21"/>
      <c r="H65" s="21"/>
    </row>
  </sheetData>
  <sheetProtection sheet="1" objects="1" scenarios="1"/>
  <customSheetViews>
    <customSheetView guid="{B3498956-7DB7-406F-9317-C86F874C11E8}" showPageBreaks="1" printArea="1" view="pageBreakPreview" topLeftCell="A12">
      <selection activeCell="B18" sqref="B18"/>
      <pageMargins left="0.70866141732283472" right="0.70866141732283472" top="0.74803149606299213" bottom="0.74803149606299213" header="0.31496062992125984" footer="0.31496062992125984"/>
      <pageSetup paperSize="9" orientation="portrait" r:id="rId1"/>
    </customSheetView>
  </customSheetViews>
  <mergeCells count="18">
    <mergeCell ref="A1:H1"/>
    <mergeCell ref="A2:H2"/>
    <mergeCell ref="C13:H13"/>
    <mergeCell ref="C32:C33"/>
    <mergeCell ref="D32:F32"/>
    <mergeCell ref="G32:G33"/>
    <mergeCell ref="H32:H33"/>
    <mergeCell ref="C50:H50"/>
    <mergeCell ref="C51:H51"/>
    <mergeCell ref="E7:F7"/>
    <mergeCell ref="B34:B41"/>
    <mergeCell ref="C44:D44"/>
    <mergeCell ref="E44:E45"/>
    <mergeCell ref="F44:G45"/>
    <mergeCell ref="C45:D45"/>
    <mergeCell ref="C49:H49"/>
    <mergeCell ref="F46:G46"/>
    <mergeCell ref="F21:H21"/>
  </mergeCells>
  <phoneticPr fontId="2"/>
  <dataValidations count="1">
    <dataValidation type="list" allowBlank="1" showInputMessage="1" showErrorMessage="1" sqref="B18:B24" xr:uid="{9AE73D31-4720-4C25-ABAC-423B6135BD2B}">
      <formula1>"○"</formula1>
    </dataValidation>
  </dataValidations>
  <pageMargins left="0.70866141732283472" right="0.70866141732283472" top="0.74803149606299213" bottom="0.74803149606299213" header="0.31496062992125984" footer="0.31496062992125984"/>
  <pageSetup paperSize="9"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FFADB6D-125A-41FB-848D-AEECF55C746C}">
          <x14:formula1>
            <xm:f>Sheet1!$A$1:$A$6</xm:f>
          </x14:formula1>
          <xm:sqref>C13:H13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5BFE9-B1AA-48D2-A666-C22CF66492BA}">
  <sheetPr codeName="Sheet7"/>
  <dimension ref="A1:R65"/>
  <sheetViews>
    <sheetView view="pageBreakPreview" topLeftCell="A12" zoomScaleNormal="80" zoomScaleSheetLayoutView="100" workbookViewId="0">
      <selection activeCell="C16" sqref="C16"/>
    </sheetView>
  </sheetViews>
  <sheetFormatPr defaultColWidth="9" defaultRowHeight="14"/>
  <cols>
    <col min="1" max="2" width="3.08984375" style="1" customWidth="1"/>
    <col min="3" max="8" width="13.08984375" style="1" customWidth="1"/>
    <col min="9" max="9" width="13.08984375" style="21" customWidth="1"/>
    <col min="10" max="10" width="15.36328125" style="21" bestFit="1" customWidth="1"/>
    <col min="11" max="16" width="9" style="21"/>
    <col min="17" max="16384" width="9" style="1"/>
  </cols>
  <sheetData>
    <row r="1" spans="1:18">
      <c r="A1" s="135" t="s">
        <v>49</v>
      </c>
      <c r="B1" s="135"/>
      <c r="C1" s="135"/>
      <c r="D1" s="135"/>
      <c r="E1" s="135"/>
      <c r="F1" s="135"/>
      <c r="G1" s="135"/>
      <c r="H1" s="135"/>
    </row>
    <row r="2" spans="1:18" ht="18.75" customHeight="1">
      <c r="A2" s="135" t="s">
        <v>48</v>
      </c>
      <c r="B2" s="135"/>
      <c r="C2" s="135"/>
      <c r="D2" s="135"/>
      <c r="E2" s="135"/>
      <c r="F2" s="135"/>
      <c r="G2" s="135"/>
      <c r="H2" s="135"/>
      <c r="I2" s="29" t="s">
        <v>27</v>
      </c>
    </row>
    <row r="3" spans="1:18">
      <c r="A3" s="2"/>
      <c r="B3" s="2"/>
      <c r="I3" s="30" t="s">
        <v>29</v>
      </c>
    </row>
    <row r="4" spans="1:18">
      <c r="A4" s="2" t="s">
        <v>46</v>
      </c>
      <c r="B4" s="2"/>
      <c r="I4" s="22"/>
      <c r="J4" s="22"/>
      <c r="K4" s="22"/>
      <c r="L4" s="22"/>
      <c r="M4" s="22"/>
      <c r="N4" s="22"/>
      <c r="O4" s="22"/>
      <c r="P4" s="22"/>
      <c r="Q4" s="12"/>
      <c r="R4" s="12"/>
    </row>
    <row r="5" spans="1:18">
      <c r="A5" s="2"/>
      <c r="B5" s="2"/>
      <c r="C5" s="1">
        <f>情報入力シート!D10</f>
        <v>0</v>
      </c>
      <c r="I5" s="22"/>
      <c r="J5" s="22"/>
      <c r="K5" s="22"/>
      <c r="L5" s="22"/>
      <c r="M5" s="22"/>
      <c r="N5" s="22"/>
      <c r="O5" s="22"/>
      <c r="P5" s="22"/>
      <c r="Q5" s="12"/>
      <c r="R5" s="12"/>
    </row>
    <row r="6" spans="1:18">
      <c r="A6" s="2"/>
      <c r="B6" s="2"/>
      <c r="I6" s="22"/>
      <c r="J6" s="22"/>
      <c r="K6" s="22"/>
      <c r="L6" s="22"/>
      <c r="M6" s="22"/>
      <c r="N6" s="22"/>
      <c r="O6" s="22"/>
      <c r="P6" s="22"/>
      <c r="Q6" s="12"/>
      <c r="R6" s="12"/>
    </row>
    <row r="7" spans="1:18">
      <c r="A7" s="2"/>
      <c r="B7" s="2"/>
      <c r="C7" s="1" t="s">
        <v>47</v>
      </c>
      <c r="E7" s="123">
        <f>情報入力シート!D11</f>
        <v>0</v>
      </c>
      <c r="F7" s="123"/>
      <c r="I7" s="22"/>
      <c r="J7" s="22"/>
      <c r="K7" s="22"/>
      <c r="L7" s="22"/>
      <c r="M7" s="22"/>
      <c r="N7" s="22"/>
      <c r="O7" s="22"/>
      <c r="P7" s="22"/>
      <c r="Q7" s="12"/>
      <c r="R7" s="12"/>
    </row>
    <row r="8" spans="1:18">
      <c r="A8" s="2" t="s">
        <v>1</v>
      </c>
      <c r="B8" s="2"/>
      <c r="I8" s="22"/>
      <c r="J8" s="22"/>
      <c r="K8" s="22"/>
      <c r="L8" s="22"/>
      <c r="M8" s="22"/>
      <c r="N8" s="22"/>
      <c r="O8" s="22"/>
      <c r="P8" s="22"/>
      <c r="Q8" s="12"/>
      <c r="R8" s="12"/>
    </row>
    <row r="9" spans="1:18">
      <c r="A9" s="2"/>
      <c r="B9" s="2"/>
      <c r="C9" s="1">
        <f>情報入力シート!D6</f>
        <v>0</v>
      </c>
      <c r="I9" s="22"/>
      <c r="J9" s="22"/>
      <c r="K9" s="22"/>
      <c r="L9" s="22"/>
      <c r="M9" s="22"/>
      <c r="N9" s="22"/>
      <c r="O9" s="22"/>
      <c r="P9" s="22"/>
      <c r="Q9" s="12"/>
      <c r="R9" s="12"/>
    </row>
    <row r="10" spans="1:18">
      <c r="A10" s="2" t="s">
        <v>2</v>
      </c>
      <c r="B10" s="2"/>
      <c r="I10" s="22"/>
      <c r="J10" s="22"/>
      <c r="K10" s="22"/>
      <c r="L10" s="22"/>
      <c r="M10" s="22"/>
      <c r="N10" s="22"/>
      <c r="O10" s="22"/>
      <c r="P10" s="22"/>
      <c r="Q10" s="12"/>
      <c r="R10" s="12"/>
    </row>
    <row r="11" spans="1:18">
      <c r="A11" s="2"/>
      <c r="B11" s="2"/>
      <c r="C11" s="1">
        <f>情報入力シート!D12</f>
        <v>0</v>
      </c>
      <c r="I11" s="22"/>
      <c r="J11" s="22"/>
      <c r="K11" s="22"/>
      <c r="L11" s="22"/>
      <c r="M11" s="22"/>
      <c r="N11" s="22"/>
      <c r="O11" s="22"/>
      <c r="P11" s="22"/>
      <c r="Q11" s="12"/>
      <c r="R11" s="12"/>
    </row>
    <row r="12" spans="1:18">
      <c r="A12" s="2" t="s">
        <v>3</v>
      </c>
      <c r="B12" s="2"/>
      <c r="I12" s="23"/>
      <c r="J12" s="23"/>
      <c r="K12" s="23"/>
      <c r="L12" s="23"/>
      <c r="M12" s="23"/>
      <c r="N12" s="23"/>
      <c r="O12" s="22"/>
      <c r="P12" s="22"/>
      <c r="Q12" s="12"/>
      <c r="R12" s="12"/>
    </row>
    <row r="13" spans="1:18" ht="33" customHeight="1">
      <c r="A13" s="2"/>
      <c r="B13" s="2"/>
      <c r="C13" s="136" t="s">
        <v>144</v>
      </c>
      <c r="D13" s="136"/>
      <c r="E13" s="136"/>
      <c r="F13" s="136"/>
      <c r="G13" s="136"/>
      <c r="H13" s="136"/>
      <c r="I13" s="23"/>
      <c r="J13" s="23"/>
      <c r="K13" s="23"/>
      <c r="L13" s="23"/>
      <c r="M13" s="23"/>
      <c r="N13" s="23"/>
      <c r="O13" s="22"/>
      <c r="P13" s="22"/>
      <c r="Q13" s="12"/>
      <c r="R13" s="12"/>
    </row>
    <row r="14" spans="1:18">
      <c r="A14" s="2" t="s">
        <v>44</v>
      </c>
      <c r="B14" s="2"/>
      <c r="I14" s="23"/>
      <c r="J14" s="23"/>
      <c r="K14" s="23"/>
      <c r="L14" s="23"/>
      <c r="M14" s="23"/>
      <c r="N14" s="23"/>
      <c r="O14" s="22"/>
      <c r="P14" s="22"/>
      <c r="Q14" s="12"/>
      <c r="R14" s="12"/>
    </row>
    <row r="15" spans="1:18">
      <c r="A15" s="2"/>
      <c r="B15" s="2"/>
      <c r="C15" s="37">
        <f>情報入力シート!$D$22</f>
        <v>0</v>
      </c>
      <c r="D15" s="1" t="s">
        <v>13</v>
      </c>
      <c r="I15" s="23" t="str">
        <f>TEXT(C15,"#,###")</f>
        <v/>
      </c>
      <c r="J15" s="23"/>
      <c r="K15" s="23"/>
      <c r="L15" s="23"/>
      <c r="M15" s="23"/>
      <c r="N15" s="23"/>
      <c r="O15" s="22"/>
      <c r="P15" s="22"/>
      <c r="Q15" s="12"/>
      <c r="R15" s="12"/>
    </row>
    <row r="16" spans="1:18">
      <c r="A16" s="2" t="s">
        <v>31</v>
      </c>
      <c r="B16" s="2"/>
      <c r="I16" s="23"/>
      <c r="J16" s="23"/>
      <c r="K16" s="23"/>
      <c r="L16" s="23"/>
      <c r="M16" s="23"/>
      <c r="N16" s="23"/>
      <c r="O16" s="22"/>
      <c r="P16" s="22"/>
      <c r="Q16" s="12"/>
      <c r="R16" s="12"/>
    </row>
    <row r="17" spans="2:18">
      <c r="B17" s="1" t="s">
        <v>30</v>
      </c>
      <c r="I17" s="23"/>
      <c r="J17" s="23"/>
      <c r="K17" s="23"/>
      <c r="L17" s="23"/>
      <c r="M17" s="23"/>
      <c r="N17" s="23"/>
      <c r="O17" s="22"/>
      <c r="P17" s="22"/>
      <c r="Q17" s="12"/>
      <c r="R17" s="12"/>
    </row>
    <row r="18" spans="2:18">
      <c r="B18" s="40" t="str">
        <f>IF(情報入力シート!D31="○","○","")</f>
        <v/>
      </c>
      <c r="C18" s="9" t="s">
        <v>112</v>
      </c>
      <c r="D18" s="9"/>
      <c r="E18" s="9" t="str">
        <f>IF(B18="○","（基準期間における税抜課税売上高"&amp;情報入力シート!D32&amp;"円）","")</f>
        <v/>
      </c>
      <c r="F18" s="9"/>
      <c r="G18" s="9"/>
      <c r="H18" s="10"/>
      <c r="I18" s="23"/>
      <c r="J18" s="23"/>
      <c r="K18" s="23"/>
      <c r="L18" s="23"/>
      <c r="M18" s="23"/>
      <c r="N18" s="23"/>
      <c r="O18" s="22"/>
      <c r="P18" s="22"/>
      <c r="Q18" s="12"/>
      <c r="R18" s="12"/>
    </row>
    <row r="19" spans="2:18">
      <c r="B19" s="40" t="str">
        <f>IF(情報入力シート!D33="○","○","")</f>
        <v/>
      </c>
      <c r="C19" s="9" t="s">
        <v>39</v>
      </c>
      <c r="D19" s="9"/>
      <c r="E19" s="9"/>
      <c r="F19" s="9"/>
      <c r="G19" s="9"/>
      <c r="H19" s="10"/>
      <c r="I19" s="23"/>
      <c r="J19" s="23"/>
      <c r="K19" s="23"/>
      <c r="L19" s="23"/>
      <c r="M19" s="23"/>
      <c r="N19" s="23"/>
      <c r="O19" s="22"/>
      <c r="P19" s="22"/>
      <c r="Q19" s="12"/>
      <c r="R19" s="12"/>
    </row>
    <row r="20" spans="2:18">
      <c r="B20" s="40" t="str">
        <f>IF(情報入力シート!D34="○","○","")</f>
        <v/>
      </c>
      <c r="C20" s="9" t="s">
        <v>114</v>
      </c>
      <c r="D20" s="9"/>
      <c r="E20" s="9"/>
      <c r="F20" s="9" t="str">
        <f>IF(B20="○","（特定収入割合"&amp;情報入力シート!D35*100&amp;"％）","")</f>
        <v/>
      </c>
      <c r="G20" s="9"/>
      <c r="H20" s="10"/>
      <c r="I20" s="23"/>
      <c r="J20" s="23"/>
      <c r="K20" s="23"/>
      <c r="L20" s="23"/>
      <c r="M20" s="23"/>
      <c r="N20" s="23"/>
      <c r="O20" s="22"/>
      <c r="P20" s="22"/>
      <c r="Q20" s="12"/>
      <c r="R20" s="12"/>
    </row>
    <row r="21" spans="2:18">
      <c r="B21" s="40" t="str">
        <f>IF(情報入力シート!D36="○","○","")</f>
        <v/>
      </c>
      <c r="C21" s="9" t="s">
        <v>41</v>
      </c>
      <c r="D21" s="9"/>
      <c r="E21" s="9"/>
      <c r="F21" s="133" t="str">
        <f>IF(B21="○",情報入力シート!D37,"")</f>
        <v/>
      </c>
      <c r="G21" s="133"/>
      <c r="H21" s="134"/>
      <c r="I21" s="23"/>
      <c r="J21" s="23"/>
      <c r="K21" s="23"/>
      <c r="L21" s="23"/>
      <c r="M21" s="23"/>
      <c r="N21" s="23"/>
      <c r="O21" s="22"/>
      <c r="P21" s="22"/>
      <c r="Q21" s="12"/>
      <c r="R21" s="12"/>
    </row>
    <row r="22" spans="2:18">
      <c r="B22" s="40" t="str">
        <f>IF(情報入力シート!D38="○","○","")</f>
        <v/>
      </c>
      <c r="C22" s="9" t="s">
        <v>16</v>
      </c>
      <c r="D22" s="9"/>
      <c r="E22" s="9"/>
      <c r="F22" s="9"/>
      <c r="G22" s="9"/>
      <c r="H22" s="10"/>
      <c r="I22" s="24" t="e">
        <f>INT(C15*10/110*SUM(D41:F41)/H41)</f>
        <v>#DIV/0!</v>
      </c>
      <c r="J22" s="24"/>
      <c r="K22" s="24"/>
      <c r="L22" s="24" t="e">
        <f>TEXT(I22,"#,##0")</f>
        <v>#DIV/0!</v>
      </c>
      <c r="M22" s="24"/>
      <c r="N22" s="24"/>
      <c r="O22" s="22"/>
      <c r="P22" s="22"/>
      <c r="Q22" s="12"/>
      <c r="R22" s="12"/>
    </row>
    <row r="23" spans="2:18">
      <c r="B23" s="40" t="str">
        <f>IF(情報入力シート!D39="○","○","")</f>
        <v/>
      </c>
      <c r="C23" s="9" t="s">
        <v>15</v>
      </c>
      <c r="D23" s="9"/>
      <c r="E23" s="9"/>
      <c r="F23" s="9"/>
      <c r="G23" s="9"/>
      <c r="H23" s="10"/>
      <c r="I23" s="24" t="e">
        <f>INT(C15*10/110*D41/H41)</f>
        <v>#DIV/0!</v>
      </c>
      <c r="J23" s="24" t="e">
        <f>INT(C15*10/110*F41/H41*F44)</f>
        <v>#DIV/0!</v>
      </c>
      <c r="K23" s="24" t="e">
        <f>I23+J23</f>
        <v>#DIV/0!</v>
      </c>
      <c r="L23" s="24" t="e">
        <f>TEXT(I23,"#,##0")</f>
        <v>#DIV/0!</v>
      </c>
      <c r="M23" s="24" t="e">
        <f>TEXT(J23,"#,##0")</f>
        <v>#DIV/0!</v>
      </c>
      <c r="N23" s="24" t="e">
        <f>TEXT(K23,"#,##0")</f>
        <v>#DIV/0!</v>
      </c>
      <c r="O23" s="22"/>
      <c r="P23" s="22"/>
      <c r="Q23" s="12"/>
      <c r="R23" s="12"/>
    </row>
    <row r="24" spans="2:18">
      <c r="B24" s="40" t="str">
        <f>IF(情報入力シート!D40="○","○","")</f>
        <v/>
      </c>
      <c r="C24" s="9" t="s">
        <v>14</v>
      </c>
      <c r="D24" s="9"/>
      <c r="E24" s="9"/>
      <c r="F24" s="9"/>
      <c r="G24" s="9"/>
      <c r="H24" s="10"/>
      <c r="I24" s="24" t="e">
        <f>INT(C15*10/110*SUM(D41:F41)/H41*F44)</f>
        <v>#DIV/0!</v>
      </c>
      <c r="J24" s="24"/>
      <c r="K24" s="24"/>
      <c r="L24" s="24" t="e">
        <f>TEXT(I24,"#,##0")</f>
        <v>#DIV/0!</v>
      </c>
      <c r="M24" s="24"/>
      <c r="N24" s="24"/>
      <c r="O24" s="22"/>
      <c r="P24" s="22"/>
      <c r="Q24" s="12"/>
      <c r="R24" s="12"/>
    </row>
    <row r="25" spans="2:18">
      <c r="B25" s="1" t="s">
        <v>32</v>
      </c>
      <c r="I25" s="23"/>
      <c r="J25" s="23"/>
      <c r="K25" s="23"/>
      <c r="L25" s="23"/>
      <c r="M25" s="23"/>
      <c r="N25" s="23"/>
      <c r="O25" s="22"/>
      <c r="P25" s="22"/>
      <c r="Q25" s="12"/>
      <c r="R25" s="12"/>
    </row>
    <row r="26" spans="2:18">
      <c r="I26" s="23"/>
      <c r="J26" s="23"/>
      <c r="K26" s="23"/>
      <c r="L26" s="23"/>
      <c r="M26" s="23"/>
      <c r="N26" s="23"/>
      <c r="O26" s="22"/>
      <c r="P26" s="22"/>
      <c r="Q26" s="12"/>
      <c r="R26" s="12"/>
    </row>
    <row r="27" spans="2:18">
      <c r="B27" s="1" t="s">
        <v>33</v>
      </c>
      <c r="I27" s="23"/>
      <c r="J27" s="23"/>
      <c r="K27" s="23"/>
      <c r="L27" s="23"/>
      <c r="M27" s="23"/>
      <c r="N27" s="23"/>
      <c r="O27" s="22"/>
      <c r="P27" s="22"/>
      <c r="Q27" s="12"/>
      <c r="R27" s="12"/>
    </row>
    <row r="28" spans="2:18">
      <c r="B28" s="40" t="str">
        <f>IF(情報入力シート!D45="○","○","")</f>
        <v/>
      </c>
      <c r="C28" s="9" t="s">
        <v>20</v>
      </c>
      <c r="D28" s="9"/>
      <c r="E28" s="9"/>
      <c r="F28" s="9"/>
      <c r="G28" s="9"/>
      <c r="H28" s="10"/>
      <c r="I28" s="23"/>
      <c r="J28" s="23"/>
      <c r="K28" s="23"/>
      <c r="L28" s="23"/>
      <c r="M28" s="23"/>
      <c r="N28" s="23"/>
      <c r="O28" s="22"/>
      <c r="P28" s="22"/>
      <c r="Q28" s="12"/>
      <c r="R28" s="12"/>
    </row>
    <row r="29" spans="2:18">
      <c r="B29" s="40" t="str">
        <f>IF(情報入力シート!D46="○","○","")</f>
        <v/>
      </c>
      <c r="C29" s="9" t="s">
        <v>21</v>
      </c>
      <c r="D29" s="9"/>
      <c r="E29" s="9"/>
      <c r="F29" s="9"/>
      <c r="G29" s="9"/>
      <c r="H29" s="10"/>
      <c r="I29" s="23"/>
      <c r="J29" s="23"/>
      <c r="K29" s="23"/>
      <c r="L29" s="23"/>
      <c r="M29" s="23"/>
      <c r="N29" s="23"/>
      <c r="O29" s="22"/>
      <c r="P29" s="22"/>
      <c r="Q29" s="12"/>
      <c r="R29" s="12"/>
    </row>
    <row r="30" spans="2:18">
      <c r="I30" s="23"/>
      <c r="J30" s="23"/>
      <c r="K30" s="23"/>
      <c r="L30" s="23"/>
      <c r="M30" s="23"/>
      <c r="N30" s="23"/>
      <c r="O30" s="22"/>
      <c r="P30" s="22"/>
      <c r="Q30" s="12"/>
      <c r="R30" s="12"/>
    </row>
    <row r="31" spans="2:18">
      <c r="B31" s="1" t="str">
        <f>"①"&amp;IF(B28="○","補助金の使途の内訳",IF(B29="○","補助対象経費の内訳",""))</f>
        <v>①</v>
      </c>
      <c r="I31" s="23"/>
      <c r="J31" s="23"/>
      <c r="K31" s="23"/>
      <c r="L31" s="23"/>
      <c r="M31" s="23"/>
      <c r="N31" s="23"/>
      <c r="O31" s="22"/>
      <c r="P31" s="22"/>
      <c r="Q31" s="12"/>
      <c r="R31" s="12"/>
    </row>
    <row r="32" spans="2:18">
      <c r="B32" s="5"/>
      <c r="C32" s="137" t="s">
        <v>12</v>
      </c>
      <c r="D32" s="139" t="s">
        <v>42</v>
      </c>
      <c r="E32" s="139"/>
      <c r="F32" s="139"/>
      <c r="G32" s="140" t="s">
        <v>43</v>
      </c>
      <c r="H32" s="142" t="s">
        <v>9</v>
      </c>
      <c r="I32" s="17"/>
      <c r="J32" s="23"/>
      <c r="K32" s="23"/>
      <c r="L32" s="23"/>
      <c r="M32" s="23"/>
      <c r="N32" s="23"/>
      <c r="O32" s="22"/>
      <c r="P32" s="22"/>
      <c r="Q32" s="12"/>
      <c r="R32" s="12"/>
    </row>
    <row r="33" spans="2:18" ht="28">
      <c r="B33" s="6"/>
      <c r="C33" s="138"/>
      <c r="D33" s="4" t="s">
        <v>7</v>
      </c>
      <c r="E33" s="4" t="s">
        <v>8</v>
      </c>
      <c r="F33" s="4" t="s">
        <v>5</v>
      </c>
      <c r="G33" s="141"/>
      <c r="H33" s="142"/>
      <c r="I33" s="25"/>
      <c r="J33" s="22"/>
      <c r="K33" s="22"/>
      <c r="L33" s="22"/>
      <c r="M33" s="22"/>
      <c r="N33" s="22"/>
      <c r="O33" s="22"/>
      <c r="P33" s="22"/>
      <c r="Q33" s="12"/>
      <c r="R33" s="12"/>
    </row>
    <row r="34" spans="2:18" ht="19.5" customHeight="1">
      <c r="B34" s="124" t="s">
        <v>11</v>
      </c>
      <c r="C34" s="38"/>
      <c r="D34" s="39"/>
      <c r="E34" s="39"/>
      <c r="F34" s="39"/>
      <c r="G34" s="39"/>
      <c r="H34" s="11">
        <f t="shared" ref="H34:H40" si="0">SUM(D34:G34)</f>
        <v>0</v>
      </c>
      <c r="I34" s="22"/>
      <c r="J34" s="22"/>
      <c r="K34" s="22"/>
      <c r="L34" s="22"/>
      <c r="M34" s="22"/>
      <c r="N34" s="22"/>
      <c r="O34" s="22"/>
      <c r="P34" s="22"/>
      <c r="Q34" s="12"/>
      <c r="R34" s="12"/>
    </row>
    <row r="35" spans="2:18" ht="19.5" customHeight="1">
      <c r="B35" s="124"/>
      <c r="C35" s="38"/>
      <c r="D35" s="39"/>
      <c r="E35" s="39"/>
      <c r="F35" s="39"/>
      <c r="G35" s="39"/>
      <c r="H35" s="11">
        <f t="shared" si="0"/>
        <v>0</v>
      </c>
      <c r="I35" s="22"/>
      <c r="J35" s="22"/>
      <c r="K35" s="22"/>
      <c r="L35" s="22"/>
      <c r="M35" s="22"/>
      <c r="N35" s="22"/>
      <c r="O35" s="22"/>
      <c r="P35" s="22"/>
      <c r="Q35" s="12"/>
      <c r="R35" s="12"/>
    </row>
    <row r="36" spans="2:18" ht="19.5" customHeight="1">
      <c r="B36" s="124"/>
      <c r="C36" s="38"/>
      <c r="D36" s="39"/>
      <c r="E36" s="39"/>
      <c r="F36" s="39"/>
      <c r="G36" s="39"/>
      <c r="H36" s="11">
        <f t="shared" si="0"/>
        <v>0</v>
      </c>
      <c r="I36" s="22"/>
      <c r="J36" s="22"/>
      <c r="K36" s="22"/>
      <c r="L36" s="22"/>
      <c r="M36" s="22"/>
      <c r="N36" s="22"/>
      <c r="O36" s="22"/>
      <c r="P36" s="22"/>
      <c r="Q36" s="12"/>
      <c r="R36" s="12"/>
    </row>
    <row r="37" spans="2:18" ht="19.5" customHeight="1">
      <c r="B37" s="124"/>
      <c r="C37" s="38"/>
      <c r="D37" s="39"/>
      <c r="E37" s="39"/>
      <c r="F37" s="39"/>
      <c r="G37" s="39"/>
      <c r="H37" s="11">
        <f t="shared" si="0"/>
        <v>0</v>
      </c>
      <c r="I37" s="22"/>
      <c r="J37" s="22"/>
      <c r="K37" s="22"/>
      <c r="L37" s="22"/>
      <c r="M37" s="22"/>
      <c r="N37" s="22"/>
      <c r="O37" s="22"/>
      <c r="P37" s="22"/>
      <c r="Q37" s="12"/>
      <c r="R37" s="12"/>
    </row>
    <row r="38" spans="2:18" ht="19.5" customHeight="1">
      <c r="B38" s="124"/>
      <c r="C38" s="38"/>
      <c r="D38" s="39"/>
      <c r="E38" s="39"/>
      <c r="F38" s="39"/>
      <c r="G38" s="39"/>
      <c r="H38" s="11">
        <f t="shared" si="0"/>
        <v>0</v>
      </c>
      <c r="I38" s="22"/>
      <c r="J38" s="22"/>
      <c r="K38" s="22"/>
      <c r="L38" s="22"/>
      <c r="M38" s="22"/>
      <c r="N38" s="22"/>
      <c r="O38" s="22"/>
      <c r="P38" s="22"/>
      <c r="Q38" s="12"/>
      <c r="R38" s="12"/>
    </row>
    <row r="39" spans="2:18" ht="19.5" customHeight="1">
      <c r="B39" s="124"/>
      <c r="C39" s="38"/>
      <c r="D39" s="39"/>
      <c r="E39" s="39"/>
      <c r="F39" s="39"/>
      <c r="G39" s="39"/>
      <c r="H39" s="11">
        <f t="shared" si="0"/>
        <v>0</v>
      </c>
      <c r="I39" s="22"/>
      <c r="J39" s="22"/>
      <c r="K39" s="22"/>
      <c r="L39" s="22"/>
      <c r="M39" s="22"/>
      <c r="N39" s="22"/>
      <c r="O39" s="22"/>
      <c r="P39" s="22"/>
      <c r="Q39" s="12"/>
      <c r="R39" s="12"/>
    </row>
    <row r="40" spans="2:18" ht="19.5" customHeight="1">
      <c r="B40" s="124"/>
      <c r="C40" s="38"/>
      <c r="D40" s="39"/>
      <c r="E40" s="39"/>
      <c r="F40" s="39"/>
      <c r="G40" s="39" t="s">
        <v>37</v>
      </c>
      <c r="H40" s="11">
        <f t="shared" si="0"/>
        <v>0</v>
      </c>
      <c r="I40" s="22"/>
      <c r="J40" s="22"/>
      <c r="K40" s="22"/>
      <c r="L40" s="22"/>
      <c r="M40" s="22"/>
      <c r="N40" s="22"/>
      <c r="O40" s="22"/>
      <c r="P40" s="22"/>
      <c r="Q40" s="12"/>
      <c r="R40" s="12"/>
    </row>
    <row r="41" spans="2:18" ht="19.5" customHeight="1">
      <c r="B41" s="124"/>
      <c r="C41" s="3" t="s">
        <v>9</v>
      </c>
      <c r="D41" s="11">
        <f>SUM(D34:D40)</f>
        <v>0</v>
      </c>
      <c r="E41" s="11">
        <f>SUM(E34:E40)</f>
        <v>0</v>
      </c>
      <c r="F41" s="11">
        <f>SUM(F34:F40)</f>
        <v>0</v>
      </c>
      <c r="G41" s="11">
        <f>SUM(G34:G40)</f>
        <v>0</v>
      </c>
      <c r="H41" s="11">
        <f>SUM(H34:H40)</f>
        <v>0</v>
      </c>
      <c r="I41" s="22" t="str">
        <f>IF(B28="○","←５　国庫補助金確定額と一致させてください。",IF(B29="○","←実績報告の対象経費の支出済額と一致させてください",""))</f>
        <v/>
      </c>
      <c r="J41" s="22"/>
      <c r="K41" s="22"/>
      <c r="L41" s="22"/>
      <c r="M41" s="22"/>
      <c r="N41" s="22"/>
      <c r="O41" s="22"/>
      <c r="P41" s="22"/>
      <c r="Q41" s="12"/>
      <c r="R41" s="12"/>
    </row>
    <row r="42" spans="2:18" ht="19.5" customHeight="1">
      <c r="B42" s="7"/>
      <c r="C42" s="8"/>
      <c r="H42" s="41" t="str">
        <f>IF((B28="○")*(H41&lt;&gt;C15),"補助金確定額と一致させてください↑",IF((B29="○")*(H41&lt;=C15),"実績報告書の対象経費支出済額と一致しているか念のため確認してください。",""))</f>
        <v/>
      </c>
      <c r="I42" s="23" t="str">
        <f>TEXT(D41,"#,##0")</f>
        <v>0</v>
      </c>
      <c r="J42" s="23" t="str">
        <f>TEXT(E41,"#,##0")</f>
        <v>0</v>
      </c>
      <c r="K42" s="23" t="str">
        <f>TEXT(F41,"#,##0")</f>
        <v>0</v>
      </c>
      <c r="L42" s="23" t="str">
        <f>TEXT(G41,"#,##0")</f>
        <v>0</v>
      </c>
      <c r="M42" s="23" t="str">
        <f>TEXT(H41,"#,##0")</f>
        <v>0</v>
      </c>
    </row>
    <row r="43" spans="2:18" ht="14.5" thickBot="1">
      <c r="B43" s="1" t="s">
        <v>10</v>
      </c>
      <c r="I43" s="22"/>
      <c r="J43" s="22"/>
      <c r="K43" s="22"/>
      <c r="L43" s="22"/>
      <c r="M43" s="22"/>
      <c r="N43" s="22"/>
      <c r="O43" s="22"/>
      <c r="P43" s="22"/>
      <c r="Q43" s="12"/>
      <c r="R43" s="12"/>
    </row>
    <row r="44" spans="2:18" ht="14.5" thickBot="1">
      <c r="C44" s="125">
        <f>情報入力シート!D49</f>
        <v>0</v>
      </c>
      <c r="D44" s="125"/>
      <c r="E44" s="126" t="s">
        <v>22</v>
      </c>
      <c r="F44" s="127" t="e">
        <f>IF(情報入力シート!D52="",IF(C45="","",C44/C45),情報入力シート!D52)</f>
        <v>#DIV/0!</v>
      </c>
      <c r="G44" s="128"/>
      <c r="I44" s="22"/>
      <c r="J44" s="26" t="s">
        <v>35</v>
      </c>
      <c r="K44" s="26"/>
      <c r="L44" s="26"/>
      <c r="M44" s="26"/>
      <c r="N44" s="22"/>
      <c r="O44" s="22"/>
      <c r="P44" s="22"/>
      <c r="Q44" s="12"/>
      <c r="R44" s="12"/>
    </row>
    <row r="45" spans="2:18" ht="15" thickTop="1" thickBot="1">
      <c r="C45" s="131">
        <f>情報入力シート!D50</f>
        <v>0</v>
      </c>
      <c r="D45" s="131"/>
      <c r="E45" s="126"/>
      <c r="F45" s="129"/>
      <c r="G45" s="130"/>
      <c r="I45" s="22"/>
      <c r="J45" s="22" t="s">
        <v>36</v>
      </c>
      <c r="K45" s="22"/>
      <c r="L45" s="22"/>
      <c r="M45" s="22"/>
      <c r="N45" s="22"/>
      <c r="O45" s="22"/>
      <c r="P45" s="22"/>
      <c r="Q45" s="12"/>
      <c r="R45" s="12"/>
    </row>
    <row r="46" spans="2:18" ht="14.5" thickBot="1">
      <c r="B46" s="1" t="s">
        <v>23</v>
      </c>
      <c r="F46" s="122" t="str">
        <f>IF(情報入力シート!D52&lt;&gt;"","税務申告上端数処理している。","")</f>
        <v/>
      </c>
      <c r="G46" s="122"/>
      <c r="I46" s="22" t="s">
        <v>28</v>
      </c>
      <c r="K46" s="27"/>
      <c r="L46" s="22"/>
      <c r="M46" s="22"/>
      <c r="N46" s="22"/>
      <c r="O46" s="22"/>
      <c r="P46" s="22"/>
      <c r="Q46" s="12"/>
      <c r="R46" s="12"/>
    </row>
    <row r="47" spans="2:18" ht="14.5" thickBot="1">
      <c r="F47" s="13" t="str">
        <f>IF(B18&amp;B19&amp;B20&amp;B21="○",0,IF(B22="○",I22,IF(B23="○",K23,IF(B24="○",I24,""))))</f>
        <v/>
      </c>
      <c r="G47" s="1" t="s">
        <v>13</v>
      </c>
      <c r="I47" s="22"/>
      <c r="J47" s="22"/>
      <c r="K47" s="22"/>
      <c r="L47" s="22"/>
      <c r="M47" s="22"/>
      <c r="N47" s="22"/>
      <c r="O47" s="22"/>
      <c r="P47" s="22"/>
      <c r="Q47" s="12"/>
      <c r="R47" s="12"/>
    </row>
    <row r="48" spans="2:18">
      <c r="I48" s="22"/>
      <c r="J48" s="22"/>
      <c r="K48" s="22"/>
      <c r="L48" s="22"/>
      <c r="M48" s="22"/>
      <c r="N48" s="22"/>
      <c r="O48" s="22"/>
      <c r="P48" s="22"/>
      <c r="Q48" s="12"/>
      <c r="R48" s="12"/>
    </row>
    <row r="49" spans="1:9" ht="28.5" customHeight="1">
      <c r="C49" s="132" t="str">
        <f>IF(B22="○",I15&amp;"×10/110×（"&amp;I42&amp;"＋"&amp;J42&amp;"＋"&amp;K42&amp;"）/"&amp;M42&amp;"＝"&amp;L22,IF(B24="○",I15&amp;"×10/110×("&amp;I42&amp;"＋"&amp;J42&amp;"＋"&amp;K42&amp;"）/"&amp;M42&amp;"×②＝"&amp;L24,""))</f>
        <v/>
      </c>
      <c r="D49" s="132"/>
      <c r="E49" s="132"/>
      <c r="F49" s="132"/>
      <c r="G49" s="132"/>
      <c r="H49" s="132"/>
      <c r="I49" s="28" t="s">
        <v>25</v>
      </c>
    </row>
    <row r="50" spans="1:9" ht="28.5" customHeight="1">
      <c r="C50" s="121" t="str">
        <f>IF(B23="○",I15&amp;"×10/110×"&amp;I42&amp;"/"&amp;M42&amp;"＝"&amp;L23&amp;"・・・ａ","")</f>
        <v/>
      </c>
      <c r="D50" s="121"/>
      <c r="E50" s="121"/>
      <c r="F50" s="121"/>
      <c r="G50" s="121"/>
      <c r="H50" s="121"/>
      <c r="I50" s="28" t="s">
        <v>25</v>
      </c>
    </row>
    <row r="51" spans="1:9" ht="28.5" customHeight="1">
      <c r="C51" s="121" t="str">
        <f>IF(B23="○",I15&amp;"×10/110×"&amp;K42&amp;"/"&amp;M42&amp;"×②＝"&amp;M23&amp;"・・・ｂ","")</f>
        <v/>
      </c>
      <c r="D51" s="121"/>
      <c r="E51" s="121"/>
      <c r="F51" s="121"/>
      <c r="G51" s="121"/>
      <c r="H51" s="121"/>
      <c r="I51" s="28" t="s">
        <v>25</v>
      </c>
    </row>
    <row r="52" spans="1:9">
      <c r="C52" s="1" t="str">
        <f>IF(B23="○","ａ＋ｂ＝"&amp;N23,"")</f>
        <v/>
      </c>
      <c r="I52" s="22" t="s">
        <v>25</v>
      </c>
    </row>
    <row r="53" spans="1:9">
      <c r="A53" s="21"/>
      <c r="B53" s="21"/>
      <c r="C53" s="21"/>
      <c r="D53" s="21"/>
      <c r="E53" s="21"/>
      <c r="F53" s="21"/>
      <c r="G53" s="21"/>
      <c r="H53" s="21"/>
      <c r="I53" s="22" t="s">
        <v>26</v>
      </c>
    </row>
    <row r="54" spans="1:9">
      <c r="A54" s="21"/>
      <c r="B54" s="21"/>
      <c r="C54" s="21"/>
      <c r="D54" s="21"/>
      <c r="E54" s="21"/>
      <c r="F54" s="21"/>
      <c r="G54" s="21"/>
      <c r="H54" s="21"/>
    </row>
    <row r="55" spans="1:9">
      <c r="A55" s="21"/>
      <c r="B55" s="21"/>
      <c r="C55" s="21"/>
      <c r="D55" s="21"/>
      <c r="E55" s="21"/>
      <c r="F55" s="21"/>
      <c r="G55" s="21"/>
      <c r="H55" s="21"/>
    </row>
    <row r="56" spans="1:9">
      <c r="A56" s="21"/>
      <c r="B56" s="21"/>
      <c r="C56" s="21"/>
      <c r="D56" s="21"/>
      <c r="E56" s="21"/>
      <c r="F56" s="21"/>
      <c r="G56" s="21"/>
      <c r="H56" s="21"/>
    </row>
    <row r="57" spans="1:9">
      <c r="A57" s="21"/>
      <c r="B57" s="21"/>
      <c r="C57" s="21"/>
      <c r="D57" s="21"/>
      <c r="E57" s="21"/>
      <c r="F57" s="21"/>
      <c r="G57" s="21"/>
      <c r="H57" s="21"/>
    </row>
    <row r="58" spans="1:9">
      <c r="A58" s="21"/>
      <c r="B58" s="21"/>
      <c r="C58" s="21"/>
      <c r="D58" s="21"/>
      <c r="E58" s="21"/>
      <c r="F58" s="21"/>
      <c r="G58" s="21"/>
      <c r="H58" s="21"/>
    </row>
    <row r="59" spans="1:9">
      <c r="A59" s="21"/>
      <c r="B59" s="21"/>
      <c r="C59" s="21"/>
      <c r="D59" s="21"/>
      <c r="E59" s="21"/>
      <c r="F59" s="21"/>
      <c r="G59" s="21"/>
      <c r="H59" s="21"/>
    </row>
    <row r="60" spans="1:9">
      <c r="A60" s="21"/>
      <c r="B60" s="21"/>
      <c r="C60" s="21"/>
      <c r="D60" s="21"/>
      <c r="E60" s="21"/>
      <c r="F60" s="21"/>
      <c r="G60" s="21"/>
      <c r="H60" s="21"/>
    </row>
    <row r="61" spans="1:9">
      <c r="A61" s="21"/>
      <c r="B61" s="21"/>
      <c r="C61" s="21"/>
      <c r="D61" s="21"/>
      <c r="E61" s="21"/>
      <c r="F61" s="21"/>
      <c r="G61" s="21"/>
      <c r="H61" s="21"/>
    </row>
    <row r="62" spans="1:9">
      <c r="A62" s="21"/>
      <c r="B62" s="21"/>
      <c r="C62" s="21"/>
      <c r="D62" s="21"/>
      <c r="E62" s="21"/>
      <c r="F62" s="21"/>
      <c r="G62" s="21"/>
      <c r="H62" s="21"/>
    </row>
    <row r="63" spans="1:9">
      <c r="A63" s="21"/>
      <c r="B63" s="21"/>
      <c r="C63" s="21"/>
      <c r="D63" s="21"/>
      <c r="E63" s="21"/>
      <c r="F63" s="21"/>
      <c r="G63" s="21"/>
      <c r="H63" s="21"/>
    </row>
    <row r="64" spans="1:9">
      <c r="A64" s="21"/>
      <c r="B64" s="21"/>
      <c r="C64" s="21"/>
      <c r="D64" s="21"/>
      <c r="E64" s="21"/>
      <c r="F64" s="21"/>
      <c r="G64" s="21"/>
      <c r="H64" s="21"/>
    </row>
    <row r="65" spans="1:8">
      <c r="A65" s="21"/>
      <c r="B65" s="21"/>
      <c r="C65" s="21"/>
      <c r="D65" s="21"/>
      <c r="E65" s="21"/>
      <c r="F65" s="21"/>
      <c r="G65" s="21"/>
      <c r="H65" s="21"/>
    </row>
  </sheetData>
  <sheetProtection sheet="1" objects="1" scenarios="1"/>
  <customSheetViews>
    <customSheetView guid="{B3498956-7DB7-406F-9317-C86F874C11E8}" showPageBreaks="1" printArea="1" view="pageBreakPreview" topLeftCell="A11">
      <selection activeCell="B18" sqref="B18"/>
      <pageMargins left="0.70866141732283472" right="0.70866141732283472" top="0.74803149606299213" bottom="0.74803149606299213" header="0.31496062992125984" footer="0.31496062992125984"/>
      <pageSetup paperSize="9" orientation="portrait" r:id="rId1"/>
    </customSheetView>
  </customSheetViews>
  <mergeCells count="18">
    <mergeCell ref="A1:H1"/>
    <mergeCell ref="A2:H2"/>
    <mergeCell ref="C13:H13"/>
    <mergeCell ref="C32:C33"/>
    <mergeCell ref="D32:F32"/>
    <mergeCell ref="G32:G33"/>
    <mergeCell ref="H32:H33"/>
    <mergeCell ref="C50:H50"/>
    <mergeCell ref="C51:H51"/>
    <mergeCell ref="E7:F7"/>
    <mergeCell ref="B34:B41"/>
    <mergeCell ref="C44:D44"/>
    <mergeCell ref="E44:E45"/>
    <mergeCell ref="F44:G45"/>
    <mergeCell ref="C45:D45"/>
    <mergeCell ref="C49:H49"/>
    <mergeCell ref="F46:G46"/>
    <mergeCell ref="F21:H21"/>
  </mergeCells>
  <phoneticPr fontId="2"/>
  <dataValidations count="1">
    <dataValidation type="list" allowBlank="1" showInputMessage="1" showErrorMessage="1" sqref="B18:B24" xr:uid="{83649E85-B93E-46B6-9342-0C997E980959}">
      <formula1>"○"</formula1>
    </dataValidation>
  </dataValidations>
  <pageMargins left="0.70866141732283472" right="0.70866141732283472" top="0.74803149606299213" bottom="0.74803149606299213" header="0.31496062992125984" footer="0.31496062992125984"/>
  <pageSetup paperSize="9"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F614927-7EB2-4E3A-A382-58001E195407}">
          <x14:formula1>
            <xm:f>Sheet1!$A$1:$A$6</xm:f>
          </x14:formula1>
          <xm:sqref>C13:H13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22B21-893E-468C-ABC1-D68E94EBF92B}">
  <sheetPr codeName="Sheet8"/>
  <dimension ref="A1:R65"/>
  <sheetViews>
    <sheetView view="pageBreakPreview" zoomScaleNormal="80" zoomScaleSheetLayoutView="100" workbookViewId="0">
      <selection activeCell="E39" sqref="E39"/>
    </sheetView>
  </sheetViews>
  <sheetFormatPr defaultColWidth="9" defaultRowHeight="14"/>
  <cols>
    <col min="1" max="2" width="3.08984375" style="1" customWidth="1"/>
    <col min="3" max="8" width="13.08984375" style="1" customWidth="1"/>
    <col min="9" max="9" width="13.08984375" style="21" customWidth="1"/>
    <col min="10" max="10" width="15.36328125" style="21" bestFit="1" customWidth="1"/>
    <col min="11" max="16" width="9" style="21"/>
    <col min="17" max="16384" width="9" style="1"/>
  </cols>
  <sheetData>
    <row r="1" spans="1:18">
      <c r="A1" s="135" t="s">
        <v>49</v>
      </c>
      <c r="B1" s="135"/>
      <c r="C1" s="135"/>
      <c r="D1" s="135"/>
      <c r="E1" s="135"/>
      <c r="F1" s="135"/>
      <c r="G1" s="135"/>
      <c r="H1" s="135"/>
    </row>
    <row r="2" spans="1:18" ht="18.75" customHeight="1">
      <c r="A2" s="135" t="s">
        <v>48</v>
      </c>
      <c r="B2" s="135"/>
      <c r="C2" s="135"/>
      <c r="D2" s="135"/>
      <c r="E2" s="135"/>
      <c r="F2" s="135"/>
      <c r="G2" s="135"/>
      <c r="H2" s="135"/>
      <c r="I2" s="29" t="s">
        <v>27</v>
      </c>
    </row>
    <row r="3" spans="1:18">
      <c r="A3" s="2"/>
      <c r="B3" s="2"/>
      <c r="I3" s="30" t="s">
        <v>29</v>
      </c>
    </row>
    <row r="4" spans="1:18">
      <c r="A4" s="2" t="s">
        <v>46</v>
      </c>
      <c r="B4" s="2"/>
      <c r="I4" s="22"/>
      <c r="J4" s="22"/>
      <c r="K4" s="22"/>
      <c r="L4" s="22"/>
      <c r="M4" s="22"/>
      <c r="N4" s="22"/>
      <c r="O4" s="22"/>
      <c r="P4" s="22"/>
      <c r="Q4" s="12"/>
      <c r="R4" s="12"/>
    </row>
    <row r="5" spans="1:18">
      <c r="A5" s="2"/>
      <c r="B5" s="2"/>
      <c r="C5" s="1">
        <f>情報入力シート!D10</f>
        <v>0</v>
      </c>
      <c r="I5" s="22"/>
      <c r="J5" s="22"/>
      <c r="K5" s="22"/>
      <c r="L5" s="22"/>
      <c r="M5" s="22"/>
      <c r="N5" s="22"/>
      <c r="O5" s="22"/>
      <c r="P5" s="22"/>
      <c r="Q5" s="12"/>
      <c r="R5" s="12"/>
    </row>
    <row r="6" spans="1:18">
      <c r="A6" s="2"/>
      <c r="B6" s="2"/>
      <c r="I6" s="22"/>
      <c r="J6" s="22"/>
      <c r="K6" s="22"/>
      <c r="L6" s="22"/>
      <c r="M6" s="22"/>
      <c r="N6" s="22"/>
      <c r="O6" s="22"/>
      <c r="P6" s="22"/>
      <c r="Q6" s="12"/>
      <c r="R6" s="12"/>
    </row>
    <row r="7" spans="1:18">
      <c r="A7" s="2"/>
      <c r="B7" s="2"/>
      <c r="C7" s="1" t="s">
        <v>47</v>
      </c>
      <c r="E7" s="123">
        <f>情報入力シート!D11</f>
        <v>0</v>
      </c>
      <c r="F7" s="123"/>
      <c r="I7" s="22"/>
      <c r="J7" s="22"/>
      <c r="K7" s="22"/>
      <c r="L7" s="22"/>
      <c r="M7" s="22"/>
      <c r="N7" s="22"/>
      <c r="O7" s="22"/>
      <c r="P7" s="22"/>
      <c r="Q7" s="12"/>
      <c r="R7" s="12"/>
    </row>
    <row r="8" spans="1:18">
      <c r="A8" s="2" t="s">
        <v>1</v>
      </c>
      <c r="B8" s="2"/>
      <c r="I8" s="22"/>
      <c r="J8" s="22"/>
      <c r="K8" s="22"/>
      <c r="L8" s="22"/>
      <c r="M8" s="22"/>
      <c r="N8" s="22"/>
      <c r="O8" s="22"/>
      <c r="P8" s="22"/>
      <c r="Q8" s="12"/>
      <c r="R8" s="12"/>
    </row>
    <row r="9" spans="1:18">
      <c r="A9" s="2"/>
      <c r="B9" s="2"/>
      <c r="C9" s="1">
        <f>情報入力シート!D6</f>
        <v>0</v>
      </c>
      <c r="I9" s="22"/>
      <c r="J9" s="22"/>
      <c r="K9" s="22"/>
      <c r="L9" s="22"/>
      <c r="M9" s="22"/>
      <c r="N9" s="22"/>
      <c r="O9" s="22"/>
      <c r="P9" s="22"/>
      <c r="Q9" s="12"/>
      <c r="R9" s="12"/>
    </row>
    <row r="10" spans="1:18">
      <c r="A10" s="2" t="s">
        <v>2</v>
      </c>
      <c r="B10" s="2"/>
      <c r="I10" s="22"/>
      <c r="J10" s="22"/>
      <c r="K10" s="22"/>
      <c r="L10" s="22"/>
      <c r="M10" s="22"/>
      <c r="N10" s="22"/>
      <c r="O10" s="22"/>
      <c r="P10" s="22"/>
      <c r="Q10" s="12"/>
      <c r="R10" s="12"/>
    </row>
    <row r="11" spans="1:18">
      <c r="A11" s="2"/>
      <c r="B11" s="2"/>
      <c r="C11" s="1">
        <f>情報入力シート!D12</f>
        <v>0</v>
      </c>
      <c r="I11" s="22"/>
      <c r="J11" s="22"/>
      <c r="K11" s="22"/>
      <c r="L11" s="22"/>
      <c r="M11" s="22"/>
      <c r="N11" s="22"/>
      <c r="O11" s="22"/>
      <c r="P11" s="22"/>
      <c r="Q11" s="12"/>
      <c r="R11" s="12"/>
    </row>
    <row r="12" spans="1:18">
      <c r="A12" s="2" t="s">
        <v>3</v>
      </c>
      <c r="B12" s="2"/>
      <c r="I12" s="23"/>
      <c r="J12" s="23"/>
      <c r="K12" s="23"/>
      <c r="L12" s="23"/>
      <c r="M12" s="23"/>
      <c r="N12" s="23"/>
      <c r="O12" s="22"/>
      <c r="P12" s="22"/>
      <c r="Q12" s="12"/>
      <c r="R12" s="12"/>
    </row>
    <row r="13" spans="1:18" ht="33" customHeight="1">
      <c r="A13" s="2"/>
      <c r="B13" s="2"/>
      <c r="C13" s="136" t="s">
        <v>146</v>
      </c>
      <c r="D13" s="136"/>
      <c r="E13" s="136"/>
      <c r="F13" s="136"/>
      <c r="G13" s="136"/>
      <c r="H13" s="136"/>
      <c r="I13" s="23"/>
      <c r="J13" s="23"/>
      <c r="K13" s="23"/>
      <c r="L13" s="23"/>
      <c r="M13" s="23"/>
      <c r="N13" s="23"/>
      <c r="O13" s="22"/>
      <c r="P13" s="22"/>
      <c r="Q13" s="12"/>
      <c r="R13" s="12"/>
    </row>
    <row r="14" spans="1:18">
      <c r="A14" s="2" t="s">
        <v>44</v>
      </c>
      <c r="B14" s="2"/>
      <c r="I14" s="23"/>
      <c r="J14" s="23"/>
      <c r="K14" s="23"/>
      <c r="L14" s="23"/>
      <c r="M14" s="23"/>
      <c r="N14" s="23"/>
      <c r="O14" s="22"/>
      <c r="P14" s="22"/>
      <c r="Q14" s="12"/>
      <c r="R14" s="12"/>
    </row>
    <row r="15" spans="1:18">
      <c r="A15" s="2"/>
      <c r="B15" s="2"/>
      <c r="C15" s="37">
        <f>情報入力シート!$D$23</f>
        <v>0</v>
      </c>
      <c r="D15" s="1" t="s">
        <v>13</v>
      </c>
      <c r="I15" s="23" t="str">
        <f>TEXT(C15,"#,###")</f>
        <v/>
      </c>
      <c r="J15" s="23"/>
      <c r="K15" s="23"/>
      <c r="L15" s="23"/>
      <c r="M15" s="23"/>
      <c r="N15" s="23"/>
      <c r="O15" s="22"/>
      <c r="P15" s="22"/>
      <c r="Q15" s="12"/>
      <c r="R15" s="12"/>
    </row>
    <row r="16" spans="1:18">
      <c r="A16" s="2" t="s">
        <v>31</v>
      </c>
      <c r="B16" s="2"/>
      <c r="I16" s="23"/>
      <c r="J16" s="23"/>
      <c r="K16" s="23"/>
      <c r="L16" s="23"/>
      <c r="M16" s="23"/>
      <c r="N16" s="23"/>
      <c r="O16" s="22"/>
      <c r="P16" s="22"/>
      <c r="Q16" s="12"/>
      <c r="R16" s="12"/>
    </row>
    <row r="17" spans="2:18">
      <c r="B17" s="1" t="s">
        <v>30</v>
      </c>
      <c r="I17" s="23"/>
      <c r="J17" s="23"/>
      <c r="K17" s="23"/>
      <c r="L17" s="23"/>
      <c r="M17" s="23"/>
      <c r="N17" s="23"/>
      <c r="O17" s="22"/>
      <c r="P17" s="22"/>
      <c r="Q17" s="12"/>
      <c r="R17" s="12"/>
    </row>
    <row r="18" spans="2:18">
      <c r="B18" s="40" t="str">
        <f>IF(情報入力シート!D31="○","○","")</f>
        <v/>
      </c>
      <c r="C18" s="9" t="s">
        <v>112</v>
      </c>
      <c r="D18" s="9"/>
      <c r="E18" s="9" t="str">
        <f>IF(B18="○","（基準期間における税抜課税売上高"&amp;情報入力シート!D32&amp;"円）","")</f>
        <v/>
      </c>
      <c r="F18" s="9"/>
      <c r="G18" s="9"/>
      <c r="H18" s="10"/>
      <c r="I18" s="23"/>
      <c r="J18" s="23"/>
      <c r="K18" s="23"/>
      <c r="L18" s="23"/>
      <c r="M18" s="23"/>
      <c r="N18" s="23"/>
      <c r="O18" s="22"/>
      <c r="P18" s="22"/>
      <c r="Q18" s="12"/>
      <c r="R18" s="12"/>
    </row>
    <row r="19" spans="2:18">
      <c r="B19" s="40" t="str">
        <f>IF(情報入力シート!D33="○","○","")</f>
        <v/>
      </c>
      <c r="C19" s="9" t="s">
        <v>39</v>
      </c>
      <c r="D19" s="9"/>
      <c r="E19" s="9"/>
      <c r="F19" s="9"/>
      <c r="G19" s="9"/>
      <c r="H19" s="10"/>
      <c r="I19" s="23"/>
      <c r="J19" s="23"/>
      <c r="K19" s="23"/>
      <c r="L19" s="23"/>
      <c r="M19" s="23"/>
      <c r="N19" s="23"/>
      <c r="O19" s="22"/>
      <c r="P19" s="22"/>
      <c r="Q19" s="12"/>
      <c r="R19" s="12"/>
    </row>
    <row r="20" spans="2:18">
      <c r="B20" s="40" t="str">
        <f>IF(情報入力シート!D34="○","○","")</f>
        <v/>
      </c>
      <c r="C20" s="9" t="s">
        <v>114</v>
      </c>
      <c r="D20" s="9"/>
      <c r="E20" s="9"/>
      <c r="F20" s="9" t="str">
        <f>IF(B20="○","（特定収入割合"&amp;情報入力シート!D35*100&amp;"％）","")</f>
        <v/>
      </c>
      <c r="G20" s="9"/>
      <c r="H20" s="10"/>
      <c r="I20" s="23"/>
      <c r="J20" s="23"/>
      <c r="K20" s="23"/>
      <c r="L20" s="23"/>
      <c r="M20" s="23"/>
      <c r="N20" s="23"/>
      <c r="O20" s="22"/>
      <c r="P20" s="22"/>
      <c r="Q20" s="12"/>
      <c r="R20" s="12"/>
    </row>
    <row r="21" spans="2:18">
      <c r="B21" s="40" t="str">
        <f>IF(情報入力シート!D36="○","○","")</f>
        <v/>
      </c>
      <c r="C21" s="9" t="s">
        <v>41</v>
      </c>
      <c r="D21" s="9"/>
      <c r="E21" s="9"/>
      <c r="F21" s="133" t="str">
        <f>IF(B21="○",情報入力シート!D37,"")</f>
        <v/>
      </c>
      <c r="G21" s="133"/>
      <c r="H21" s="134"/>
      <c r="I21" s="23"/>
      <c r="J21" s="23"/>
      <c r="K21" s="23"/>
      <c r="L21" s="23"/>
      <c r="M21" s="23"/>
      <c r="N21" s="23"/>
      <c r="O21" s="22"/>
      <c r="P21" s="22"/>
      <c r="Q21" s="12"/>
      <c r="R21" s="12"/>
    </row>
    <row r="22" spans="2:18">
      <c r="B22" s="40" t="str">
        <f>IF(情報入力シート!D38="○","○","")</f>
        <v/>
      </c>
      <c r="C22" s="9" t="s">
        <v>16</v>
      </c>
      <c r="D22" s="9"/>
      <c r="E22" s="9"/>
      <c r="F22" s="9"/>
      <c r="G22" s="9"/>
      <c r="H22" s="10"/>
      <c r="I22" s="24" t="e">
        <f>INT(C15*10/110*SUM(D41:F41)/H41)</f>
        <v>#DIV/0!</v>
      </c>
      <c r="J22" s="24"/>
      <c r="K22" s="24"/>
      <c r="L22" s="24" t="e">
        <f>TEXT(I22,"#,##0")</f>
        <v>#DIV/0!</v>
      </c>
      <c r="M22" s="24"/>
      <c r="N22" s="24"/>
      <c r="O22" s="22"/>
      <c r="P22" s="22"/>
      <c r="Q22" s="12"/>
      <c r="R22" s="12"/>
    </row>
    <row r="23" spans="2:18">
      <c r="B23" s="40" t="str">
        <f>IF(情報入力シート!D39="○","○","")</f>
        <v/>
      </c>
      <c r="C23" s="9" t="s">
        <v>15</v>
      </c>
      <c r="D23" s="9"/>
      <c r="E23" s="9"/>
      <c r="F23" s="9"/>
      <c r="G23" s="9"/>
      <c r="H23" s="10"/>
      <c r="I23" s="24" t="e">
        <f>INT(C15*10/110*D41/H41)</f>
        <v>#DIV/0!</v>
      </c>
      <c r="J23" s="24" t="e">
        <f>INT(C15*10/110*F41/H41*F44)</f>
        <v>#DIV/0!</v>
      </c>
      <c r="K23" s="24" t="e">
        <f>I23+J23</f>
        <v>#DIV/0!</v>
      </c>
      <c r="L23" s="24" t="e">
        <f>TEXT(I23,"#,##0")</f>
        <v>#DIV/0!</v>
      </c>
      <c r="M23" s="24" t="e">
        <f>TEXT(J23,"#,##0")</f>
        <v>#DIV/0!</v>
      </c>
      <c r="N23" s="24" t="e">
        <f>TEXT(K23,"#,##0")</f>
        <v>#DIV/0!</v>
      </c>
      <c r="O23" s="22"/>
      <c r="P23" s="22"/>
      <c r="Q23" s="12"/>
      <c r="R23" s="12"/>
    </row>
    <row r="24" spans="2:18">
      <c r="B24" s="40" t="str">
        <f>IF(情報入力シート!D40="○","○","")</f>
        <v/>
      </c>
      <c r="C24" s="9" t="s">
        <v>14</v>
      </c>
      <c r="D24" s="9"/>
      <c r="E24" s="9"/>
      <c r="F24" s="9"/>
      <c r="G24" s="9"/>
      <c r="H24" s="10"/>
      <c r="I24" s="24" t="e">
        <f>INT(C15*10/110*SUM(D41:F41)/H41*F44)</f>
        <v>#DIV/0!</v>
      </c>
      <c r="J24" s="24"/>
      <c r="K24" s="24"/>
      <c r="L24" s="24" t="e">
        <f>TEXT(I24,"#,##0")</f>
        <v>#DIV/0!</v>
      </c>
      <c r="M24" s="24"/>
      <c r="N24" s="24"/>
      <c r="O24" s="22"/>
      <c r="P24" s="22"/>
      <c r="Q24" s="12"/>
      <c r="R24" s="12"/>
    </row>
    <row r="25" spans="2:18">
      <c r="B25" s="1" t="s">
        <v>32</v>
      </c>
      <c r="I25" s="23"/>
      <c r="J25" s="23"/>
      <c r="K25" s="23"/>
      <c r="L25" s="23"/>
      <c r="M25" s="23"/>
      <c r="N25" s="23"/>
      <c r="O25" s="22"/>
      <c r="P25" s="22"/>
      <c r="Q25" s="12"/>
      <c r="R25" s="12"/>
    </row>
    <row r="26" spans="2:18">
      <c r="I26" s="23"/>
      <c r="J26" s="23"/>
      <c r="K26" s="23"/>
      <c r="L26" s="23"/>
      <c r="M26" s="23"/>
      <c r="N26" s="23"/>
      <c r="O26" s="22"/>
      <c r="P26" s="22"/>
      <c r="Q26" s="12"/>
      <c r="R26" s="12"/>
    </row>
    <row r="27" spans="2:18">
      <c r="B27" s="1" t="s">
        <v>33</v>
      </c>
      <c r="I27" s="23"/>
      <c r="J27" s="23"/>
      <c r="K27" s="23"/>
      <c r="L27" s="23"/>
      <c r="M27" s="23"/>
      <c r="N27" s="23"/>
      <c r="O27" s="22"/>
      <c r="P27" s="22"/>
      <c r="Q27" s="12"/>
      <c r="R27" s="12"/>
    </row>
    <row r="28" spans="2:18">
      <c r="B28" s="40" t="str">
        <f>IF(情報入力シート!D45="○","○","")</f>
        <v/>
      </c>
      <c r="C28" s="9" t="s">
        <v>20</v>
      </c>
      <c r="D28" s="9"/>
      <c r="E28" s="9"/>
      <c r="F28" s="9"/>
      <c r="G28" s="9"/>
      <c r="H28" s="10"/>
      <c r="I28" s="23"/>
      <c r="J28" s="23"/>
      <c r="K28" s="23"/>
      <c r="L28" s="23"/>
      <c r="M28" s="23"/>
      <c r="N28" s="23"/>
      <c r="O28" s="22"/>
      <c r="P28" s="22"/>
      <c r="Q28" s="12"/>
      <c r="R28" s="12"/>
    </row>
    <row r="29" spans="2:18">
      <c r="B29" s="40" t="str">
        <f>IF(情報入力シート!D46="○","○","")</f>
        <v/>
      </c>
      <c r="C29" s="9" t="s">
        <v>21</v>
      </c>
      <c r="D29" s="9"/>
      <c r="E29" s="9"/>
      <c r="F29" s="9"/>
      <c r="G29" s="9"/>
      <c r="H29" s="10"/>
      <c r="I29" s="23"/>
      <c r="J29" s="23"/>
      <c r="K29" s="23"/>
      <c r="L29" s="23"/>
      <c r="M29" s="23"/>
      <c r="N29" s="23"/>
      <c r="O29" s="22"/>
      <c r="P29" s="22"/>
      <c r="Q29" s="12"/>
      <c r="R29" s="12"/>
    </row>
    <row r="30" spans="2:18">
      <c r="I30" s="23"/>
      <c r="J30" s="23"/>
      <c r="K30" s="23"/>
      <c r="L30" s="23"/>
      <c r="M30" s="23"/>
      <c r="N30" s="23"/>
      <c r="O30" s="22"/>
      <c r="P30" s="22"/>
      <c r="Q30" s="12"/>
      <c r="R30" s="12"/>
    </row>
    <row r="31" spans="2:18">
      <c r="B31" s="1" t="str">
        <f>"①"&amp;IF(B28="○","補助金の使途の内訳",IF(B29="○","補助対象経費の内訳",""))</f>
        <v>①</v>
      </c>
      <c r="I31" s="23"/>
      <c r="J31" s="23"/>
      <c r="K31" s="23"/>
      <c r="L31" s="23"/>
      <c r="M31" s="23"/>
      <c r="N31" s="23"/>
      <c r="O31" s="22"/>
      <c r="P31" s="22"/>
      <c r="Q31" s="12"/>
      <c r="R31" s="12"/>
    </row>
    <row r="32" spans="2:18">
      <c r="B32" s="5"/>
      <c r="C32" s="137" t="s">
        <v>12</v>
      </c>
      <c r="D32" s="139" t="s">
        <v>42</v>
      </c>
      <c r="E32" s="139"/>
      <c r="F32" s="139"/>
      <c r="G32" s="140" t="s">
        <v>43</v>
      </c>
      <c r="H32" s="142" t="s">
        <v>9</v>
      </c>
      <c r="I32" s="17"/>
      <c r="J32" s="23"/>
      <c r="K32" s="23"/>
      <c r="L32" s="23"/>
      <c r="M32" s="23"/>
      <c r="N32" s="23"/>
      <c r="O32" s="22"/>
      <c r="P32" s="22"/>
      <c r="Q32" s="12"/>
      <c r="R32" s="12"/>
    </row>
    <row r="33" spans="2:18" ht="28">
      <c r="B33" s="6"/>
      <c r="C33" s="138"/>
      <c r="D33" s="4" t="s">
        <v>7</v>
      </c>
      <c r="E33" s="4" t="s">
        <v>8</v>
      </c>
      <c r="F33" s="4" t="s">
        <v>5</v>
      </c>
      <c r="G33" s="141"/>
      <c r="H33" s="142"/>
      <c r="I33" s="25"/>
      <c r="J33" s="22"/>
      <c r="K33" s="22"/>
      <c r="L33" s="22"/>
      <c r="M33" s="22"/>
      <c r="N33" s="22"/>
      <c r="O33" s="22"/>
      <c r="P33" s="22"/>
      <c r="Q33" s="12"/>
      <c r="R33" s="12"/>
    </row>
    <row r="34" spans="2:18" ht="19.5" customHeight="1">
      <c r="B34" s="124" t="s">
        <v>11</v>
      </c>
      <c r="C34" s="38"/>
      <c r="D34" s="39"/>
      <c r="E34" s="39"/>
      <c r="F34" s="39"/>
      <c r="G34" s="39"/>
      <c r="H34" s="11">
        <f t="shared" ref="H34:H40" si="0">SUM(D34:G34)</f>
        <v>0</v>
      </c>
      <c r="I34" s="22"/>
      <c r="J34" s="22"/>
      <c r="K34" s="22"/>
      <c r="L34" s="22"/>
      <c r="M34" s="22"/>
      <c r="N34" s="22"/>
      <c r="O34" s="22"/>
      <c r="P34" s="22"/>
      <c r="Q34" s="12"/>
      <c r="R34" s="12"/>
    </row>
    <row r="35" spans="2:18" ht="19.5" customHeight="1">
      <c r="B35" s="124"/>
      <c r="C35" s="38"/>
      <c r="D35" s="39"/>
      <c r="E35" s="39"/>
      <c r="F35" s="39"/>
      <c r="G35" s="39"/>
      <c r="H35" s="11">
        <f t="shared" si="0"/>
        <v>0</v>
      </c>
      <c r="I35" s="22"/>
      <c r="J35" s="22"/>
      <c r="K35" s="22"/>
      <c r="L35" s="22"/>
      <c r="M35" s="22"/>
      <c r="N35" s="22"/>
      <c r="O35" s="22"/>
      <c r="P35" s="22"/>
      <c r="Q35" s="12"/>
      <c r="R35" s="12"/>
    </row>
    <row r="36" spans="2:18" ht="19.5" customHeight="1">
      <c r="B36" s="124"/>
      <c r="C36" s="38"/>
      <c r="D36" s="39"/>
      <c r="E36" s="39"/>
      <c r="F36" s="39"/>
      <c r="G36" s="39"/>
      <c r="H36" s="11">
        <f t="shared" si="0"/>
        <v>0</v>
      </c>
      <c r="I36" s="22"/>
      <c r="J36" s="22"/>
      <c r="K36" s="22"/>
      <c r="L36" s="22"/>
      <c r="M36" s="22"/>
      <c r="N36" s="22"/>
      <c r="O36" s="22"/>
      <c r="P36" s="22"/>
      <c r="Q36" s="12"/>
      <c r="R36" s="12"/>
    </row>
    <row r="37" spans="2:18" ht="19.5" customHeight="1">
      <c r="B37" s="124"/>
      <c r="C37" s="38"/>
      <c r="D37" s="39"/>
      <c r="E37" s="39"/>
      <c r="F37" s="39"/>
      <c r="G37" s="39"/>
      <c r="H37" s="11">
        <f t="shared" si="0"/>
        <v>0</v>
      </c>
      <c r="I37" s="22"/>
      <c r="J37" s="22"/>
      <c r="K37" s="22"/>
      <c r="L37" s="22"/>
      <c r="M37" s="22"/>
      <c r="N37" s="22"/>
      <c r="O37" s="22"/>
      <c r="P37" s="22"/>
      <c r="Q37" s="12"/>
      <c r="R37" s="12"/>
    </row>
    <row r="38" spans="2:18" ht="19.5" customHeight="1">
      <c r="B38" s="124"/>
      <c r="C38" s="38"/>
      <c r="D38" s="39"/>
      <c r="E38" s="39"/>
      <c r="F38" s="39"/>
      <c r="G38" s="39"/>
      <c r="H38" s="11">
        <f t="shared" si="0"/>
        <v>0</v>
      </c>
      <c r="I38" s="22"/>
      <c r="J38" s="22"/>
      <c r="K38" s="22"/>
      <c r="L38" s="22"/>
      <c r="M38" s="22"/>
      <c r="N38" s="22"/>
      <c r="O38" s="22"/>
      <c r="P38" s="22"/>
      <c r="Q38" s="12"/>
      <c r="R38" s="12"/>
    </row>
    <row r="39" spans="2:18" ht="19.5" customHeight="1">
      <c r="B39" s="124"/>
      <c r="C39" s="38"/>
      <c r="D39" s="39"/>
      <c r="E39" s="39"/>
      <c r="F39" s="39"/>
      <c r="G39" s="39"/>
      <c r="H39" s="11">
        <f t="shared" si="0"/>
        <v>0</v>
      </c>
      <c r="I39" s="22"/>
      <c r="J39" s="22"/>
      <c r="K39" s="22"/>
      <c r="L39" s="22"/>
      <c r="M39" s="22"/>
      <c r="N39" s="22"/>
      <c r="O39" s="22"/>
      <c r="P39" s="22"/>
      <c r="Q39" s="12"/>
      <c r="R39" s="12"/>
    </row>
    <row r="40" spans="2:18" ht="19.5" customHeight="1">
      <c r="B40" s="124"/>
      <c r="C40" s="38"/>
      <c r="D40" s="39"/>
      <c r="E40" s="39"/>
      <c r="F40" s="39"/>
      <c r="G40" s="39" t="s">
        <v>37</v>
      </c>
      <c r="H40" s="11">
        <f t="shared" si="0"/>
        <v>0</v>
      </c>
      <c r="I40" s="22"/>
      <c r="J40" s="22"/>
      <c r="K40" s="22"/>
      <c r="L40" s="22"/>
      <c r="M40" s="22"/>
      <c r="N40" s="22"/>
      <c r="O40" s="22"/>
      <c r="P40" s="22"/>
      <c r="Q40" s="12"/>
      <c r="R40" s="12"/>
    </row>
    <row r="41" spans="2:18" ht="19.5" customHeight="1">
      <c r="B41" s="124"/>
      <c r="C41" s="3" t="s">
        <v>9</v>
      </c>
      <c r="D41" s="11">
        <f>SUM(D34:D40)</f>
        <v>0</v>
      </c>
      <c r="E41" s="11">
        <f>SUM(E34:E40)</f>
        <v>0</v>
      </c>
      <c r="F41" s="11">
        <f>SUM(F34:F40)</f>
        <v>0</v>
      </c>
      <c r="G41" s="11">
        <f>SUM(G34:G40)</f>
        <v>0</v>
      </c>
      <c r="H41" s="11">
        <f>SUM(H34:H40)</f>
        <v>0</v>
      </c>
      <c r="I41" s="22" t="str">
        <f>IF(B28="○","←５　国庫補助金確定額と一致させてください。",IF(B29="○","←実績報告の対象経費の支出済額と一致させてください",""))</f>
        <v/>
      </c>
      <c r="J41" s="22"/>
      <c r="K41" s="22"/>
      <c r="L41" s="22"/>
      <c r="M41" s="22"/>
      <c r="N41" s="22"/>
      <c r="O41" s="22"/>
      <c r="P41" s="22"/>
      <c r="Q41" s="12"/>
      <c r="R41" s="12"/>
    </row>
    <row r="42" spans="2:18" ht="19.5" customHeight="1">
      <c r="B42" s="7"/>
      <c r="C42" s="8"/>
      <c r="H42" s="41" t="str">
        <f>IF((B28="○")*(H41&lt;&gt;C15),"補助金確定額と一致させてください↑",IF((B29="○")*(H41&lt;=C15),"実績報告書の対象経費支出済額と一致しているか念のため確認してください。",""))</f>
        <v/>
      </c>
      <c r="I42" s="23" t="str">
        <f>TEXT(D41,"#,##0")</f>
        <v>0</v>
      </c>
      <c r="J42" s="23" t="str">
        <f>TEXT(E41,"#,##0")</f>
        <v>0</v>
      </c>
      <c r="K42" s="23" t="str">
        <f>TEXT(F41,"#,##0")</f>
        <v>0</v>
      </c>
      <c r="L42" s="23" t="str">
        <f>TEXT(G41,"#,##0")</f>
        <v>0</v>
      </c>
      <c r="M42" s="23" t="str">
        <f>TEXT(H41,"#,##0")</f>
        <v>0</v>
      </c>
    </row>
    <row r="43" spans="2:18" ht="14.5" thickBot="1">
      <c r="B43" s="1" t="s">
        <v>10</v>
      </c>
      <c r="I43" s="22"/>
      <c r="J43" s="22"/>
      <c r="K43" s="22"/>
      <c r="L43" s="22"/>
      <c r="M43" s="22"/>
      <c r="N43" s="22"/>
      <c r="O43" s="22"/>
      <c r="P43" s="22"/>
      <c r="Q43" s="12"/>
      <c r="R43" s="12"/>
    </row>
    <row r="44" spans="2:18" ht="14.5" thickBot="1">
      <c r="C44" s="125">
        <f>情報入力シート!D49</f>
        <v>0</v>
      </c>
      <c r="D44" s="125"/>
      <c r="E44" s="126" t="s">
        <v>22</v>
      </c>
      <c r="F44" s="127" t="e">
        <f>IF(情報入力シート!D52="",IF(C45="","",C44/C45),情報入力シート!D52)</f>
        <v>#DIV/0!</v>
      </c>
      <c r="G44" s="128"/>
      <c r="I44" s="22"/>
      <c r="J44" s="26" t="s">
        <v>35</v>
      </c>
      <c r="K44" s="26"/>
      <c r="L44" s="26"/>
      <c r="M44" s="26"/>
      <c r="N44" s="22"/>
      <c r="O44" s="22"/>
      <c r="P44" s="22"/>
      <c r="Q44" s="12"/>
      <c r="R44" s="12"/>
    </row>
    <row r="45" spans="2:18" ht="15" thickTop="1" thickBot="1">
      <c r="C45" s="131">
        <f>情報入力シート!D50</f>
        <v>0</v>
      </c>
      <c r="D45" s="131"/>
      <c r="E45" s="126"/>
      <c r="F45" s="129"/>
      <c r="G45" s="130"/>
      <c r="I45" s="22"/>
      <c r="J45" s="22" t="s">
        <v>36</v>
      </c>
      <c r="K45" s="22"/>
      <c r="L45" s="22"/>
      <c r="M45" s="22"/>
      <c r="N45" s="22"/>
      <c r="O45" s="22"/>
      <c r="P45" s="22"/>
      <c r="Q45" s="12"/>
      <c r="R45" s="12"/>
    </row>
    <row r="46" spans="2:18" ht="14.5" thickBot="1">
      <c r="B46" s="1" t="s">
        <v>23</v>
      </c>
      <c r="F46" s="122" t="str">
        <f>IF(情報入力シート!D52&lt;&gt;"","税務申告上端数処理している。","")</f>
        <v/>
      </c>
      <c r="G46" s="122"/>
      <c r="I46" s="22" t="s">
        <v>28</v>
      </c>
      <c r="K46" s="27"/>
      <c r="L46" s="22"/>
      <c r="M46" s="22"/>
      <c r="N46" s="22"/>
      <c r="O46" s="22"/>
      <c r="P46" s="22"/>
      <c r="Q46" s="12"/>
      <c r="R46" s="12"/>
    </row>
    <row r="47" spans="2:18" ht="14.5" thickBot="1">
      <c r="F47" s="13" t="str">
        <f>IF(B18&amp;B19&amp;B20&amp;B21="○",0,IF(B22="○",I22,IF(B23="○",K23,IF(B24="○",I24,""))))</f>
        <v/>
      </c>
      <c r="G47" s="1" t="s">
        <v>13</v>
      </c>
      <c r="I47" s="22"/>
      <c r="J47" s="22"/>
      <c r="K47" s="22"/>
      <c r="L47" s="22"/>
      <c r="M47" s="22"/>
      <c r="N47" s="22"/>
      <c r="O47" s="22"/>
      <c r="P47" s="22"/>
      <c r="Q47" s="12"/>
      <c r="R47" s="12"/>
    </row>
    <row r="48" spans="2:18">
      <c r="I48" s="22"/>
      <c r="J48" s="22"/>
      <c r="K48" s="22"/>
      <c r="L48" s="22"/>
      <c r="M48" s="22"/>
      <c r="N48" s="22"/>
      <c r="O48" s="22"/>
      <c r="P48" s="22"/>
      <c r="Q48" s="12"/>
      <c r="R48" s="12"/>
    </row>
    <row r="49" spans="1:9" ht="28.5" customHeight="1">
      <c r="C49" s="132" t="str">
        <f>IF(B22="○",I15&amp;"×10/110×（"&amp;I42&amp;"＋"&amp;J42&amp;"＋"&amp;K42&amp;"）/"&amp;M42&amp;"＝"&amp;L22,IF(B24="○",I15&amp;"×10/110×("&amp;I42&amp;"＋"&amp;J42&amp;"＋"&amp;K42&amp;"）/"&amp;M42&amp;"×②＝"&amp;L24,""))</f>
        <v/>
      </c>
      <c r="D49" s="132"/>
      <c r="E49" s="132"/>
      <c r="F49" s="132"/>
      <c r="G49" s="132"/>
      <c r="H49" s="132"/>
      <c r="I49" s="28" t="s">
        <v>25</v>
      </c>
    </row>
    <row r="50" spans="1:9" ht="28.5" customHeight="1">
      <c r="C50" s="121" t="str">
        <f>IF(B23="○",I15&amp;"×10/110×"&amp;I42&amp;"/"&amp;M42&amp;"＝"&amp;L23&amp;"・・・ａ","")</f>
        <v/>
      </c>
      <c r="D50" s="121"/>
      <c r="E50" s="121"/>
      <c r="F50" s="121"/>
      <c r="G50" s="121"/>
      <c r="H50" s="121"/>
      <c r="I50" s="28" t="s">
        <v>25</v>
      </c>
    </row>
    <row r="51" spans="1:9" ht="28.5" customHeight="1">
      <c r="C51" s="121" t="str">
        <f>IF(B23="○",I15&amp;"×10/110×"&amp;K42&amp;"/"&amp;M42&amp;"×②＝"&amp;M23&amp;"・・・ｂ","")</f>
        <v/>
      </c>
      <c r="D51" s="121"/>
      <c r="E51" s="121"/>
      <c r="F51" s="121"/>
      <c r="G51" s="121"/>
      <c r="H51" s="121"/>
      <c r="I51" s="28" t="s">
        <v>25</v>
      </c>
    </row>
    <row r="52" spans="1:9">
      <c r="C52" s="1" t="str">
        <f>IF(B23="○","ａ＋ｂ＝"&amp;N23,"")</f>
        <v/>
      </c>
      <c r="I52" s="22" t="s">
        <v>25</v>
      </c>
    </row>
    <row r="53" spans="1:9">
      <c r="A53" s="21"/>
      <c r="B53" s="21"/>
      <c r="C53" s="21"/>
      <c r="D53" s="21"/>
      <c r="E53" s="21"/>
      <c r="F53" s="21"/>
      <c r="G53" s="21"/>
      <c r="H53" s="21"/>
      <c r="I53" s="22" t="s">
        <v>26</v>
      </c>
    </row>
    <row r="54" spans="1:9">
      <c r="A54" s="21"/>
      <c r="B54" s="21"/>
      <c r="C54" s="21"/>
      <c r="D54" s="21"/>
      <c r="E54" s="21"/>
      <c r="F54" s="21"/>
      <c r="G54" s="21"/>
      <c r="H54" s="21"/>
    </row>
    <row r="55" spans="1:9">
      <c r="A55" s="21"/>
      <c r="B55" s="21"/>
      <c r="C55" s="21"/>
      <c r="D55" s="21"/>
      <c r="E55" s="21"/>
      <c r="F55" s="21"/>
      <c r="G55" s="21"/>
      <c r="H55" s="21"/>
    </row>
    <row r="56" spans="1:9">
      <c r="A56" s="21"/>
      <c r="B56" s="21"/>
      <c r="C56" s="21"/>
      <c r="D56" s="21"/>
      <c r="E56" s="21"/>
      <c r="F56" s="21"/>
      <c r="G56" s="21"/>
      <c r="H56" s="21"/>
    </row>
    <row r="57" spans="1:9">
      <c r="A57" s="21"/>
      <c r="B57" s="21"/>
      <c r="C57" s="21"/>
      <c r="D57" s="21"/>
      <c r="E57" s="21"/>
      <c r="F57" s="21"/>
      <c r="G57" s="21"/>
      <c r="H57" s="21"/>
    </row>
    <row r="58" spans="1:9">
      <c r="A58" s="21"/>
      <c r="B58" s="21"/>
      <c r="C58" s="21"/>
      <c r="D58" s="21"/>
      <c r="E58" s="21"/>
      <c r="F58" s="21"/>
      <c r="G58" s="21"/>
      <c r="H58" s="21"/>
    </row>
    <row r="59" spans="1:9">
      <c r="A59" s="21"/>
      <c r="B59" s="21"/>
      <c r="C59" s="21"/>
      <c r="D59" s="21"/>
      <c r="E59" s="21"/>
      <c r="F59" s="21"/>
      <c r="G59" s="21"/>
      <c r="H59" s="21"/>
    </row>
    <row r="60" spans="1:9">
      <c r="A60" s="21"/>
      <c r="B60" s="21"/>
      <c r="C60" s="21"/>
      <c r="D60" s="21"/>
      <c r="E60" s="21"/>
      <c r="F60" s="21"/>
      <c r="G60" s="21"/>
      <c r="H60" s="21"/>
    </row>
    <row r="61" spans="1:9">
      <c r="A61" s="21"/>
      <c r="B61" s="21"/>
      <c r="C61" s="21"/>
      <c r="D61" s="21"/>
      <c r="E61" s="21"/>
      <c r="F61" s="21"/>
      <c r="G61" s="21"/>
      <c r="H61" s="21"/>
    </row>
    <row r="62" spans="1:9">
      <c r="A62" s="21"/>
      <c r="B62" s="21"/>
      <c r="C62" s="21"/>
      <c r="D62" s="21"/>
      <c r="E62" s="21"/>
      <c r="F62" s="21"/>
      <c r="G62" s="21"/>
      <c r="H62" s="21"/>
    </row>
    <row r="63" spans="1:9">
      <c r="A63" s="21"/>
      <c r="B63" s="21"/>
      <c r="C63" s="21"/>
      <c r="D63" s="21"/>
      <c r="E63" s="21"/>
      <c r="F63" s="21"/>
      <c r="G63" s="21"/>
      <c r="H63" s="21"/>
    </row>
    <row r="64" spans="1:9">
      <c r="A64" s="21"/>
      <c r="B64" s="21"/>
      <c r="C64" s="21"/>
      <c r="D64" s="21"/>
      <c r="E64" s="21"/>
      <c r="F64" s="21"/>
      <c r="G64" s="21"/>
      <c r="H64" s="21"/>
    </row>
    <row r="65" spans="1:8">
      <c r="A65" s="21"/>
      <c r="B65" s="21"/>
      <c r="C65" s="21"/>
      <c r="D65" s="21"/>
      <c r="E65" s="21"/>
      <c r="F65" s="21"/>
      <c r="G65" s="21"/>
      <c r="H65" s="21"/>
    </row>
  </sheetData>
  <sheetProtection sheet="1" objects="1" scenarios="1"/>
  <customSheetViews>
    <customSheetView guid="{B3498956-7DB7-406F-9317-C86F874C11E8}" showPageBreaks="1" printArea="1" view="pageBreakPreview" topLeftCell="A11">
      <selection activeCell="B18" sqref="B18"/>
      <pageMargins left="0.70866141732283472" right="0.70866141732283472" top="0.74803149606299213" bottom="0.74803149606299213" header="0.31496062992125984" footer="0.31496062992125984"/>
      <pageSetup paperSize="9" orientation="portrait" r:id="rId1"/>
    </customSheetView>
  </customSheetViews>
  <mergeCells count="18">
    <mergeCell ref="A1:H1"/>
    <mergeCell ref="A2:H2"/>
    <mergeCell ref="C13:H13"/>
    <mergeCell ref="C32:C33"/>
    <mergeCell ref="D32:F32"/>
    <mergeCell ref="G32:G33"/>
    <mergeCell ref="H32:H33"/>
    <mergeCell ref="C50:H50"/>
    <mergeCell ref="C51:H51"/>
    <mergeCell ref="E7:F7"/>
    <mergeCell ref="B34:B41"/>
    <mergeCell ref="C44:D44"/>
    <mergeCell ref="E44:E45"/>
    <mergeCell ref="F44:G45"/>
    <mergeCell ref="C45:D45"/>
    <mergeCell ref="C49:H49"/>
    <mergeCell ref="F46:G46"/>
    <mergeCell ref="F21:H21"/>
  </mergeCells>
  <phoneticPr fontId="2"/>
  <dataValidations count="1">
    <dataValidation type="list" allowBlank="1" showInputMessage="1" showErrorMessage="1" sqref="B18:B24" xr:uid="{25A18B19-5759-41DC-99FF-776015A2E319}">
      <formula1>"○"</formula1>
    </dataValidation>
  </dataValidations>
  <pageMargins left="0.70866141732283472" right="0.70866141732283472" top="0.74803149606299213" bottom="0.74803149606299213" header="0.31496062992125984" footer="0.31496062992125984"/>
  <pageSetup paperSize="9"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D09C396-E54F-48DA-BE76-AEE861D106E4}">
          <x14:formula1>
            <xm:f>Sheet1!$A$1:$A$6</xm:f>
          </x14:formula1>
          <xm:sqref>C13:H13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CFDC2-538F-4A21-B9DE-8CF4DB736833}">
  <sheetPr codeName="Sheet9"/>
  <dimension ref="A1:R65"/>
  <sheetViews>
    <sheetView view="pageBreakPreview" topLeftCell="A14" zoomScaleNormal="80" zoomScaleSheetLayoutView="100" workbookViewId="0">
      <selection activeCell="E38" sqref="E38"/>
    </sheetView>
  </sheetViews>
  <sheetFormatPr defaultColWidth="9" defaultRowHeight="14"/>
  <cols>
    <col min="1" max="2" width="3.08984375" style="1" customWidth="1"/>
    <col min="3" max="8" width="13.08984375" style="1" customWidth="1"/>
    <col min="9" max="9" width="13.08984375" style="21" customWidth="1"/>
    <col min="10" max="10" width="15.36328125" style="21" bestFit="1" customWidth="1"/>
    <col min="11" max="16" width="9" style="21"/>
    <col min="17" max="16384" width="9" style="1"/>
  </cols>
  <sheetData>
    <row r="1" spans="1:18">
      <c r="A1" s="135" t="s">
        <v>49</v>
      </c>
      <c r="B1" s="135"/>
      <c r="C1" s="135"/>
      <c r="D1" s="135"/>
      <c r="E1" s="135"/>
      <c r="F1" s="135"/>
      <c r="G1" s="135"/>
      <c r="H1" s="135"/>
    </row>
    <row r="2" spans="1:18" ht="18.75" customHeight="1">
      <c r="A2" s="135" t="s">
        <v>48</v>
      </c>
      <c r="B2" s="135"/>
      <c r="C2" s="135"/>
      <c r="D2" s="135"/>
      <c r="E2" s="135"/>
      <c r="F2" s="135"/>
      <c r="G2" s="135"/>
      <c r="H2" s="135"/>
      <c r="I2" s="29" t="s">
        <v>27</v>
      </c>
    </row>
    <row r="3" spans="1:18">
      <c r="A3" s="2"/>
      <c r="B3" s="2"/>
      <c r="I3" s="30" t="s">
        <v>29</v>
      </c>
    </row>
    <row r="4" spans="1:18">
      <c r="A4" s="2" t="s">
        <v>46</v>
      </c>
      <c r="B4" s="2"/>
      <c r="I4" s="22"/>
      <c r="J4" s="22"/>
      <c r="K4" s="22"/>
      <c r="L4" s="22"/>
      <c r="M4" s="22"/>
      <c r="N4" s="22"/>
      <c r="O4" s="22"/>
      <c r="P4" s="22"/>
      <c r="Q4" s="12"/>
      <c r="R4" s="12"/>
    </row>
    <row r="5" spans="1:18">
      <c r="A5" s="2"/>
      <c r="B5" s="2"/>
      <c r="C5" s="1">
        <f>情報入力シート!D10</f>
        <v>0</v>
      </c>
      <c r="I5" s="22"/>
      <c r="J5" s="22"/>
      <c r="K5" s="22"/>
      <c r="L5" s="22"/>
      <c r="M5" s="22"/>
      <c r="N5" s="22"/>
      <c r="O5" s="22"/>
      <c r="P5" s="22"/>
      <c r="Q5" s="12"/>
      <c r="R5" s="12"/>
    </row>
    <row r="6" spans="1:18">
      <c r="A6" s="2"/>
      <c r="B6" s="2"/>
      <c r="I6" s="22"/>
      <c r="J6" s="22"/>
      <c r="K6" s="22"/>
      <c r="L6" s="22"/>
      <c r="M6" s="22"/>
      <c r="N6" s="22"/>
      <c r="O6" s="22"/>
      <c r="P6" s="22"/>
      <c r="Q6" s="12"/>
      <c r="R6" s="12"/>
    </row>
    <row r="7" spans="1:18">
      <c r="A7" s="2"/>
      <c r="B7" s="2"/>
      <c r="C7" s="1" t="s">
        <v>47</v>
      </c>
      <c r="E7" s="123">
        <f>情報入力シート!D11</f>
        <v>0</v>
      </c>
      <c r="F7" s="123"/>
      <c r="I7" s="22"/>
      <c r="J7" s="22"/>
      <c r="K7" s="22"/>
      <c r="L7" s="22"/>
      <c r="M7" s="22"/>
      <c r="N7" s="22"/>
      <c r="O7" s="22"/>
      <c r="P7" s="22"/>
      <c r="Q7" s="12"/>
      <c r="R7" s="12"/>
    </row>
    <row r="8" spans="1:18">
      <c r="A8" s="2" t="s">
        <v>1</v>
      </c>
      <c r="B8" s="2"/>
      <c r="I8" s="22"/>
      <c r="J8" s="22"/>
      <c r="K8" s="22"/>
      <c r="L8" s="22"/>
      <c r="M8" s="22"/>
      <c r="N8" s="22"/>
      <c r="O8" s="22"/>
      <c r="P8" s="22"/>
      <c r="Q8" s="12"/>
      <c r="R8" s="12"/>
    </row>
    <row r="9" spans="1:18">
      <c r="A9" s="2"/>
      <c r="B9" s="2"/>
      <c r="C9" s="1">
        <f>情報入力シート!D6</f>
        <v>0</v>
      </c>
      <c r="I9" s="22"/>
      <c r="J9" s="22"/>
      <c r="K9" s="22"/>
      <c r="L9" s="22"/>
      <c r="M9" s="22"/>
      <c r="N9" s="22"/>
      <c r="O9" s="22"/>
      <c r="P9" s="22"/>
      <c r="Q9" s="12"/>
      <c r="R9" s="12"/>
    </row>
    <row r="10" spans="1:18">
      <c r="A10" s="2" t="s">
        <v>2</v>
      </c>
      <c r="B10" s="2"/>
      <c r="I10" s="22"/>
      <c r="J10" s="22"/>
      <c r="K10" s="22"/>
      <c r="L10" s="22"/>
      <c r="M10" s="22"/>
      <c r="N10" s="22"/>
      <c r="O10" s="22"/>
      <c r="P10" s="22"/>
      <c r="Q10" s="12"/>
      <c r="R10" s="12"/>
    </row>
    <row r="11" spans="1:18">
      <c r="A11" s="2"/>
      <c r="B11" s="2"/>
      <c r="C11" s="1">
        <f>情報入力シート!D12</f>
        <v>0</v>
      </c>
      <c r="I11" s="22"/>
      <c r="J11" s="22"/>
      <c r="K11" s="22"/>
      <c r="L11" s="22"/>
      <c r="M11" s="22"/>
      <c r="N11" s="22"/>
      <c r="O11" s="22"/>
      <c r="P11" s="22"/>
      <c r="Q11" s="12"/>
      <c r="R11" s="12"/>
    </row>
    <row r="12" spans="1:18">
      <c r="A12" s="2" t="s">
        <v>3</v>
      </c>
      <c r="B12" s="2"/>
      <c r="I12" s="23"/>
      <c r="J12" s="23"/>
      <c r="K12" s="23"/>
      <c r="L12" s="23"/>
      <c r="M12" s="23"/>
      <c r="N12" s="23"/>
      <c r="O12" s="22"/>
      <c r="P12" s="22"/>
      <c r="Q12" s="12"/>
      <c r="R12" s="12"/>
    </row>
    <row r="13" spans="1:18" ht="33" customHeight="1">
      <c r="A13" s="2"/>
      <c r="B13" s="2"/>
      <c r="C13" s="136" t="s">
        <v>165</v>
      </c>
      <c r="D13" s="136"/>
      <c r="E13" s="136"/>
      <c r="F13" s="136"/>
      <c r="G13" s="136"/>
      <c r="H13" s="136"/>
      <c r="I13" s="23"/>
      <c r="J13" s="23"/>
      <c r="K13" s="23"/>
      <c r="L13" s="23"/>
      <c r="M13" s="23"/>
      <c r="N13" s="23"/>
      <c r="O13" s="22"/>
      <c r="P13" s="22"/>
      <c r="Q13" s="12"/>
      <c r="R13" s="12"/>
    </row>
    <row r="14" spans="1:18">
      <c r="A14" s="2" t="s">
        <v>44</v>
      </c>
      <c r="B14" s="2"/>
      <c r="I14" s="23"/>
      <c r="J14" s="23"/>
      <c r="K14" s="23"/>
      <c r="L14" s="23"/>
      <c r="M14" s="23"/>
      <c r="N14" s="23"/>
      <c r="O14" s="22"/>
      <c r="P14" s="22"/>
      <c r="Q14" s="12"/>
      <c r="R14" s="12"/>
    </row>
    <row r="15" spans="1:18">
      <c r="A15" s="2"/>
      <c r="B15" s="2"/>
      <c r="C15" s="37">
        <f>情報入力シート!$D$24</f>
        <v>0</v>
      </c>
      <c r="D15" s="1" t="s">
        <v>13</v>
      </c>
      <c r="I15" s="23" t="str">
        <f>TEXT(C15,"#,###")</f>
        <v/>
      </c>
      <c r="J15" s="23"/>
      <c r="K15" s="23"/>
      <c r="L15" s="23"/>
      <c r="M15" s="23"/>
      <c r="N15" s="23"/>
      <c r="O15" s="22"/>
      <c r="P15" s="22"/>
      <c r="Q15" s="12"/>
      <c r="R15" s="12"/>
    </row>
    <row r="16" spans="1:18">
      <c r="A16" s="2" t="s">
        <v>31</v>
      </c>
      <c r="B16" s="2"/>
      <c r="I16" s="23"/>
      <c r="J16" s="23"/>
      <c r="K16" s="23"/>
      <c r="L16" s="23"/>
      <c r="M16" s="23"/>
      <c r="N16" s="23"/>
      <c r="O16" s="22"/>
      <c r="P16" s="22"/>
      <c r="Q16" s="12"/>
      <c r="R16" s="12"/>
    </row>
    <row r="17" spans="2:18">
      <c r="B17" s="1" t="s">
        <v>30</v>
      </c>
      <c r="I17" s="23"/>
      <c r="J17" s="23"/>
      <c r="K17" s="23"/>
      <c r="L17" s="23"/>
      <c r="M17" s="23"/>
      <c r="N17" s="23"/>
      <c r="O17" s="22"/>
      <c r="P17" s="22"/>
      <c r="Q17" s="12"/>
      <c r="R17" s="12"/>
    </row>
    <row r="18" spans="2:18">
      <c r="B18" s="40" t="str">
        <f>IF(情報入力シート!D31="○","○","")</f>
        <v/>
      </c>
      <c r="C18" s="9" t="s">
        <v>112</v>
      </c>
      <c r="D18" s="9"/>
      <c r="E18" s="9" t="str">
        <f>IF(B18="○","（基準期間における税抜課税売上高"&amp;情報入力シート!D32&amp;"円）","")</f>
        <v/>
      </c>
      <c r="F18" s="9"/>
      <c r="G18" s="9"/>
      <c r="H18" s="10"/>
      <c r="I18" s="23"/>
      <c r="J18" s="23"/>
      <c r="K18" s="23"/>
      <c r="L18" s="23"/>
      <c r="M18" s="23"/>
      <c r="N18" s="23"/>
      <c r="O18" s="22"/>
      <c r="P18" s="22"/>
      <c r="Q18" s="12"/>
      <c r="R18" s="12"/>
    </row>
    <row r="19" spans="2:18">
      <c r="B19" s="40" t="str">
        <f>IF(情報入力シート!D33="○","○","")</f>
        <v/>
      </c>
      <c r="C19" s="9" t="s">
        <v>39</v>
      </c>
      <c r="D19" s="9"/>
      <c r="E19" s="9"/>
      <c r="F19" s="9"/>
      <c r="G19" s="9"/>
      <c r="H19" s="10"/>
      <c r="I19" s="23"/>
      <c r="J19" s="23"/>
      <c r="K19" s="23"/>
      <c r="L19" s="23"/>
      <c r="M19" s="23"/>
      <c r="N19" s="23"/>
      <c r="O19" s="22"/>
      <c r="P19" s="22"/>
      <c r="Q19" s="12"/>
      <c r="R19" s="12"/>
    </row>
    <row r="20" spans="2:18">
      <c r="B20" s="40" t="str">
        <f>IF(情報入力シート!D34="○","○","")</f>
        <v/>
      </c>
      <c r="C20" s="9" t="s">
        <v>114</v>
      </c>
      <c r="D20" s="9"/>
      <c r="E20" s="9"/>
      <c r="F20" s="9" t="str">
        <f>IF(B20="○","（特定収入割合"&amp;情報入力シート!D35*100&amp;"％）","")</f>
        <v/>
      </c>
      <c r="G20" s="9"/>
      <c r="H20" s="10"/>
      <c r="I20" s="23"/>
      <c r="J20" s="23"/>
      <c r="K20" s="23"/>
      <c r="L20" s="23"/>
      <c r="M20" s="23"/>
      <c r="N20" s="23"/>
      <c r="O20" s="22"/>
      <c r="P20" s="22"/>
      <c r="Q20" s="12"/>
      <c r="R20" s="12"/>
    </row>
    <row r="21" spans="2:18">
      <c r="B21" s="40" t="str">
        <f>IF(情報入力シート!D36="○","○","")</f>
        <v/>
      </c>
      <c r="C21" s="9" t="s">
        <v>41</v>
      </c>
      <c r="D21" s="9"/>
      <c r="E21" s="9"/>
      <c r="F21" s="133" t="str">
        <f>IF(B21="○",情報入力シート!D37,"")</f>
        <v/>
      </c>
      <c r="G21" s="133"/>
      <c r="H21" s="134"/>
      <c r="I21" s="23"/>
      <c r="J21" s="23"/>
      <c r="K21" s="23"/>
      <c r="L21" s="23"/>
      <c r="M21" s="23"/>
      <c r="N21" s="23"/>
      <c r="O21" s="22"/>
      <c r="P21" s="22"/>
      <c r="Q21" s="12"/>
      <c r="R21" s="12"/>
    </row>
    <row r="22" spans="2:18">
      <c r="B22" s="40" t="str">
        <f>IF(情報入力シート!D38="○","○","")</f>
        <v/>
      </c>
      <c r="C22" s="9" t="s">
        <v>16</v>
      </c>
      <c r="D22" s="9"/>
      <c r="E22" s="9"/>
      <c r="F22" s="9"/>
      <c r="G22" s="9"/>
      <c r="H22" s="10"/>
      <c r="I22" s="24" t="e">
        <f>INT(C15*10/110*SUM(D41:F41)/H41)</f>
        <v>#DIV/0!</v>
      </c>
      <c r="J22" s="24"/>
      <c r="K22" s="24"/>
      <c r="L22" s="24" t="e">
        <f>TEXT(I22,"#,##0")</f>
        <v>#DIV/0!</v>
      </c>
      <c r="M22" s="24"/>
      <c r="N22" s="24"/>
      <c r="O22" s="22"/>
      <c r="P22" s="22"/>
      <c r="Q22" s="12"/>
      <c r="R22" s="12"/>
    </row>
    <row r="23" spans="2:18">
      <c r="B23" s="40" t="str">
        <f>IF(情報入力シート!D39="○","○","")</f>
        <v/>
      </c>
      <c r="C23" s="9" t="s">
        <v>15</v>
      </c>
      <c r="D23" s="9"/>
      <c r="E23" s="9"/>
      <c r="F23" s="9"/>
      <c r="G23" s="9"/>
      <c r="H23" s="10"/>
      <c r="I23" s="24" t="e">
        <f>INT(C15*10/110*D41/H41)</f>
        <v>#DIV/0!</v>
      </c>
      <c r="J23" s="24" t="e">
        <f>INT(C15*10/110*F41/H41*F44)</f>
        <v>#DIV/0!</v>
      </c>
      <c r="K23" s="24" t="e">
        <f>I23+J23</f>
        <v>#DIV/0!</v>
      </c>
      <c r="L23" s="24" t="e">
        <f>TEXT(I23,"#,##0")</f>
        <v>#DIV/0!</v>
      </c>
      <c r="M23" s="24" t="e">
        <f>TEXT(J23,"#,##0")</f>
        <v>#DIV/0!</v>
      </c>
      <c r="N23" s="24" t="e">
        <f>TEXT(K23,"#,##0")</f>
        <v>#DIV/0!</v>
      </c>
      <c r="O23" s="22"/>
      <c r="P23" s="22"/>
      <c r="Q23" s="12"/>
      <c r="R23" s="12"/>
    </row>
    <row r="24" spans="2:18">
      <c r="B24" s="40" t="str">
        <f>IF(情報入力シート!D40="○","○","")</f>
        <v/>
      </c>
      <c r="C24" s="9" t="s">
        <v>14</v>
      </c>
      <c r="D24" s="9"/>
      <c r="E24" s="9"/>
      <c r="F24" s="9"/>
      <c r="G24" s="9"/>
      <c r="H24" s="10"/>
      <c r="I24" s="24" t="e">
        <f>INT(C15*10/110*SUM(D41:F41)/H41*F44)</f>
        <v>#DIV/0!</v>
      </c>
      <c r="J24" s="24"/>
      <c r="K24" s="24"/>
      <c r="L24" s="24" t="e">
        <f>TEXT(I24,"#,##0")</f>
        <v>#DIV/0!</v>
      </c>
      <c r="M24" s="24"/>
      <c r="N24" s="24"/>
      <c r="O24" s="22"/>
      <c r="P24" s="22"/>
      <c r="Q24" s="12"/>
      <c r="R24" s="12"/>
    </row>
    <row r="25" spans="2:18">
      <c r="B25" s="1" t="s">
        <v>32</v>
      </c>
      <c r="I25" s="23"/>
      <c r="J25" s="23"/>
      <c r="K25" s="23"/>
      <c r="L25" s="23"/>
      <c r="M25" s="23"/>
      <c r="N25" s="23"/>
      <c r="O25" s="22"/>
      <c r="P25" s="22"/>
      <c r="Q25" s="12"/>
      <c r="R25" s="12"/>
    </row>
    <row r="26" spans="2:18">
      <c r="I26" s="23"/>
      <c r="J26" s="23"/>
      <c r="K26" s="23"/>
      <c r="L26" s="23"/>
      <c r="M26" s="23"/>
      <c r="N26" s="23"/>
      <c r="O26" s="22"/>
      <c r="P26" s="22"/>
      <c r="Q26" s="12"/>
      <c r="R26" s="12"/>
    </row>
    <row r="27" spans="2:18">
      <c r="B27" s="1" t="s">
        <v>33</v>
      </c>
      <c r="I27" s="23"/>
      <c r="J27" s="23"/>
      <c r="K27" s="23"/>
      <c r="L27" s="23"/>
      <c r="M27" s="23"/>
      <c r="N27" s="23"/>
      <c r="O27" s="22"/>
      <c r="P27" s="22"/>
      <c r="Q27" s="12"/>
      <c r="R27" s="12"/>
    </row>
    <row r="28" spans="2:18">
      <c r="B28" s="40" t="str">
        <f>IF(情報入力シート!D45="○","○","")</f>
        <v/>
      </c>
      <c r="C28" s="9" t="s">
        <v>20</v>
      </c>
      <c r="D28" s="9"/>
      <c r="E28" s="9"/>
      <c r="F28" s="9"/>
      <c r="G28" s="9"/>
      <c r="H28" s="10"/>
      <c r="I28" s="23"/>
      <c r="J28" s="23"/>
      <c r="K28" s="23"/>
      <c r="L28" s="23"/>
      <c r="M28" s="23"/>
      <c r="N28" s="23"/>
      <c r="O28" s="22"/>
      <c r="P28" s="22"/>
      <c r="Q28" s="12"/>
      <c r="R28" s="12"/>
    </row>
    <row r="29" spans="2:18">
      <c r="B29" s="40" t="str">
        <f>IF(情報入力シート!D46="○","○","")</f>
        <v/>
      </c>
      <c r="C29" s="9" t="s">
        <v>21</v>
      </c>
      <c r="D29" s="9"/>
      <c r="E29" s="9"/>
      <c r="F29" s="9"/>
      <c r="G29" s="9"/>
      <c r="H29" s="10"/>
      <c r="I29" s="23"/>
      <c r="J29" s="23"/>
      <c r="K29" s="23"/>
      <c r="L29" s="23"/>
      <c r="M29" s="23"/>
      <c r="N29" s="23"/>
      <c r="O29" s="22"/>
      <c r="P29" s="22"/>
      <c r="Q29" s="12"/>
      <c r="R29" s="12"/>
    </row>
    <row r="30" spans="2:18">
      <c r="I30" s="23"/>
      <c r="J30" s="23"/>
      <c r="K30" s="23"/>
      <c r="L30" s="23"/>
      <c r="M30" s="23"/>
      <c r="N30" s="23"/>
      <c r="O30" s="22"/>
      <c r="P30" s="22"/>
      <c r="Q30" s="12"/>
      <c r="R30" s="12"/>
    </row>
    <row r="31" spans="2:18">
      <c r="B31" s="1" t="str">
        <f>"①"&amp;IF(B28="○","補助金の使途の内訳",IF(B29="○","補助対象経費の内訳",""))</f>
        <v>①</v>
      </c>
      <c r="I31" s="23"/>
      <c r="J31" s="23"/>
      <c r="K31" s="23"/>
      <c r="L31" s="23"/>
      <c r="M31" s="23"/>
      <c r="N31" s="23"/>
      <c r="O31" s="22"/>
      <c r="P31" s="22"/>
      <c r="Q31" s="12"/>
      <c r="R31" s="12"/>
    </row>
    <row r="32" spans="2:18">
      <c r="B32" s="5"/>
      <c r="C32" s="137" t="s">
        <v>12</v>
      </c>
      <c r="D32" s="139" t="s">
        <v>42</v>
      </c>
      <c r="E32" s="139"/>
      <c r="F32" s="139"/>
      <c r="G32" s="140" t="s">
        <v>43</v>
      </c>
      <c r="H32" s="142" t="s">
        <v>9</v>
      </c>
      <c r="I32" s="17"/>
      <c r="J32" s="23"/>
      <c r="K32" s="23"/>
      <c r="L32" s="23"/>
      <c r="M32" s="23"/>
      <c r="N32" s="23"/>
      <c r="O32" s="22"/>
      <c r="P32" s="22"/>
      <c r="Q32" s="12"/>
      <c r="R32" s="12"/>
    </row>
    <row r="33" spans="2:18" ht="28">
      <c r="B33" s="6"/>
      <c r="C33" s="138"/>
      <c r="D33" s="4" t="s">
        <v>7</v>
      </c>
      <c r="E33" s="4" t="s">
        <v>8</v>
      </c>
      <c r="F33" s="4" t="s">
        <v>5</v>
      </c>
      <c r="G33" s="141"/>
      <c r="H33" s="142"/>
      <c r="I33" s="25"/>
      <c r="J33" s="22"/>
      <c r="K33" s="22"/>
      <c r="L33" s="22"/>
      <c r="M33" s="22"/>
      <c r="N33" s="22"/>
      <c r="O33" s="22"/>
      <c r="P33" s="22"/>
      <c r="Q33" s="12"/>
      <c r="R33" s="12"/>
    </row>
    <row r="34" spans="2:18" ht="19.5" customHeight="1">
      <c r="B34" s="124" t="s">
        <v>11</v>
      </c>
      <c r="C34" s="38"/>
      <c r="D34" s="39"/>
      <c r="E34" s="39"/>
      <c r="F34" s="39"/>
      <c r="G34" s="39"/>
      <c r="H34" s="11">
        <f t="shared" ref="H34:H40" si="0">SUM(D34:G34)</f>
        <v>0</v>
      </c>
      <c r="I34" s="22"/>
      <c r="J34" s="22"/>
      <c r="K34" s="22"/>
      <c r="L34" s="22"/>
      <c r="M34" s="22"/>
      <c r="N34" s="22"/>
      <c r="O34" s="22"/>
      <c r="P34" s="22"/>
      <c r="Q34" s="12"/>
      <c r="R34" s="12"/>
    </row>
    <row r="35" spans="2:18" ht="19.5" customHeight="1">
      <c r="B35" s="124"/>
      <c r="C35" s="38"/>
      <c r="D35" s="39"/>
      <c r="E35" s="39"/>
      <c r="F35" s="39"/>
      <c r="G35" s="39"/>
      <c r="H35" s="11">
        <f t="shared" si="0"/>
        <v>0</v>
      </c>
      <c r="I35" s="22"/>
      <c r="J35" s="22"/>
      <c r="K35" s="22"/>
      <c r="L35" s="22"/>
      <c r="M35" s="22"/>
      <c r="N35" s="22"/>
      <c r="O35" s="22"/>
      <c r="P35" s="22"/>
      <c r="Q35" s="12"/>
      <c r="R35" s="12"/>
    </row>
    <row r="36" spans="2:18" ht="19.5" customHeight="1">
      <c r="B36" s="124"/>
      <c r="C36" s="38"/>
      <c r="D36" s="39"/>
      <c r="E36" s="39"/>
      <c r="F36" s="39"/>
      <c r="G36" s="39"/>
      <c r="H36" s="11">
        <f t="shared" si="0"/>
        <v>0</v>
      </c>
      <c r="I36" s="22"/>
      <c r="J36" s="22"/>
      <c r="K36" s="22"/>
      <c r="L36" s="22"/>
      <c r="M36" s="22"/>
      <c r="N36" s="22"/>
      <c r="O36" s="22"/>
      <c r="P36" s="22"/>
      <c r="Q36" s="12"/>
      <c r="R36" s="12"/>
    </row>
    <row r="37" spans="2:18" ht="19.5" customHeight="1">
      <c r="B37" s="124"/>
      <c r="C37" s="38"/>
      <c r="D37" s="39"/>
      <c r="E37" s="39"/>
      <c r="F37" s="39"/>
      <c r="G37" s="39"/>
      <c r="H37" s="11">
        <f t="shared" si="0"/>
        <v>0</v>
      </c>
      <c r="I37" s="22"/>
      <c r="J37" s="22"/>
      <c r="K37" s="22"/>
      <c r="L37" s="22"/>
      <c r="M37" s="22"/>
      <c r="N37" s="22"/>
      <c r="O37" s="22"/>
      <c r="P37" s="22"/>
      <c r="Q37" s="12"/>
      <c r="R37" s="12"/>
    </row>
    <row r="38" spans="2:18" ht="19.5" customHeight="1">
      <c r="B38" s="124"/>
      <c r="C38" s="38"/>
      <c r="D38" s="39"/>
      <c r="E38" s="39"/>
      <c r="F38" s="39"/>
      <c r="G38" s="39"/>
      <c r="H38" s="11">
        <f t="shared" si="0"/>
        <v>0</v>
      </c>
      <c r="I38" s="22"/>
      <c r="J38" s="22"/>
      <c r="K38" s="22"/>
      <c r="L38" s="22"/>
      <c r="M38" s="22"/>
      <c r="N38" s="22"/>
      <c r="O38" s="22"/>
      <c r="P38" s="22"/>
      <c r="Q38" s="12"/>
      <c r="R38" s="12"/>
    </row>
    <row r="39" spans="2:18" ht="19.5" customHeight="1">
      <c r="B39" s="124"/>
      <c r="C39" s="38"/>
      <c r="D39" s="39"/>
      <c r="E39" s="39"/>
      <c r="F39" s="39"/>
      <c r="G39" s="39"/>
      <c r="H39" s="11">
        <f t="shared" si="0"/>
        <v>0</v>
      </c>
      <c r="I39" s="22"/>
      <c r="J39" s="22"/>
      <c r="K39" s="22"/>
      <c r="L39" s="22"/>
      <c r="M39" s="22"/>
      <c r="N39" s="22"/>
      <c r="O39" s="22"/>
      <c r="P39" s="22"/>
      <c r="Q39" s="12"/>
      <c r="R39" s="12"/>
    </row>
    <row r="40" spans="2:18" ht="19.5" customHeight="1">
      <c r="B40" s="124"/>
      <c r="C40" s="38"/>
      <c r="D40" s="39"/>
      <c r="E40" s="39"/>
      <c r="F40" s="39"/>
      <c r="G40" s="39" t="s">
        <v>37</v>
      </c>
      <c r="H40" s="11">
        <f t="shared" si="0"/>
        <v>0</v>
      </c>
      <c r="I40" s="22"/>
      <c r="J40" s="22"/>
      <c r="K40" s="22"/>
      <c r="L40" s="22"/>
      <c r="M40" s="22"/>
      <c r="N40" s="22"/>
      <c r="O40" s="22"/>
      <c r="P40" s="22"/>
      <c r="Q40" s="12"/>
      <c r="R40" s="12"/>
    </row>
    <row r="41" spans="2:18" ht="19.5" customHeight="1">
      <c r="B41" s="124"/>
      <c r="C41" s="3" t="s">
        <v>9</v>
      </c>
      <c r="D41" s="11">
        <f>SUM(D34:D40)</f>
        <v>0</v>
      </c>
      <c r="E41" s="11">
        <f>SUM(E34:E40)</f>
        <v>0</v>
      </c>
      <c r="F41" s="11">
        <f>SUM(F34:F40)</f>
        <v>0</v>
      </c>
      <c r="G41" s="11">
        <f>SUM(G34:G40)</f>
        <v>0</v>
      </c>
      <c r="H41" s="11">
        <f>SUM(H34:H40)</f>
        <v>0</v>
      </c>
      <c r="I41" s="22" t="str">
        <f>IF(B28="○","←５　国庫補助金確定額と一致させてください。",IF(B29="○","←実績報告の対象経費の支出済額と一致させてください",""))</f>
        <v/>
      </c>
      <c r="J41" s="22"/>
      <c r="K41" s="22"/>
      <c r="L41" s="22"/>
      <c r="M41" s="22"/>
      <c r="N41" s="22"/>
      <c r="O41" s="22"/>
      <c r="P41" s="22"/>
      <c r="Q41" s="12"/>
      <c r="R41" s="12"/>
    </row>
    <row r="42" spans="2:18" ht="19.5" customHeight="1">
      <c r="B42" s="7"/>
      <c r="C42" s="8"/>
      <c r="H42" s="41" t="str">
        <f>IF((B28="○")*(H41&lt;&gt;C15),"補助金確定額と一致させてください↑",IF((B29="○")*(H41&lt;=C15),"実績報告書の対象経費支出済額と一致しているか念のため確認してください。",""))</f>
        <v/>
      </c>
      <c r="I42" s="23" t="str">
        <f>TEXT(D41,"#,##0")</f>
        <v>0</v>
      </c>
      <c r="J42" s="23" t="str">
        <f>TEXT(E41,"#,##0")</f>
        <v>0</v>
      </c>
      <c r="K42" s="23" t="str">
        <f>TEXT(F41,"#,##0")</f>
        <v>0</v>
      </c>
      <c r="L42" s="23" t="str">
        <f>TEXT(G41,"#,##0")</f>
        <v>0</v>
      </c>
      <c r="M42" s="23" t="str">
        <f>TEXT(H41,"#,##0")</f>
        <v>0</v>
      </c>
    </row>
    <row r="43" spans="2:18" ht="14.5" thickBot="1">
      <c r="B43" s="1" t="s">
        <v>10</v>
      </c>
      <c r="I43" s="22"/>
      <c r="J43" s="22"/>
      <c r="K43" s="22"/>
      <c r="L43" s="22"/>
      <c r="M43" s="22"/>
      <c r="N43" s="22"/>
      <c r="O43" s="22"/>
      <c r="P43" s="22"/>
      <c r="Q43" s="12"/>
      <c r="R43" s="12"/>
    </row>
    <row r="44" spans="2:18" ht="14.5" thickBot="1">
      <c r="C44" s="125">
        <f>情報入力シート!D49</f>
        <v>0</v>
      </c>
      <c r="D44" s="125"/>
      <c r="E44" s="126" t="s">
        <v>22</v>
      </c>
      <c r="F44" s="127" t="e">
        <f>IF(情報入力シート!D52="",IF(C45="","",C44/C45),情報入力シート!D52)</f>
        <v>#DIV/0!</v>
      </c>
      <c r="G44" s="128"/>
      <c r="I44" s="22"/>
      <c r="J44" s="26" t="s">
        <v>35</v>
      </c>
      <c r="K44" s="26"/>
      <c r="L44" s="26"/>
      <c r="M44" s="26"/>
      <c r="N44" s="22"/>
      <c r="O44" s="22"/>
      <c r="P44" s="22"/>
      <c r="Q44" s="12"/>
      <c r="R44" s="12"/>
    </row>
    <row r="45" spans="2:18" ht="15" thickTop="1" thickBot="1">
      <c r="C45" s="131">
        <f>情報入力シート!D50</f>
        <v>0</v>
      </c>
      <c r="D45" s="131"/>
      <c r="E45" s="126"/>
      <c r="F45" s="129"/>
      <c r="G45" s="130"/>
      <c r="I45" s="22"/>
      <c r="J45" s="22" t="s">
        <v>36</v>
      </c>
      <c r="K45" s="22"/>
      <c r="L45" s="22"/>
      <c r="M45" s="22"/>
      <c r="N45" s="22"/>
      <c r="O45" s="22"/>
      <c r="P45" s="22"/>
      <c r="Q45" s="12"/>
      <c r="R45" s="12"/>
    </row>
    <row r="46" spans="2:18" ht="14.5" thickBot="1">
      <c r="B46" s="1" t="s">
        <v>23</v>
      </c>
      <c r="F46" s="122" t="str">
        <f>IF(情報入力シート!D52&lt;&gt;"","税務申告上端数処理している。","")</f>
        <v/>
      </c>
      <c r="G46" s="122"/>
      <c r="I46" s="22" t="s">
        <v>28</v>
      </c>
      <c r="K46" s="27"/>
      <c r="L46" s="22"/>
      <c r="M46" s="22"/>
      <c r="N46" s="22"/>
      <c r="O46" s="22"/>
      <c r="P46" s="22"/>
      <c r="Q46" s="12"/>
      <c r="R46" s="12"/>
    </row>
    <row r="47" spans="2:18" ht="14.5" thickBot="1">
      <c r="F47" s="13" t="str">
        <f>IF(B18&amp;B19&amp;B20&amp;B21="○",0,IF(B22="○",I22,IF(B23="○",K23,IF(B24="○",I24,""))))</f>
        <v/>
      </c>
      <c r="G47" s="1" t="s">
        <v>13</v>
      </c>
      <c r="I47" s="22"/>
      <c r="J47" s="22"/>
      <c r="K47" s="22"/>
      <c r="L47" s="22"/>
      <c r="M47" s="22"/>
      <c r="N47" s="22"/>
      <c r="O47" s="22"/>
      <c r="P47" s="22"/>
      <c r="Q47" s="12"/>
      <c r="R47" s="12"/>
    </row>
    <row r="48" spans="2:18">
      <c r="I48" s="22"/>
      <c r="J48" s="22"/>
      <c r="K48" s="22"/>
      <c r="L48" s="22"/>
      <c r="M48" s="22"/>
      <c r="N48" s="22"/>
      <c r="O48" s="22"/>
      <c r="P48" s="22"/>
      <c r="Q48" s="12"/>
      <c r="R48" s="12"/>
    </row>
    <row r="49" spans="1:9" ht="28.5" customHeight="1">
      <c r="C49" s="132" t="str">
        <f>IF(B22="○",I15&amp;"×10/110×（"&amp;I42&amp;"＋"&amp;J42&amp;"＋"&amp;K42&amp;"）/"&amp;M42&amp;"＝"&amp;L22,IF(B24="○",I15&amp;"×10/110×("&amp;I42&amp;"＋"&amp;J42&amp;"＋"&amp;K42&amp;"）/"&amp;M42&amp;"×②＝"&amp;L24,""))</f>
        <v/>
      </c>
      <c r="D49" s="132"/>
      <c r="E49" s="132"/>
      <c r="F49" s="132"/>
      <c r="G49" s="132"/>
      <c r="H49" s="132"/>
      <c r="I49" s="28" t="s">
        <v>25</v>
      </c>
    </row>
    <row r="50" spans="1:9" ht="28.5" customHeight="1">
      <c r="C50" s="121" t="str">
        <f>IF(B23="○",I15&amp;"×10/110×"&amp;I42&amp;"/"&amp;M42&amp;"＝"&amp;L23&amp;"・・・ａ","")</f>
        <v/>
      </c>
      <c r="D50" s="121"/>
      <c r="E50" s="121"/>
      <c r="F50" s="121"/>
      <c r="G50" s="121"/>
      <c r="H50" s="121"/>
      <c r="I50" s="28" t="s">
        <v>25</v>
      </c>
    </row>
    <row r="51" spans="1:9" ht="28.5" customHeight="1">
      <c r="C51" s="121" t="str">
        <f>IF(B23="○",I15&amp;"×10/110×"&amp;K42&amp;"/"&amp;M42&amp;"×②＝"&amp;M23&amp;"・・・ｂ","")</f>
        <v/>
      </c>
      <c r="D51" s="121"/>
      <c r="E51" s="121"/>
      <c r="F51" s="121"/>
      <c r="G51" s="121"/>
      <c r="H51" s="121"/>
      <c r="I51" s="28" t="s">
        <v>25</v>
      </c>
    </row>
    <row r="52" spans="1:9">
      <c r="C52" s="1" t="str">
        <f>IF(B23="○","ａ＋ｂ＝"&amp;N23,"")</f>
        <v/>
      </c>
      <c r="I52" s="22" t="s">
        <v>25</v>
      </c>
    </row>
    <row r="53" spans="1:9">
      <c r="A53" s="21"/>
      <c r="B53" s="21"/>
      <c r="C53" s="21"/>
      <c r="D53" s="21"/>
      <c r="E53" s="21"/>
      <c r="F53" s="21"/>
      <c r="G53" s="21"/>
      <c r="H53" s="21"/>
      <c r="I53" s="22" t="s">
        <v>26</v>
      </c>
    </row>
    <row r="54" spans="1:9">
      <c r="A54" s="21"/>
      <c r="B54" s="21"/>
      <c r="C54" s="21"/>
      <c r="D54" s="21"/>
      <c r="E54" s="21"/>
      <c r="F54" s="21"/>
      <c r="G54" s="21"/>
      <c r="H54" s="21"/>
    </row>
    <row r="55" spans="1:9">
      <c r="A55" s="21"/>
      <c r="B55" s="21"/>
      <c r="C55" s="21"/>
      <c r="D55" s="21"/>
      <c r="E55" s="21"/>
      <c r="F55" s="21"/>
      <c r="G55" s="21"/>
      <c r="H55" s="21"/>
    </row>
    <row r="56" spans="1:9">
      <c r="A56" s="21"/>
      <c r="B56" s="21"/>
      <c r="C56" s="21"/>
      <c r="D56" s="21"/>
      <c r="E56" s="21"/>
      <c r="F56" s="21"/>
      <c r="G56" s="21"/>
      <c r="H56" s="21"/>
    </row>
    <row r="57" spans="1:9">
      <c r="A57" s="21"/>
      <c r="B57" s="21"/>
      <c r="C57" s="21"/>
      <c r="D57" s="21"/>
      <c r="E57" s="21"/>
      <c r="F57" s="21"/>
      <c r="G57" s="21"/>
      <c r="H57" s="21"/>
    </row>
    <row r="58" spans="1:9">
      <c r="A58" s="21"/>
      <c r="B58" s="21"/>
      <c r="C58" s="21"/>
      <c r="D58" s="21"/>
      <c r="E58" s="21"/>
      <c r="F58" s="21"/>
      <c r="G58" s="21"/>
      <c r="H58" s="21"/>
    </row>
    <row r="59" spans="1:9">
      <c r="A59" s="21"/>
      <c r="B59" s="21"/>
      <c r="C59" s="21"/>
      <c r="D59" s="21"/>
      <c r="E59" s="21"/>
      <c r="F59" s="21"/>
      <c r="G59" s="21"/>
      <c r="H59" s="21"/>
    </row>
    <row r="60" spans="1:9">
      <c r="A60" s="21"/>
      <c r="B60" s="21"/>
      <c r="C60" s="21"/>
      <c r="D60" s="21"/>
      <c r="E60" s="21"/>
      <c r="F60" s="21"/>
      <c r="G60" s="21"/>
      <c r="H60" s="21"/>
    </row>
    <row r="61" spans="1:9">
      <c r="A61" s="21"/>
      <c r="B61" s="21"/>
      <c r="C61" s="21"/>
      <c r="D61" s="21"/>
      <c r="E61" s="21"/>
      <c r="F61" s="21"/>
      <c r="G61" s="21"/>
      <c r="H61" s="21"/>
    </row>
    <row r="62" spans="1:9">
      <c r="A62" s="21"/>
      <c r="B62" s="21"/>
      <c r="C62" s="21"/>
      <c r="D62" s="21"/>
      <c r="E62" s="21"/>
      <c r="F62" s="21"/>
      <c r="G62" s="21"/>
      <c r="H62" s="21"/>
    </row>
    <row r="63" spans="1:9">
      <c r="A63" s="21"/>
      <c r="B63" s="21"/>
      <c r="C63" s="21"/>
      <c r="D63" s="21"/>
      <c r="E63" s="21"/>
      <c r="F63" s="21"/>
      <c r="G63" s="21"/>
      <c r="H63" s="21"/>
    </row>
    <row r="64" spans="1:9">
      <c r="A64" s="21"/>
      <c r="B64" s="21"/>
      <c r="C64" s="21"/>
      <c r="D64" s="21"/>
      <c r="E64" s="21"/>
      <c r="F64" s="21"/>
      <c r="G64" s="21"/>
      <c r="H64" s="21"/>
    </row>
    <row r="65" spans="1:8">
      <c r="A65" s="21"/>
      <c r="B65" s="21"/>
      <c r="C65" s="21"/>
      <c r="D65" s="21"/>
      <c r="E65" s="21"/>
      <c r="F65" s="21"/>
      <c r="G65" s="21"/>
      <c r="H65" s="21"/>
    </row>
  </sheetData>
  <sheetProtection sheet="1" objects="1" scenarios="1"/>
  <mergeCells count="18">
    <mergeCell ref="C32:C33"/>
    <mergeCell ref="D32:F32"/>
    <mergeCell ref="G32:G33"/>
    <mergeCell ref="H32:H33"/>
    <mergeCell ref="A1:H1"/>
    <mergeCell ref="A2:H2"/>
    <mergeCell ref="E7:F7"/>
    <mergeCell ref="C13:H13"/>
    <mergeCell ref="F21:H21"/>
    <mergeCell ref="C49:H49"/>
    <mergeCell ref="C50:H50"/>
    <mergeCell ref="C51:H51"/>
    <mergeCell ref="B34:B41"/>
    <mergeCell ref="C44:D44"/>
    <mergeCell ref="E44:E45"/>
    <mergeCell ref="F44:G45"/>
    <mergeCell ref="C45:D45"/>
    <mergeCell ref="F46:G46"/>
  </mergeCells>
  <phoneticPr fontId="2"/>
  <dataValidations count="1">
    <dataValidation type="list" allowBlank="1" showInputMessage="1" showErrorMessage="1" sqref="B18:B24" xr:uid="{ACC826FC-DFD2-463D-B007-8AFD268C6520}">
      <formula1>"○"</formula1>
    </dataValidation>
  </dataValidations>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41850B0-9292-44E3-A34C-A6E54D3FD66C}">
          <x14:formula1>
            <xm:f>Sheet1!$A$1:$A$6</xm:f>
          </x14:formula1>
          <xm:sqref>C13:H13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情報入力シート</vt:lpstr>
      <vt:lpstr>二期マタギについて</vt:lpstr>
      <vt:lpstr>様式第５号</vt:lpstr>
      <vt:lpstr>入院</vt:lpstr>
      <vt:lpstr>外来</vt:lpstr>
      <vt:lpstr>検査</vt:lpstr>
      <vt:lpstr>重点</vt:lpstr>
      <vt:lpstr>疑う</vt:lpstr>
      <vt:lpstr>確保</vt:lpstr>
      <vt:lpstr>税率10%（白地）</vt:lpstr>
      <vt:lpstr>Sheet1</vt:lpstr>
      <vt:lpstr>Sheet6</vt:lpstr>
      <vt:lpstr>外来!Print_Area</vt:lpstr>
      <vt:lpstr>確保!Print_Area</vt:lpstr>
      <vt:lpstr>疑う!Print_Area</vt:lpstr>
      <vt:lpstr>検査!Print_Area</vt:lpstr>
      <vt:lpstr>重点!Print_Area</vt:lpstr>
      <vt:lpstr>情報入力シート!Print_Area</vt:lpstr>
      <vt:lpstr>'税率10%（白地）'!Print_Area</vt:lpstr>
      <vt:lpstr>入院!Print_Area</vt:lpstr>
      <vt:lpstr>様式第５号!Print_Area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三角勲</dc:creator>
  <cp:lastModifiedBy>根本 真侑（感染症対策課）</cp:lastModifiedBy>
  <cp:lastPrinted>2025-02-04T01:37:43Z</cp:lastPrinted>
  <dcterms:created xsi:type="dcterms:W3CDTF">1997-01-08T22:48:59Z</dcterms:created>
  <dcterms:modified xsi:type="dcterms:W3CDTF">2025-02-19T01:53:45Z</dcterms:modified>
</cp:coreProperties>
</file>