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14974\Desktop\"/>
    </mc:Choice>
  </mc:AlternateContent>
  <xr:revisionPtr revIDLastSave="0" documentId="13_ncr:1_{20E1CC64-66AF-4EAE-9839-C73BA12296B9}" xr6:coauthVersionLast="36" xr6:coauthVersionMax="45" xr10:uidLastSave="{00000000-0000-0000-0000-000000000000}"/>
  <bookViews>
    <workbookView xWindow="-120" yWindow="-120" windowWidth="20730" windowHeight="1116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<sst xmlns="http://schemas.openxmlformats.org/spreadsheetml/2006/main" count="1168" uniqueCount="621">
  <si>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</si>
  <si>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</si>
  <si>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</si>
  <si>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</si>
  <si>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</si>
  <si>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</si>
  <si>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</si>
  <si>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</si>
  <si>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</si>
  <si>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</si>
  <si>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</si>
  <si>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</si>
  <si>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</si>
  <si>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</si>
  <si>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</si>
  <si>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</si>
  <si>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</si>
  <si>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</si>
  <si>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</si>
  <si>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</si>
  <si>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</si>
  <si>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</si>
  <si>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</si>
  <si>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</si>
  <si>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</si>
  <si>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</si>
  <si>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</si>
  <si>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</si>
  <si>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</si>
  <si>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</si>
  <si>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</si>
  <si>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</si>
  <si>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</si>
  <si>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</si>
  <si>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</si>
  <si>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</si>
  <si>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</si>
  <si>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</si>
  <si>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</si>
  <si>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</si>
  <si>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</si>
  <si>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</si>
  <si>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</si>
  <si>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</si>
  <si>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</si>
  <si>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</si>
  <si>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</si>
  <si>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</si>
  <si>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</si>
  <si>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</si>
  <si>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</si>
  <si>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</si>
  <si>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</si>
  <si>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</si>
  <si>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</si>
  <si>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</si>
  <si>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</si>
  <si>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</si>
  <si>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</si>
  <si>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</si>
  <si>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</si>
  <si>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</si>
  <si>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</si>
  <si>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</si>
  <si>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</si>
  <si>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</si>
  <si>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</si>
  <si>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</si>
  <si>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</si>
  <si>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</si>
  <si>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</si>
  <si>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</si>
  <si>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</si>
  <si>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</si>
  <si>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</si>
  <si>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</si>
  <si>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</si>
  <si>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</si>
  <si>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</si>
  <si>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</si>
  <si>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</si>
  <si>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</si>
  <si>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</si>
  <si>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</si>
  <si>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</si>
  <si>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</si>
  <si>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</si>
  <si>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</si>
  <si>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</si>
  <si>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</si>
  <si>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</si>
  <si>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</si>
  <si>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</si>
  <si>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</si>
  <si>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</si>
  <si>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</si>
  <si>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</si>
  <si>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</si>
  <si>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</si>
  <si>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</si>
  <si>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</si>
  <si>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</si>
  <si>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</si>
  <si>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</si>
  <si>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</si>
  <si>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</si>
  <si>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</si>
  <si>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</si>
  <si>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</si>
  <si>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</si>
  <si>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</si>
  <si>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</si>
  <si>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</si>
  <si>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</si>
  <si>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</si>
  <si>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</si>
  <si>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</si>
  <si>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</si>
  <si>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</si>
  <si>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</si>
  <si>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</si>
  <si>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</si>
  <si>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</si>
  <si>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</si>
  <si>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</si>
  <si>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</si>
  <si>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</si>
  <si>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</si>
  <si>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</si>
  <si>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</si>
  <si>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</si>
  <si>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</si>
  <si>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</si>
  <si>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</si>
  <si>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</si>
  <si>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</si>
  <si>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</si>
  <si>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</si>
  <si>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</si>
  <si>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</si>
  <si>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</si>
  <si>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</si>
  <si>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</si>
  <si>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</si>
  <si>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</si>
  <si>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</si>
  <si>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</si>
  <si>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</si>
  <si>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</si>
  <si>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</si>
  <si>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</si>
  <si>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</si>
  <si>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</si>
  <si>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</si>
  <si>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</si>
  <si>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</si>
  <si>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</si>
  <si>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</si>
  <si>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</si>
  <si>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</si>
  <si>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</si>
  <si>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</si>
  <si>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</si>
  <si>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</si>
  <si>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</si>
  <si>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</si>
  <si>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</si>
  <si>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</si>
  <si>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</si>
  <si>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</si>
  <si>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</si>
  <si>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</si>
  <si>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</si>
  <si>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</si>
  <si>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</si>
  <si>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</si>
  <si>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</si>
  <si>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</si>
  <si>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</si>
  <si>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</si>
  <si>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</si>
  <si>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</si>
  <si>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</si>
  <si>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</si>
  <si>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</si>
  <si>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</si>
  <si>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</si>
  <si>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</si>
  <si>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</si>
  <si>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</si>
  <si>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</si>
  <si>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</si>
  <si>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</si>
  <si>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</si>
  <si>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</si>
  <si>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</si>
  <si>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</si>
  <si>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</si>
  <si>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</si>
  <si>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</si>
  <si>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</si>
  <si>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</si>
  <si>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</si>
  <si>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</si>
  <si>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</si>
  <si>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</si>
  <si>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</si>
  <si>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</si>
  <si>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</si>
  <si>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</si>
  <si>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</si>
  <si>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</si>
  <si>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</si>
  <si>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埼玉県東秩父村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</si>
  <si>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</si>
  <si>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</si>
  <si>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</si>
  <si>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</si>
  <si>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</si>
  <si>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</si>
  <si>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</si>
  <si>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</si>
  <si>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</si>
  <si>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</si>
  <si>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</si>
  <si>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</si>
  <si>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</si>
  <si>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</si>
  <si>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</si>
  <si>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</si>
  <si>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</si>
  <si>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</si>
  <si>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</si>
  <si>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</si>
  <si>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</si>
  <si>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</si>
  <si>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</si>
  <si>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</si>
  <si>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</si>
  <si>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</si>
  <si>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</si>
  <si>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</si>
  <si>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</si>
  <si>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</si>
  <si>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</si>
  <si>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</si>
  <si>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</si>
  <si>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</si>
  <si>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</si>
  <si>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</si>
  <si>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</si>
  <si>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</si>
  <si>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</si>
  <si>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</si>
  <si>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</si>
  <si>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</si>
  <si>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</si>
  <si>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</si>
  <si>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</si>
  <si>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</si>
  <si>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</si>
  <si>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</si>
  <si>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</si>
  <si>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</si>
  <si>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</si>
  <si>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</si>
  <si>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</si>
  <si>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</si>
  <si>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</si>
  <si>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</si>
  <si>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</si>
  <si>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</si>
  <si>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</si>
  <si>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</si>
  <si>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</si>
  <si>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</si>
  <si>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</si>
  <si>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</si>
  <si>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</si>
  <si>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</si>
  <si>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</si>
  <si>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</si>
  <si>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</si>
  <si>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</si>
  <si>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</si>
  <si>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</si>
  <si>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</si>
  <si>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</si>
  <si>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</si>
  <si>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</si>
  <si>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</si>
  <si>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</si>
  <si>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</si>
  <si>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</si>
  <si>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</si>
  <si>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</si>
  <si>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</si>
  <si>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</si>
  <si>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</si>
  <si>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</si>
  <si>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</si>
  <si>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</si>
  <si>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</si>
  <si>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</si>
  <si>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</si>
  <si>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</si>
  <si>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</si>
  <si>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</si>
  <si>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</si>
  <si>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</si>
  <si>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</si>
  <si>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</si>
  <si>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</si>
  <si>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</si>
  <si>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</si>
  <si>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</si>
  <si>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</si>
  <si>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</si>
  <si>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</si>
  <si>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</si>
  <si>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</si>
  <si>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</si>
  <si>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</si>
  <si>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</si>
  <si>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</si>
  <si>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</si>
  <si>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</si>
  <si>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</si>
  <si>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</si>
  <si>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</si>
  <si>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</si>
  <si>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</si>
  <si>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</si>
  <si>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</si>
  <si>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</si>
  <si>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</si>
  <si>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</si>
  <si>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</si>
  <si>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</si>
  <si>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</si>
  <si>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</si>
  <si>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</si>
  <si>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</si>
  <si>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</si>
  <si>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</si>
  <si>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</si>
  <si>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</si>
  <si>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</si>
  <si>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</si>
  <si>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</si>
  <si>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</si>
  <si>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</si>
  <si>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</si>
  <si>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</si>
  <si>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</si>
  <si>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</si>
  <si>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</si>
  <si>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</si>
  <si>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</si>
  <si>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</si>
  <si>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</si>
  <si>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</si>
  <si>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</si>
  <si>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</si>
  <si>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</si>
  <si>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</si>
  <si>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</si>
  <si>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埼玉県東秩父村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</si>
  <si>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</si>
  <si>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</si>
  <si>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</si>
  <si>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</si>
  <si>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</si>
  <si>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</si>
  <si>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</si>
  <si>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</si>
  <si>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</si>
  <si>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</si>
  <si>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</si>
  <si>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</si>
  <si>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</si>
  <si>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</si>
  <si>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</si>
  <si>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</si>
  <si>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</si>
  <si>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</si>
  <si>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</si>
  <si>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</si>
  <si>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</si>
  <si>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</si>
  <si>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</si>
  <si>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</si>
  <si>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</si>
  <si>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</si>
  <si>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</si>
  <si>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</si>
  <si>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</si>
  <si>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</si>
  <si>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</si>
  <si>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</si>
  <si>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</si>
  <si>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</si>
  <si>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</si>
  <si>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</si>
  <si>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</si>
  <si>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</si>
  <si>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</si>
  <si>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</si>
  <si>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</si>
  <si>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</si>
  <si>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</si>
  <si>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</si>
  <si>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</si>
  <si>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</si>
  <si>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</si>
  <si>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</si>
  <si>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</si>
  <si>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</si>
  <si>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</si>
  <si>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</si>
  <si>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</si>
  <si>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</si>
  <si>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</si>
  <si>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</si>
  <si>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</si>
  <si>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</si>
  <si>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</si>
  <si>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</si>
  <si>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</si>
  <si>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</si>
  <si>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</si>
  <si>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</si>
  <si>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</si>
  <si>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</si>
  <si>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</si>
  <si>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</si>
  <si>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</si>
  <si>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</si>
  <si>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</si>
  <si>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</si>
  <si>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</si>
  <si>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</si>
  <si>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</si>
  <si>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</si>
  <si>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</si>
  <si>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</si>
  <si>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</si>
  <si>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</si>
  <si>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</si>
  <si>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</si>
  <si>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</si>
  <si>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</si>
  <si>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</si>
  <si>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</si>
  <si>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</si>
  <si>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</si>
  <si>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</si>
  <si>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</si>
  <si>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</si>
  <si>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</si>
  <si>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</si>
  <si>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</si>
  <si>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</si>
  <si>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</si>
  <si>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</si>
  <si>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</si>
  <si>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</si>
  <si>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</si>
  <si>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</si>
  <si>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</si>
  <si>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</si>
  <si>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</si>
  <si>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</si>
  <si>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</si>
  <si>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</si>
  <si>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</si>
  <si>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</si>
  <si>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</si>
  <si>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</si>
  <si>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</si>
  <si>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</si>
  <si>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合併処理浄化槽設置管理事業特別会計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</si>
  <si>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</si>
  <si>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</si>
  <si>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</si>
  <si>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</si>
  <si>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</si>
  <si>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</si>
  <si>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</si>
  <si>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</si>
  <si>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</si>
  <si>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</si>
  <si>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</si>
  <si>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</si>
  <si>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</si>
  <si>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</si>
  <si>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</si>
  <si>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</si>
  <si>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</si>
  <si>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</si>
  <si>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</si>
  <si>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</si>
  <si>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</si>
  <si>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</si>
  <si>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</si>
  <si>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</si>
  <si>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</si>
  <si>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</si>
  <si>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</si>
  <si>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</si>
  <si>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</si>
  <si>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</si>
  <si>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</si>
  <si>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</si>
  <si>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</si>
  <si>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</si>
  <si>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</si>
  <si>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</si>
  <si>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</si>
  <si>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</si>
  <si>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</si>
  <si>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</si>
  <si>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</si>
  <si>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</si>
  <si>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</si>
  <si>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</si>
  <si>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</si>
  <si>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</si>
  <si>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</si>
  <si>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</si>
  <si>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</si>
  <si>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</si>
  <si>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</si>
  <si>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</si>
  <si>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</si>
  <si>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</si>
  <si>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</si>
  <si>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</si>
  <si>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</si>
  <si>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</si>
  <si>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</si>
  <si>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</si>
  <si>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</si>
  <si>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</si>
  <si>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</si>
  <si>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</si>
  <si>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</si>
  <si>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</si>
  <si>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</si>
  <si>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</si>
  <si>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</si>
  <si>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</si>
  <si>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</si>
  <si>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</si>
  <si>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</si>
  <si>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</si>
  <si>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</si>
  <si>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</si>
  <si>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</si>
  <si>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</si>
  <si>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</si>
  <si>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</si>
  <si>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</si>
  <si>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</si>
  <si>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</si>
  <si>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</si>
  <si>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</si>
  <si>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</si>
  <si>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</si>
  <si>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</si>
  <si>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</si>
  <si>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</si>
  <si>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0.67</t>
  </si>
  <si>
    <t>▲ 13.86</t>
  </si>
  <si>
    <t>▲ 13.85</t>
  </si>
  <si>
    <t>一般会計</t>
  </si>
  <si>
    <t>国民健康保険特別会計</t>
  </si>
  <si>
    <t>介護保険特別会計</t>
  </si>
  <si>
    <t>簡易水道事業特別会計</t>
  </si>
  <si>
    <t>合併処理浄化槽設置管理事業特別会計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</si>
  <si>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</si>
  <si>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</si>
  <si>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</si>
  <si>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</si>
  <si>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</si>
  <si>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</si>
  <si>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</si>
  <si>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</si>
  <si>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</si>
  <si>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</si>
  <si>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比企広域市町村圏組合</t>
    <rPh sb="0" eb="2">
      <t>ヒキ</t>
    </rPh>
    <rPh sb="2" eb="4">
      <t>コウイキ</t>
    </rPh>
    <rPh sb="4" eb="7">
      <t>シチョウソン</t>
    </rPh>
    <rPh sb="7" eb="8">
      <t>ケン</t>
    </rPh>
    <rPh sb="8" eb="10">
      <t>クミアイ</t>
    </rPh>
    <phoneticPr fontId="2"/>
  </si>
  <si>
    <t>彩の国さいたま人づくり広域連合</t>
    <rPh sb="0" eb="1">
      <t>サイ</t>
    </rPh>
    <rPh sb="2" eb="3">
      <t>クニ</t>
    </rPh>
    <rPh sb="7" eb="8">
      <t>ヒト</t>
    </rPh>
    <rPh sb="11" eb="13">
      <t>コウイキ</t>
    </rPh>
    <rPh sb="13" eb="15">
      <t>レンゴウ</t>
    </rPh>
    <phoneticPr fontId="2"/>
  </si>
  <si>
    <t>　　　　　　〃</t>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</si>
  <si>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</si>
  <si>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</si>
  <si>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</si>
  <si>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</si>
  <si>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</si>
  <si>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小川地区衛生組合</t>
    <rPh sb="0" eb="2">
      <t>オガワ</t>
    </rPh>
    <rPh sb="2" eb="4">
      <t>チク</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</si>
  <si>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</si>
  <si>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</si>
  <si>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株式会社東秩父村和紙の里</t>
    <rPh sb="0" eb="2">
      <t>カブシキ</t>
    </rPh>
    <rPh sb="2" eb="4">
      <t>カイシャ</t>
    </rPh>
    <rPh sb="4" eb="5">
      <t>ヒガシ</t>
    </rPh>
    <rPh sb="5" eb="7">
      <t>チチブ</t>
    </rPh>
    <rPh sb="7" eb="8">
      <t>ムラ</t>
    </rPh>
    <rPh sb="8" eb="10">
      <t>ワシ</t>
    </rPh>
    <rPh sb="11" eb="12">
      <t>サト</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</si>
  <si>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</si>
  <si>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</si>
  <si>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</si>
  <si>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(役場庁舎建設基金(R03年度末現在))</t>
    <rPh sb="1" eb="3">
      <t>ヤクバ</t>
    </rPh>
    <rPh sb="3" eb="5">
      <t>チョウシャ</t>
    </rPh>
    <rPh sb="5" eb="7">
      <t>ケンセツ</t>
    </rPh>
    <rPh sb="7" eb="9">
      <t>キキン</t>
    </rPh>
    <phoneticPr fontId="5"/>
  </si>
  <si>
    <t>(公共施設等整備基金(R03年度末現在))</t>
    <rPh sb="1" eb="3">
      <t>コウキョウ</t>
    </rPh>
    <rPh sb="3" eb="5">
      <t>シセツ</t>
    </rPh>
    <rPh sb="5" eb="6">
      <t>トウ</t>
    </rPh>
    <rPh sb="6" eb="8">
      <t>セイビ</t>
    </rPh>
    <rPh sb="8" eb="10">
      <t>キキン</t>
    </rPh>
    <phoneticPr fontId="5"/>
  </si>
  <si>
    <t>(地域福祉基金(R03年度末現在))</t>
    <rPh sb="1" eb="3">
      <t>チイキ</t>
    </rPh>
    <rPh sb="3" eb="5">
      <t>フクシ</t>
    </rPh>
    <rPh sb="5" eb="7">
      <t>キキン</t>
    </rPh>
    <phoneticPr fontId="5"/>
  </si>
  <si>
    <t>(学校教育基金(R03年度末現在))</t>
    <rPh sb="1" eb="3">
      <t>ガッコウ</t>
    </rPh>
    <rPh sb="3" eb="5">
      <t>キョウイク</t>
    </rPh>
    <rPh sb="5" eb="7">
      <t>キキン</t>
    </rPh>
    <phoneticPr fontId="5"/>
  </si>
  <si>
    <t>(ふるさと水と土保全対策基金(R03年度末現在))</t>
    <rPh sb="5" eb="6">
      <t>ミズ</t>
    </rPh>
    <rPh sb="7" eb="8">
      <t>ツチ</t>
    </rPh>
    <rPh sb="8" eb="10">
      <t>ホゼン</t>
    </rPh>
    <rPh sb="10" eb="12">
      <t>タイサク</t>
    </rPh>
    <rPh sb="12" eb="14">
      <t>キキン</t>
    </rPh>
    <phoneticPr fontId="5"/>
  </si>
  <si>
    <t>※8：職員の状況については、令和３年地方公務員給与実態調査に基づいている。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</si>
  <si>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</si>
  <si>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</si>
  <si>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※該当なし</t>
    <rPh sb="1" eb="3">
      <t>ガイトウ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</si>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</sst>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0276BCC-22B9-4C57-8ADC-F20810AE8C3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BA9F-4EAC-AC60-38EE0AC8E2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56126</c:v>
                </c:pt>
                <c:pt idx="1">
                  <c:v>54726</c:v>
                </c:pt>
                <c:pt idx="2">
                  <c:v>55239</c:v>
                </c:pt>
                <c:pt idx="3">
                  <c:v>34061</c:v>
                </c:pt>
                <c:pt idx="4">
                  <c:v>54033</c:v>
                </c:pt>
              </c:numCache>
            </c:numRef>
          </c:val>
          <c:smooth val="0"/>
          <c:extLst>
            <c:ext xmlns:c16="http://schemas.microsoft.com/office/drawing/2014/chart" uri="{C3380CC4-5D6E-409C-BE32-E72D297353CC}">
              <c16:uniqueId val="{00000001-BA9F-4EAC-AC60-38EE0AC8E2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11.09</c:v>
                </c:pt>
                <c:pt idx="1">
                  <c:v>8.85</c:v>
                </c:pt>
                <c:pt idx="2">
                  <c:v>12.74</c:v>
                </c:pt>
                <c:pt idx="3">
                  <c:v>13.33</c:v>
                </c:pt>
                <c:pt idx="4">
                  <c:v>11.55</c:v>
                </c:pt>
              </c:numCache>
            </c:numRef>
          </c:val>
          <c:extLst>
            <c:ext xmlns:c16="http://schemas.microsoft.com/office/drawing/2014/chart" uri="{C3380CC4-5D6E-409C-BE32-E72D297353CC}">
              <c16:uniqueId val="{00000000-AABD-4C78-B55E-3DC8E35326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100.36</c:v>
                </c:pt>
                <c:pt idx="1">
                  <c:v>89.58</c:v>
                </c:pt>
                <c:pt idx="2">
                  <c:v>73.17</c:v>
                </c:pt>
                <c:pt idx="3">
                  <c:v>66.489999999999995</c:v>
                </c:pt>
                <c:pt idx="4">
                  <c:v>63.71</c:v>
                </c:pt>
              </c:numCache>
            </c:numRef>
          </c:val>
          <c:extLst>
            <c:ext xmlns:c16="http://schemas.microsoft.com/office/drawing/2014/chart" uri="{C3380CC4-5D6E-409C-BE32-E72D297353CC}">
              <c16:uniqueId val="{00000001-AABD-4C78-B55E-3DC8E35326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-0.67</c:v>
                </c:pt>
                <c:pt idx="1">
                  <c:v>-13.86</c:v>
                </c:pt>
                <c:pt idx="2">
                  <c:v>-13.85</c:v>
                </c:pt>
                <c:pt idx="3">
                  <c:v>1.21</c:v>
                </c:pt>
                <c:pt idx="4">
                  <c:v>2.73</c:v>
                </c:pt>
              </c:numCache>
            </c:numRef>
          </c:val>
          <c:smooth val="0"/>
          <c:extLst>
            <c:ext xmlns:c16="http://schemas.microsoft.com/office/drawing/2014/chart" uri="{C3380CC4-5D6E-409C-BE32-E72D297353CC}">
              <c16:uniqueId val="{00000002-AABD-4C78-B55E-3DC8E35326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B-40B1-9C70-E9A178C37F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BB-40B1-9C70-E9A178C37F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BB-40B1-9C70-E9A178C37F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BB-40B1-9C70-E9A178C37F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0.06</c:v>
                </c:pt>
              </c:numCache>
            </c:numRef>
          </c:val>
          <c:extLst>
            <c:ext xmlns:c16="http://schemas.microsoft.com/office/drawing/2014/chart" uri="{C3380CC4-5D6E-409C-BE32-E72D297353CC}">
              <c16:uniqueId val="{00000004-0FBB-40B1-9C70-E9A178C37F9F}"/>
            </c:ext>
          </c:extLst>
        </c:ser>
        <c:ser>
          <c:idx val="5"/>
          <c:order val="5"/>
          <c:tx>
            <c:strRef>
              <c:f>データシート!$A$32</c:f>
              <c:strCache>
                <c:ptCount val="1"/>
                <c:pt idx="0">
                  <c:v>合併処理浄化槽設置管理事業特別会計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0.35</c:v>
                </c:pt>
                <c:pt idx="4">
                  <c:v>#N/A</c:v>
                </c:pt>
                <c:pt idx="5">
                  <c:v>0.19</c:v>
                </c:pt>
                <c:pt idx="6">
                  <c:v>#N/A</c:v>
                </c:pt>
                <c:pt idx="7">
                  <c:v>7.0000000000000007E-2</c:v>
                </c:pt>
                <c:pt idx="8">
                  <c:v>#N/A</c:v>
                </c:pt>
                <c:pt idx="9">
                  <c:v>0.25</c:v>
                </c:pt>
              </c:numCache>
            </c:numRef>
          </c:val>
          <c:extLst>
            <c:ext xmlns:c16="http://schemas.microsoft.com/office/drawing/2014/chart" uri="{C3380CC4-5D6E-409C-BE32-E72D297353CC}">
              <c16:uniqueId val="{00000005-0FBB-40B1-9C70-E9A178C37F9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0.85</c:v>
                </c:pt>
                <c:pt idx="4">
                  <c:v>#N/A</c:v>
                </c:pt>
                <c:pt idx="5">
                  <c:v>0.6</c:v>
                </c:pt>
                <c:pt idx="6">
                  <c:v>#N/A</c:v>
                </c:pt>
                <c:pt idx="7">
                  <c:v>0.94</c:v>
                </c:pt>
                <c:pt idx="8">
                  <c:v>#N/A</c:v>
                </c:pt>
                <c:pt idx="9">
                  <c:v>0.36</c:v>
                </c:pt>
              </c:numCache>
            </c:numRef>
          </c:val>
          <c:extLst>
            <c:ext xmlns:c16="http://schemas.microsoft.com/office/drawing/2014/chart" uri="{C3380CC4-5D6E-409C-BE32-E72D297353CC}">
              <c16:uniqueId val="{00000006-0FBB-40B1-9C70-E9A178C37F9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1.1599999999999999</c:v>
                </c:pt>
                <c:pt idx="2">
                  <c:v>#N/A</c:v>
                </c:pt>
                <c:pt idx="3">
                  <c:v>1.44</c:v>
                </c:pt>
                <c:pt idx="4">
                  <c:v>#N/A</c:v>
                </c:pt>
                <c:pt idx="5">
                  <c:v>0.11</c:v>
                </c:pt>
                <c:pt idx="6">
                  <c:v>#N/A</c:v>
                </c:pt>
                <c:pt idx="7">
                  <c:v>0.73</c:v>
                </c:pt>
                <c:pt idx="8">
                  <c:v>#N/A</c:v>
                </c:pt>
                <c:pt idx="9">
                  <c:v>0.87</c:v>
                </c:pt>
              </c:numCache>
            </c:numRef>
          </c:val>
          <c:extLst>
            <c:ext xmlns:c16="http://schemas.microsoft.com/office/drawing/2014/chart" uri="{C3380CC4-5D6E-409C-BE32-E72D297353CC}">
              <c16:uniqueId val="{00000007-0FBB-40B1-9C70-E9A178C37F9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1.32</c:v>
                </c:pt>
                <c:pt idx="4">
                  <c:v>#N/A</c:v>
                </c:pt>
                <c:pt idx="5">
                  <c:v>2.13</c:v>
                </c:pt>
                <c:pt idx="6">
                  <c:v>#N/A</c:v>
                </c:pt>
                <c:pt idx="7">
                  <c:v>1.35</c:v>
                </c:pt>
                <c:pt idx="8">
                  <c:v>#N/A</c:v>
                </c:pt>
                <c:pt idx="9">
                  <c:v>1.08</c:v>
                </c:pt>
              </c:numCache>
            </c:numRef>
          </c:val>
          <c:extLst>
            <c:ext xmlns:c16="http://schemas.microsoft.com/office/drawing/2014/chart" uri="{C3380CC4-5D6E-409C-BE32-E72D297353CC}">
              <c16:uniqueId val="{00000008-0FBB-40B1-9C70-E9A178C37F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11.09</c:v>
                </c:pt>
                <c:pt idx="2">
                  <c:v>#N/A</c:v>
                </c:pt>
                <c:pt idx="3">
                  <c:v>8.85</c:v>
                </c:pt>
                <c:pt idx="4">
                  <c:v>#N/A</c:v>
                </c:pt>
                <c:pt idx="5">
                  <c:v>12.73</c:v>
                </c:pt>
                <c:pt idx="6">
                  <c:v>#N/A</c:v>
                </c:pt>
                <c:pt idx="7">
                  <c:v>13.32</c:v>
                </c:pt>
                <c:pt idx="8">
                  <c:v>#N/A</c:v>
                </c:pt>
                <c:pt idx="9">
                  <c:v>11.55</c:v>
                </c:pt>
              </c:numCache>
            </c:numRef>
          </c:val>
          <c:extLst>
            <c:ext xmlns:c16="http://schemas.microsoft.com/office/drawing/2014/chart" uri="{C3380CC4-5D6E-409C-BE32-E72D297353CC}">
              <c16:uniqueId val="{00000009-0FBB-40B1-9C70-E9A178C37F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c:v>
                </c:pt>
                <c:pt idx="5">
                  <c:v>138</c:v>
                </c:pt>
                <c:pt idx="8">
                  <c:v>134</c:v>
                </c:pt>
                <c:pt idx="11">
                  <c:v>155</c:v>
                </c:pt>
                <c:pt idx="14">
                  <c:v>158</c:v>
                </c:pt>
              </c:numCache>
            </c:numRef>
          </c:val>
          <c:extLst>
            <c:ext xmlns:c16="http://schemas.microsoft.com/office/drawing/2014/chart" uri="{C3380CC4-5D6E-409C-BE32-E72D297353CC}">
              <c16:uniqueId val="{00000000-16EE-4D90-85F4-8889549CDF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EE-4D90-85F4-8889549CDF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EE-4D90-85F4-8889549CDF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7</c:v>
                </c:pt>
                <c:pt idx="6">
                  <c:v>6</c:v>
                </c:pt>
                <c:pt idx="9">
                  <c:v>5</c:v>
                </c:pt>
                <c:pt idx="12">
                  <c:v>8</c:v>
                </c:pt>
              </c:numCache>
            </c:numRef>
          </c:val>
          <c:extLst>
            <c:ext xmlns:c16="http://schemas.microsoft.com/office/drawing/2014/chart" uri="{C3380CC4-5D6E-409C-BE32-E72D297353CC}">
              <c16:uniqueId val="{00000003-16EE-4D90-85F4-8889549CDF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13</c:v>
                </c:pt>
                <c:pt idx="6">
                  <c:v>11</c:v>
                </c:pt>
                <c:pt idx="9">
                  <c:v>14</c:v>
                </c:pt>
                <c:pt idx="12">
                  <c:v>13</c:v>
                </c:pt>
              </c:numCache>
            </c:numRef>
          </c:val>
          <c:extLst>
            <c:ext xmlns:c16="http://schemas.microsoft.com/office/drawing/2014/chart" uri="{C3380CC4-5D6E-409C-BE32-E72D297353CC}">
              <c16:uniqueId val="{00000004-16EE-4D90-85F4-8889549CDF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EE-4D90-85F4-8889549CDF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EE-4D90-85F4-8889549CDF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c:v>
                </c:pt>
                <c:pt idx="3">
                  <c:v>134</c:v>
                </c:pt>
                <c:pt idx="6">
                  <c:v>136</c:v>
                </c:pt>
                <c:pt idx="9">
                  <c:v>168</c:v>
                </c:pt>
                <c:pt idx="12">
                  <c:v>174</c:v>
                </c:pt>
              </c:numCache>
            </c:numRef>
          </c:val>
          <c:extLst>
            <c:ext xmlns:c16="http://schemas.microsoft.com/office/drawing/2014/chart" uri="{C3380CC4-5D6E-409C-BE32-E72D297353CC}">
              <c16:uniqueId val="{00000007-16EE-4D90-85F4-8889549CDF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c:v>
                </c:pt>
                <c:pt idx="2">
                  <c:v>#N/A</c:v>
                </c:pt>
                <c:pt idx="3">
                  <c:v>#N/A</c:v>
                </c:pt>
                <c:pt idx="4">
                  <c:v>16</c:v>
                </c:pt>
                <c:pt idx="5">
                  <c:v>#N/A</c:v>
                </c:pt>
                <c:pt idx="6">
                  <c:v>#N/A</c:v>
                </c:pt>
                <c:pt idx="7">
                  <c:v>19</c:v>
                </c:pt>
                <c:pt idx="8">
                  <c:v>#N/A</c:v>
                </c:pt>
                <c:pt idx="9">
                  <c:v>#N/A</c:v>
                </c:pt>
                <c:pt idx="10">
                  <c:v>32</c:v>
                </c:pt>
                <c:pt idx="11">
                  <c:v>#N/A</c:v>
                </c:pt>
                <c:pt idx="12">
                  <c:v>#N/A</c:v>
                </c:pt>
                <c:pt idx="13">
                  <c:v>37</c:v>
                </c:pt>
                <c:pt idx="14">
                  <c:v>#N/A</c:v>
                </c:pt>
              </c:numCache>
            </c:numRef>
          </c:val>
          <c:smooth val="0"/>
          <c:extLst>
            <c:ext xmlns:c16="http://schemas.microsoft.com/office/drawing/2014/chart" uri="{C3380CC4-5D6E-409C-BE32-E72D297353CC}">
              <c16:uniqueId val="{00000008-16EE-4D90-85F4-8889549CDF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1605</c:v>
                </c:pt>
                <c:pt idx="5">
                  <c:v>1536</c:v>
                </c:pt>
                <c:pt idx="8">
                  <c:v>1511</c:v>
                </c:pt>
                <c:pt idx="11">
                  <c:v>1406</c:v>
                </c:pt>
                <c:pt idx="14">
                  <c:v>1324</c:v>
                </c:pt>
              </c:numCache>
            </c:numRef>
          </c:val>
          <c:extLst>
            <c:ext xmlns:c16="http://schemas.microsoft.com/office/drawing/2014/chart" uri="{C3380CC4-5D6E-409C-BE32-E72D297353CC}">
              <c16:uniqueId val="{00000000-8EEC-4A74-A27B-4FEF32EB2F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EC-4A74-A27B-4FEF32EB2F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1970</c:v>
                </c:pt>
                <c:pt idx="5">
                  <c:v>1968</c:v>
                </c:pt>
                <c:pt idx="8">
                  <c:v>1752</c:v>
                </c:pt>
                <c:pt idx="11">
                  <c:v>1728</c:v>
                </c:pt>
                <c:pt idx="14">
                  <c:v>1990</c:v>
                </c:pt>
              </c:numCache>
            </c:numRef>
          </c:val>
          <c:extLst>
            <c:ext xmlns:c16="http://schemas.microsoft.com/office/drawing/2014/chart" uri="{C3380CC4-5D6E-409C-BE32-E72D297353CC}">
              <c16:uniqueId val="{00000002-8EEC-4A74-A27B-4FEF32EB2F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EC-4A74-A27B-4FEF32EB2F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EC-4A74-A27B-4FEF32EB2F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EC-4A74-A27B-4FEF32EB2F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c:v>
                </c:pt>
                <c:pt idx="3">
                  <c:v>213</c:v>
                </c:pt>
                <c:pt idx="6">
                  <c:v>211</c:v>
                </c:pt>
                <c:pt idx="9">
                  <c:v>189</c:v>
                </c:pt>
                <c:pt idx="12">
                  <c:v>210</c:v>
                </c:pt>
              </c:numCache>
            </c:numRef>
          </c:val>
          <c:extLst>
            <c:ext xmlns:c16="http://schemas.microsoft.com/office/drawing/2014/chart" uri="{C3380CC4-5D6E-409C-BE32-E72D297353CC}">
              <c16:uniqueId val="{00000006-8EEC-4A74-A27B-4FEF32EB2F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50</c:v>
                </c:pt>
                <c:pt idx="6">
                  <c:v>69</c:v>
                </c:pt>
                <c:pt idx="9">
                  <c:v>100</c:v>
                </c:pt>
                <c:pt idx="12">
                  <c:v>107</c:v>
                </c:pt>
              </c:numCache>
            </c:numRef>
          </c:val>
          <c:extLst>
            <c:ext xmlns:c16="http://schemas.microsoft.com/office/drawing/2014/chart" uri="{C3380CC4-5D6E-409C-BE32-E72D297353CC}">
              <c16:uniqueId val="{00000007-8EEC-4A74-A27B-4FEF32EB2F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c:v>
                </c:pt>
                <c:pt idx="3">
                  <c:v>125</c:v>
                </c:pt>
                <c:pt idx="6">
                  <c:v>120</c:v>
                </c:pt>
                <c:pt idx="9">
                  <c:v>124</c:v>
                </c:pt>
                <c:pt idx="12">
                  <c:v>114</c:v>
                </c:pt>
              </c:numCache>
            </c:numRef>
          </c:val>
          <c:extLst>
            <c:ext xmlns:c16="http://schemas.microsoft.com/office/drawing/2014/chart" uri="{C3380CC4-5D6E-409C-BE32-E72D297353CC}">
              <c16:uniqueId val="{00000008-8EEC-4A74-A27B-4FEF32EB2F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EC-4A74-A27B-4FEF32EB2F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1639</c:v>
                </c:pt>
                <c:pt idx="3">
                  <c:v>1567</c:v>
                </c:pt>
                <c:pt idx="6">
                  <c:v>1514</c:v>
                </c:pt>
                <c:pt idx="9">
                  <c:v>1411</c:v>
                </c:pt>
                <c:pt idx="12">
                  <c:v>1341</c:v>
                </c:pt>
              </c:numCache>
            </c:numRef>
          </c:val>
          <c:extLst>
            <c:ext xmlns:c16="http://schemas.microsoft.com/office/drawing/2014/chart" uri="{C3380CC4-5D6E-409C-BE32-E72D297353CC}">
              <c16:uniqueId val="{0000000A-8EEC-4A74-A27B-4FEF32EB2F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EC-4A74-A27B-4FEF32EB2F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1000</c:v>
                </c:pt>
                <c:pt idx="1">
                  <c:v>993</c:v>
                </c:pt>
                <c:pt idx="2">
                  <c:v>1047</c:v>
                </c:pt>
              </c:numCache>
            </c:numRef>
          </c:val>
          <c:extLst>
            <c:ext xmlns:c16="http://schemas.microsoft.com/office/drawing/2014/chart" uri="{C3380CC4-5D6E-409C-BE32-E72D297353CC}">
              <c16:uniqueId val="{00000000-08D7-4EAD-AFE8-B22DBB0F8A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08D7-4EAD-AFE8-B22DBB0F8A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589</c:v>
                </c:pt>
                <c:pt idx="1">
                  <c:v>594</c:v>
                </c:pt>
                <c:pt idx="2">
                  <c:v>735</c:v>
                </c:pt>
              </c:numCache>
            </c:numRef>
          </c:val>
          <c:extLst>
            <c:ext xmlns:c16="http://schemas.microsoft.com/office/drawing/2014/chart" uri="{C3380CC4-5D6E-409C-BE32-E72D297353CC}">
              <c16:uniqueId val="{00000002-08D7-4EAD-AFE8-B22DBB0F8A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{19775B78-23E9-4E95-9E69-88341C5511BC}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EA-4968-B5C6-A3BB00431A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{097BD136-0E6A-4C98-BC99-B0AA67CFF3D5}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EA-4968-B5C6-A3BB00431A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{F0093785-ADB3-4F4F-9C11-622E9201419C}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EA-4968-B5C6-A3BB00431A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{69D85F0F-708D-4E12-B611-AC50A70A0294}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EA-4968-B5C6-A3BB00431A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{E1F7F526-1F0E-4FA6-9383-DB79F7DF698E}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EA-4968-B5C6-A3BB00431A3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{5A9A0E73-425C-475C-8A0B-2B3DDB9C6629}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EA-4968-B5C6-A3BB00431A3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{69DBA742-F03D-449C-89B2-A426599B14B3}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EA-4968-B5C6-A3BB00431A3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{043815C7-E778-42AC-851F-1318D52C1BB8}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EA-4968-B5C6-A3BB00431A3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{5DC88B67-5694-457A-9BFB-2A40103520A1}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EA-4968-B5C6-A3BB00431A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70.3</c:v>
                </c:pt>
                <c:pt idx="8">
                  <c:v>70.8</c:v>
                </c:pt>
                <c:pt idx="16">
                  <c:v>71.2</c:v>
                </c:pt>
                <c:pt idx="24">
                  <c:v>57.2</c:v>
                </c:pt>
                <c:pt idx="32">
                  <c:v>68.7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EA-4968-B5C6-A3BB00431A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{FB40754E-BDA0-4920-94CA-92765A7A89D7}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EA-4968-B5C6-A3BB00431A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{1995F70B-FB93-4F5F-8F7A-F70A6318F736}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EA-4968-B5C6-A3BB00431A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{EE193210-D1B4-4D1C-AD88-FEA2393D549E}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EA-4968-B5C6-A3BB00431A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{5400E965-1009-4719-962F-769DE0FBE49C}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EA-4968-B5C6-A3BB00431A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{64BDC465-9ED1-4C1D-93E5-A84E5CA5C857}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EA-4968-B5C6-A3BB00431A3D}"/>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{544D0709-B1B0-4447-A90D-0621C248F954}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EA-4968-B5C6-A3BB00431A3D}"/>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{0769F90E-1CBD-48C3-8803-80E1E255CF1C}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EA-4968-B5C6-A3BB00431A3D}"/>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{24EC6F62-CC0B-47BA-B12D-0FBB92A28657}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EA-4968-B5C6-A3BB00431A3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{7F78BDCC-7E99-407C-9E84-A83FAD274AA1}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EA-4968-B5C6-A3BB00431A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EA-4968-B5C6-A3BB00431A3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{F883D444-1E90-4426-9260-1C8AA1632B0E}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53E-461D-9C1F-34A91AB19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{33EFEE91-F282-4266-8AB8-7F59DED33C2A}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3E-461D-9C1F-34A91AB19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{7CE277C1-91A8-4FE3-924A-778EA87B534F}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3E-461D-9C1F-34A91AB19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{B5DC2080-D2B2-42B3-A09A-E2092BEF5E0B}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3E-461D-9C1F-34A91AB19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{2A9EA13A-CE0B-47A0-8610-537DA011E527}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3E-461D-9C1F-34A91AB19FA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{15F3E9F6-2F80-4346-A7B0-5CDA25289B5B}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53E-461D-9C1F-34A91AB19FA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{7C0E8F89-1655-409A-8AFF-F3D2017EF812}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53E-461D-9C1F-34A91AB19FA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{2A3AFA15-898E-448B-B6C0-8F27A4E99D88}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53E-461D-9C1F-34A91AB19FA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{4C821305-8C7D-46BB-B3B6-FB89894FF171}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53E-461D-9C1F-34A91AB19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0.7</c:v>
                </c:pt>
                <c:pt idx="16">
                  <c:v>1.1000000000000001</c:v>
                </c:pt>
                <c:pt idx="24">
                  <c:v>1.7</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3E-461D-9C1F-34A91AB19F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{51D34661-DF3E-4C28-9408-73AB198F2B4F}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53E-461D-9C1F-34A91AB19F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{088F89A1-A059-4DDB-A518-D8D584ADD8DC}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3E-461D-9C1F-34A91AB19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{628BAD32-3AFF-4BCD-AD44-8A7603112A82}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3E-461D-9C1F-34A91AB19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{724D82C6-894F-4D75-9871-12FCBE32F706}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3E-461D-9C1F-34A91AB19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{58E4971B-B6C0-4830-BBE8-B78285A40AC0}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3E-461D-9C1F-34A91AB19FA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{7EA9E02D-EE18-41EA-AC88-06F6ED845964}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53E-461D-9C1F-34A91AB19FA9}"/>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{33A0C964-E1CD-45C5-A613-9E7B49E6B0E5}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53E-461D-9C1F-34A91AB19FA9}"/>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{96A5056B-24AB-4FCE-96B9-F7DE91690871}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53E-461D-9C1F-34A91AB19FA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{34E47BCB-9284-4B34-AC5B-27E49B7408C0}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53E-461D-9C1F-34A91AB19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3E-461D-9C1F-34A91AB19FA9}"/>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332EED7-776C-4E7C-BF32-AF091EB8152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273EC0E-D449-4D9F-905B-B97D847EED5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平成</a:t>
          </a:r>
          <a:r>
            <a:rPr kumimoji="1" lang="en-US" altLang="ja-JP" sz="1400">
              <a:latin typeface="+mn-ea"/>
              <a:ea typeface="+mn-ea"/>
            </a:rPr>
            <a:t>29</a:t>
          </a:r>
          <a:r>
            <a:rPr kumimoji="1" lang="ja-JP" altLang="en-US" sz="1400">
              <a:latin typeface="+mn-ea"/>
              <a:ea typeface="+mn-ea"/>
            </a:rPr>
            <a:t>年度、村道</a:t>
          </a:r>
          <a:r>
            <a:rPr kumimoji="1" lang="en-US" altLang="ja-JP" sz="1400">
              <a:latin typeface="+mn-ea"/>
              <a:ea typeface="+mn-ea"/>
            </a:rPr>
            <a:t>2417</a:t>
          </a:r>
          <a:r>
            <a:rPr kumimoji="1" lang="ja-JP" altLang="en-US" sz="1400">
              <a:latin typeface="+mn-ea"/>
              <a:ea typeface="+mn-ea"/>
            </a:rPr>
            <a:t>号</a:t>
          </a:r>
          <a:r>
            <a:rPr kumimoji="1" lang="en-US" altLang="ja-JP" sz="1400">
              <a:latin typeface="+mn-ea"/>
              <a:ea typeface="+mn-ea"/>
            </a:rPr>
            <a:t>(</a:t>
          </a:r>
          <a:r>
            <a:rPr kumimoji="1" lang="ja-JP" altLang="en-US" sz="1400">
              <a:latin typeface="+mn-ea"/>
              <a:ea typeface="+mn-ea"/>
            </a:rPr>
            <a:t>中ノ反</a:t>
          </a:r>
          <a:r>
            <a:rPr kumimoji="1" lang="en-US" altLang="ja-JP" sz="1400">
              <a:latin typeface="+mn-ea"/>
              <a:ea typeface="+mn-ea"/>
            </a:rPr>
            <a:t>)</a:t>
          </a:r>
          <a:r>
            <a:rPr kumimoji="1" lang="ja-JP" altLang="en-US" sz="1400">
              <a:latin typeface="+mn-ea"/>
              <a:ea typeface="+mn-ea"/>
            </a:rPr>
            <a:t>線道路改築事業</a:t>
          </a:r>
          <a:r>
            <a:rPr kumimoji="1" lang="en-US" altLang="ja-JP" sz="1400">
              <a:latin typeface="+mn-ea"/>
              <a:ea typeface="+mn-ea"/>
            </a:rPr>
            <a:t>(</a:t>
          </a:r>
          <a:r>
            <a:rPr kumimoji="1" lang="ja-JP" altLang="en-US" sz="1400">
              <a:latin typeface="+mn-ea"/>
              <a:ea typeface="+mn-ea"/>
            </a:rPr>
            <a:t>３工区</a:t>
          </a:r>
          <a:r>
            <a:rPr kumimoji="1" lang="en-US" altLang="ja-JP" sz="1400">
              <a:latin typeface="+mn-ea"/>
              <a:ea typeface="+mn-ea"/>
            </a:rPr>
            <a:t>)</a:t>
          </a:r>
          <a:r>
            <a:rPr kumimoji="1" lang="ja-JP" altLang="en-US" sz="1400">
              <a:latin typeface="+mn-ea"/>
              <a:ea typeface="+mn-ea"/>
            </a:rPr>
            <a:t>、槻川小学校防水改修事業、村道</a:t>
          </a:r>
          <a:r>
            <a:rPr kumimoji="1" lang="en-US" altLang="ja-JP" sz="1400">
              <a:latin typeface="+mn-ea"/>
              <a:ea typeface="+mn-ea"/>
            </a:rPr>
            <a:t>1-1</a:t>
          </a:r>
          <a:r>
            <a:rPr kumimoji="1" lang="ja-JP" altLang="en-US" sz="1400">
              <a:latin typeface="+mn-ea"/>
              <a:ea typeface="+mn-ea"/>
            </a:rPr>
            <a:t>号線陣川橋長寿命化事業の実施にあたり発行した過疎債及び平成</a:t>
          </a:r>
          <a:r>
            <a:rPr kumimoji="1" lang="en-US" altLang="ja-JP" sz="1400">
              <a:latin typeface="+mn-ea"/>
              <a:ea typeface="+mn-ea"/>
            </a:rPr>
            <a:t>30</a:t>
          </a:r>
          <a:r>
            <a:rPr kumimoji="1" lang="ja-JP" altLang="en-US" sz="1400">
              <a:latin typeface="+mn-ea"/>
              <a:ea typeface="+mn-ea"/>
            </a:rPr>
            <a:t>年度に借入れた臨時財政対策債の元金償還が開始になるため、全体では約</a:t>
          </a:r>
          <a:r>
            <a:rPr kumimoji="1" lang="en-US" altLang="ja-JP" sz="1400">
              <a:latin typeface="+mn-ea"/>
              <a:ea typeface="+mn-ea"/>
            </a:rPr>
            <a:t>600</a:t>
          </a:r>
          <a:r>
            <a:rPr kumimoji="1" lang="ja-JP" altLang="en-US" sz="1400">
              <a:latin typeface="+mn-ea"/>
              <a:ea typeface="+mn-ea"/>
            </a:rPr>
            <a:t>万円の増となった。</a:t>
          </a:r>
          <a:endParaRPr kumimoji="1" lang="en-US" altLang="ja-JP" sz="1400">
            <a:latin typeface="+mn-ea"/>
            <a:ea typeface="+mn-ea"/>
          </a:endParaRPr>
        </a:p>
        <a:p>
          <a:r>
            <a:rPr kumimoji="1" lang="ja-JP" altLang="en-US" sz="1400">
              <a:latin typeface="+mn-ea"/>
              <a:ea typeface="+mn-ea"/>
            </a:rPr>
            <a:t>　起債にあたっては交付税算入率の高い地方債を有効に活用することにより、実質公債比率の抑制に努めていく。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特記事項なし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 </a:t>
          </a:r>
          <a:r>
            <a:rPr kumimoji="1" lang="ja-JP" altLang="en-US" sz="1400">
              <a:latin typeface="+mn-ea"/>
              <a:ea typeface="+mn-ea"/>
            </a:rPr>
            <a:t>将来負担比率については、毎年充当可能財源等が将来負担額を上回っているため、負担率０を継続している。これは地方債の発行、基金の積立が計画的に行われていることによるものである。引き続き将来負担率０を継続していくように努める。</a:t>
          </a:r>
          <a:endParaRPr kumimoji="1" lang="en-US" altLang="ja-JP" sz="11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ea"/>
              <a:ea typeface="+mn-ea"/>
              <a:cs typeface="+mn-cs"/>
            </a:rPr>
            <a:t>令和</a:t>
          </a:r>
          <a:r>
            <a:rPr kumimoji="1" lang="ja-JP" altLang="en-US" sz="1400">
              <a:solidFill>
                <a:sysClr val="windowText" lastClr="000000"/>
              </a:solidFill>
              <a:effectLst/>
              <a:latin typeface="+mn-ea"/>
              <a:ea typeface="+mn-ea"/>
              <a:cs typeface="+mn-cs"/>
            </a:rPr>
            <a:t>３</a:t>
          </a:r>
          <a:r>
            <a:rPr kumimoji="1" lang="ja-JP" altLang="ja-JP" sz="1400">
              <a:solidFill>
                <a:sysClr val="windowText" lastClr="000000"/>
              </a:solidFill>
              <a:effectLst/>
              <a:latin typeface="+mn-ea"/>
              <a:ea typeface="+mn-ea"/>
              <a:cs typeface="+mn-cs"/>
            </a:rPr>
            <a:t>年度末の基金残高は、普通会計で</a:t>
          </a:r>
          <a:r>
            <a:rPr kumimoji="1" lang="ja-JP" altLang="en-US" sz="1400">
              <a:solidFill>
                <a:sysClr val="windowText" lastClr="000000"/>
              </a:solidFill>
              <a:effectLst/>
              <a:latin typeface="+mn-ea"/>
              <a:ea typeface="+mn-ea"/>
              <a:cs typeface="+mn-cs"/>
            </a:rPr>
            <a:t>１７</a:t>
          </a:r>
          <a:r>
            <a:rPr kumimoji="1" lang="ja-JP" altLang="ja-JP" sz="1400">
              <a:solidFill>
                <a:sysClr val="windowText" lastClr="000000"/>
              </a:solidFill>
              <a:effectLst/>
              <a:latin typeface="+mn-ea"/>
              <a:ea typeface="+mn-ea"/>
              <a:cs typeface="+mn-cs"/>
            </a:rPr>
            <a:t>億</a:t>
          </a:r>
          <a:r>
            <a:rPr kumimoji="1" lang="ja-JP" altLang="en-US" sz="1400">
              <a:solidFill>
                <a:sysClr val="windowText" lastClr="000000"/>
              </a:solidFill>
              <a:effectLst/>
              <a:latin typeface="+mn-ea"/>
              <a:ea typeface="+mn-ea"/>
              <a:cs typeface="+mn-cs"/>
            </a:rPr>
            <a:t>９２００</a:t>
          </a:r>
          <a:r>
            <a:rPr kumimoji="1" lang="ja-JP" altLang="ja-JP" sz="1400">
              <a:solidFill>
                <a:sysClr val="windowText" lastClr="000000"/>
              </a:solidFill>
              <a:effectLst/>
              <a:latin typeface="+mn-ea"/>
              <a:ea typeface="+mn-ea"/>
              <a:cs typeface="+mn-cs"/>
            </a:rPr>
            <a:t>万円となっており、前年度から</a:t>
          </a:r>
          <a:r>
            <a:rPr kumimoji="1" lang="ja-JP" altLang="en-US" sz="1400">
              <a:solidFill>
                <a:sysClr val="windowText" lastClr="000000"/>
              </a:solidFill>
              <a:effectLst/>
              <a:latin typeface="+mn-ea"/>
              <a:ea typeface="+mn-ea"/>
              <a:cs typeface="+mn-cs"/>
            </a:rPr>
            <a:t>１億９５００</a:t>
          </a:r>
          <a:r>
            <a:rPr kumimoji="1" lang="ja-JP" altLang="ja-JP" sz="1400">
              <a:solidFill>
                <a:sysClr val="windowText" lastClr="000000"/>
              </a:solidFill>
              <a:effectLst/>
              <a:latin typeface="+mn-ea"/>
              <a:ea typeface="+mn-ea"/>
              <a:cs typeface="+mn-cs"/>
            </a:rPr>
            <a:t>万円の</a:t>
          </a:r>
          <a:r>
            <a:rPr kumimoji="1" lang="ja-JP" altLang="en-US" sz="1400">
              <a:solidFill>
                <a:sysClr val="windowText" lastClr="000000"/>
              </a:solidFill>
              <a:effectLst/>
              <a:latin typeface="+mn-ea"/>
              <a:ea typeface="+mn-ea"/>
              <a:cs typeface="+mn-cs"/>
            </a:rPr>
            <a:t>増加</a:t>
          </a:r>
          <a:r>
            <a:rPr kumimoji="1" lang="ja-JP" altLang="ja-JP" sz="1400">
              <a:solidFill>
                <a:sysClr val="windowText" lastClr="000000"/>
              </a:solidFill>
              <a:effectLst/>
              <a:latin typeface="+mn-ea"/>
              <a:ea typeface="+mn-ea"/>
              <a:cs typeface="+mn-cs"/>
            </a:rPr>
            <a:t>となっている。</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・これは、財政調整基金が</a:t>
          </a:r>
          <a:r>
            <a:rPr kumimoji="1" lang="ja-JP" altLang="en-US" sz="1400">
              <a:solidFill>
                <a:sysClr val="windowText" lastClr="000000"/>
              </a:solidFill>
              <a:effectLst/>
              <a:latin typeface="+mn-ea"/>
              <a:ea typeface="+mn-ea"/>
              <a:cs typeface="+mn-cs"/>
            </a:rPr>
            <a:t>５４００万円増加</a:t>
          </a:r>
          <a:r>
            <a:rPr kumimoji="1" lang="ja-JP" altLang="ja-JP" sz="1400">
              <a:solidFill>
                <a:sysClr val="windowText" lastClr="000000"/>
              </a:solidFill>
              <a:effectLst/>
              <a:latin typeface="+mn-ea"/>
              <a:ea typeface="+mn-ea"/>
              <a:cs typeface="+mn-cs"/>
            </a:rPr>
            <a:t>し、</a:t>
          </a:r>
          <a:r>
            <a:rPr kumimoji="1" lang="ja-JP" altLang="en-US" sz="1400">
              <a:solidFill>
                <a:sysClr val="windowText" lastClr="000000"/>
              </a:solidFill>
              <a:effectLst/>
              <a:latin typeface="+mn-ea"/>
              <a:ea typeface="+mn-ea"/>
              <a:cs typeface="+mn-cs"/>
            </a:rPr>
            <a:t>その他特定目的基金が１億４１００万円増加したためである。</a:t>
          </a:r>
          <a:endParaRPr kumimoji="1" lang="en-US" altLang="ja-JP" sz="1400">
            <a:solidFill>
              <a:sysClr val="windowText" lastClr="000000"/>
            </a:solidFill>
            <a:effectLst/>
            <a:latin typeface="+mn-ea"/>
            <a:ea typeface="+mn-ea"/>
            <a:cs typeface="+mn-cs"/>
          </a:endParaRPr>
        </a:p>
        <a:p>
          <a:r>
            <a:rPr kumimoji="1" lang="ja-JP" altLang="en-US" sz="1400">
              <a:solidFill>
                <a:sysClr val="windowText" lastClr="000000"/>
              </a:solidFill>
              <a:effectLst/>
              <a:latin typeface="+mn-ea"/>
              <a:ea typeface="+mn-ea"/>
              <a:cs typeface="+mn-cs"/>
            </a:rPr>
            <a:t>・その他特定目的基金では役場庁舎建設基金に７５００万円、公共施設等整備基金に５０００万円の積立に加え、新規に学校教育基金を創設し積立を行ったことにより、増額となった。</a:t>
          </a:r>
          <a:endParaRPr kumimoji="1" lang="en-US" altLang="ja-JP" sz="1400">
            <a:solidFill>
              <a:sysClr val="windowText" lastClr="000000"/>
            </a:solidFill>
            <a:effectLst/>
            <a:latin typeface="+mn-ea"/>
            <a:ea typeface="+mn-ea"/>
            <a:cs typeface="+mn-cs"/>
          </a:endParaRPr>
        </a:p>
        <a:p>
          <a:endParaRPr kumimoji="1" lang="en-US" altLang="ja-JP" sz="14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・庁舎建設を予定していること、また基金の使途明確化を図る観点から、特定目的基金に積み立てていくことを予定している。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・庁舎建設基金：東秩父村役場庁舎建設のため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・公共施設等整備基金：東秩父村における社会資本充実のため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・地域福祉基金：住民福祉の推進など、地域における保健福祉活動の振興を図るため</a:t>
          </a:r>
          <a:endParaRPr kumimoji="1" lang="en-US" altLang="ja-JP" sz="1400">
            <a:solidFill>
              <a:sysClr val="windowText" lastClr="000000"/>
            </a:solidFill>
            <a:effectLst/>
            <a:latin typeface="+mn-ea"/>
            <a:ea typeface="+mn-ea"/>
            <a:cs typeface="+mn-cs"/>
          </a:endParaRPr>
        </a:p>
        <a:p>
          <a:r>
            <a:rPr kumimoji="1" lang="ja-JP" altLang="en-US" sz="1400">
              <a:solidFill>
                <a:sysClr val="windowText" lastClr="000000"/>
              </a:solidFill>
              <a:effectLst/>
              <a:latin typeface="+mn-ea"/>
              <a:ea typeface="+mn-ea"/>
              <a:cs typeface="+mn-cs"/>
            </a:rPr>
            <a:t>・学校教育基金：</a:t>
          </a:r>
          <a:r>
            <a:rPr lang="ja-JP" altLang="ja-JP" sz="1400">
              <a:solidFill>
                <a:sysClr val="windowText" lastClr="000000"/>
              </a:solidFill>
              <a:effectLst/>
              <a:latin typeface="+mn-ea"/>
              <a:ea typeface="+mn-ea"/>
              <a:cs typeface="+mn-cs"/>
            </a:rPr>
            <a:t>児童生徒の教育の振興及び教育環境の充実を図るため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・ふるさと水と土保全対策基金：土地改良施設等の地域資源の利活用を通して地域住民活動を促進し、地域における環境保全やコミュニティ活動の活性化を図るため</a:t>
          </a:r>
          <a:endParaRPr lang="ja-JP" altLang="ja-JP" sz="18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・役場庁舎建設基金に</a:t>
          </a:r>
          <a:r>
            <a:rPr kumimoji="1" lang="en-US" altLang="ja-JP" sz="1300">
              <a:solidFill>
                <a:schemeClr val="dk1"/>
              </a:solidFill>
              <a:effectLst/>
              <a:latin typeface="+mn-ea"/>
              <a:ea typeface="+mn-ea"/>
              <a:cs typeface="+mn-cs"/>
            </a:rPr>
            <a:t>7,500</a:t>
          </a:r>
          <a:r>
            <a:rPr kumimoji="1" lang="ja-JP" altLang="en-US" sz="1300">
              <a:solidFill>
                <a:schemeClr val="dk1"/>
              </a:solidFill>
              <a:effectLst/>
              <a:latin typeface="+mn-ea"/>
              <a:ea typeface="+mn-ea"/>
              <a:cs typeface="+mn-cs"/>
            </a:rPr>
            <a:t>万円、公共施設等整備基金に</a:t>
          </a:r>
          <a:r>
            <a:rPr kumimoji="1" lang="en-US" altLang="ja-JP" sz="1300">
              <a:solidFill>
                <a:schemeClr val="dk1"/>
              </a:solidFill>
              <a:effectLst/>
              <a:latin typeface="+mn-ea"/>
              <a:ea typeface="+mn-ea"/>
              <a:cs typeface="+mn-cs"/>
            </a:rPr>
            <a:t>5,000</a:t>
          </a:r>
          <a:r>
            <a:rPr kumimoji="1" lang="ja-JP" altLang="en-US" sz="1300">
              <a:solidFill>
                <a:schemeClr val="dk1"/>
              </a:solidFill>
              <a:effectLst/>
              <a:latin typeface="+mn-ea"/>
              <a:ea typeface="+mn-ea"/>
              <a:cs typeface="+mn-cs"/>
            </a:rPr>
            <a:t>万円、学校教育基金に</a:t>
          </a:r>
          <a:r>
            <a:rPr kumimoji="1" lang="en-US" altLang="ja-JP" sz="1300">
              <a:solidFill>
                <a:schemeClr val="dk1"/>
              </a:solidFill>
              <a:effectLst/>
              <a:latin typeface="+mn-ea"/>
              <a:ea typeface="+mn-ea"/>
              <a:cs typeface="+mn-cs"/>
            </a:rPr>
            <a:t>1,500</a:t>
          </a:r>
          <a:r>
            <a:rPr kumimoji="1" lang="ja-JP" altLang="en-US" sz="1300">
              <a:solidFill>
                <a:schemeClr val="dk1"/>
              </a:solidFill>
              <a:effectLst/>
              <a:latin typeface="+mn-ea"/>
              <a:ea typeface="+mn-ea"/>
              <a:cs typeface="+mn-cs"/>
            </a:rPr>
            <a:t>万円、森林環境譲与税基金に</a:t>
          </a:r>
          <a:r>
            <a:rPr kumimoji="1" lang="en-US" altLang="ja-JP" sz="1300">
              <a:solidFill>
                <a:schemeClr val="dk1"/>
              </a:solidFill>
              <a:effectLst/>
              <a:latin typeface="+mn-ea"/>
              <a:ea typeface="+mn-ea"/>
              <a:cs typeface="+mn-cs"/>
            </a:rPr>
            <a:t>100</a:t>
          </a:r>
          <a:r>
            <a:rPr kumimoji="1" lang="ja-JP" altLang="en-US" sz="1300">
              <a:solidFill>
                <a:schemeClr val="dk1"/>
              </a:solidFill>
              <a:effectLst/>
              <a:latin typeface="+mn-ea"/>
              <a:ea typeface="+mn-ea"/>
              <a:cs typeface="+mn-cs"/>
            </a:rPr>
            <a:t>万円の積立による増加となっている。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令和７年度に予定する新庁舎建設のため、庁舎建設基金と公共施設等整備基金に優先的に積み立てを行うこととしている。</a:t>
          </a:r>
          <a:endParaRPr lang="ja-JP" altLang="ja-JP" sz="1800">
            <a:solidFill>
              <a:sysClr val="windowText" lastClr="000000"/>
            </a:solidFill>
            <a:effectLst/>
            <a:latin typeface="+mn-ea"/>
            <a:ea typeface="+mn-ea"/>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ea"/>
              <a:ea typeface="+mn-ea"/>
              <a:cs typeface="+mn-cs"/>
            </a:rPr>
            <a:t>令和</a:t>
          </a:r>
          <a:r>
            <a:rPr kumimoji="1" lang="ja-JP" altLang="en-US" sz="1400">
              <a:solidFill>
                <a:sysClr val="windowText" lastClr="000000"/>
              </a:solidFill>
              <a:effectLst/>
              <a:latin typeface="+mn-ea"/>
              <a:ea typeface="+mn-ea"/>
              <a:cs typeface="+mn-cs"/>
            </a:rPr>
            <a:t>３</a:t>
          </a:r>
          <a:r>
            <a:rPr kumimoji="1" lang="ja-JP" altLang="ja-JP" sz="1400">
              <a:solidFill>
                <a:sysClr val="windowText" lastClr="000000"/>
              </a:solidFill>
              <a:effectLst/>
              <a:latin typeface="+mn-ea"/>
              <a:ea typeface="+mn-ea"/>
              <a:cs typeface="+mn-cs"/>
            </a:rPr>
            <a:t>年度末の基金残高は、約</a:t>
          </a:r>
          <a:r>
            <a:rPr kumimoji="1" lang="ja-JP" altLang="en-US" sz="1400">
              <a:solidFill>
                <a:sysClr val="windowText" lastClr="000000"/>
              </a:solidFill>
              <a:effectLst/>
              <a:latin typeface="+mn-ea"/>
              <a:ea typeface="+mn-ea"/>
              <a:cs typeface="+mn-cs"/>
            </a:rPr>
            <a:t>１０</a:t>
          </a:r>
          <a:r>
            <a:rPr kumimoji="1" lang="ja-JP" altLang="ja-JP" sz="1400">
              <a:solidFill>
                <a:sysClr val="windowText" lastClr="000000"/>
              </a:solidFill>
              <a:effectLst/>
              <a:latin typeface="+mn-ea"/>
              <a:ea typeface="+mn-ea"/>
              <a:cs typeface="+mn-cs"/>
            </a:rPr>
            <a:t>億</a:t>
          </a:r>
          <a:r>
            <a:rPr kumimoji="1" lang="ja-JP" altLang="en-US" sz="1400">
              <a:solidFill>
                <a:sysClr val="windowText" lastClr="000000"/>
              </a:solidFill>
              <a:effectLst/>
              <a:latin typeface="+mn-ea"/>
              <a:ea typeface="+mn-ea"/>
              <a:cs typeface="+mn-cs"/>
            </a:rPr>
            <a:t>４７００</a:t>
          </a:r>
          <a:r>
            <a:rPr kumimoji="1" lang="ja-JP" altLang="ja-JP" sz="1400">
              <a:solidFill>
                <a:sysClr val="windowText" lastClr="000000"/>
              </a:solidFill>
              <a:effectLst/>
              <a:latin typeface="+mn-ea"/>
              <a:ea typeface="+mn-ea"/>
              <a:cs typeface="+mn-cs"/>
            </a:rPr>
            <a:t>万円となっており、前年度から</a:t>
          </a:r>
          <a:r>
            <a:rPr kumimoji="1" lang="ja-JP" altLang="en-US" sz="1400">
              <a:solidFill>
                <a:sysClr val="windowText" lastClr="000000"/>
              </a:solidFill>
              <a:effectLst/>
              <a:latin typeface="+mn-ea"/>
              <a:ea typeface="+mn-ea"/>
              <a:cs typeface="+mn-cs"/>
            </a:rPr>
            <a:t>５４００</a:t>
          </a:r>
          <a:r>
            <a:rPr kumimoji="1" lang="ja-JP" altLang="ja-JP" sz="1400">
              <a:solidFill>
                <a:sysClr val="windowText" lastClr="000000"/>
              </a:solidFill>
              <a:effectLst/>
              <a:latin typeface="+mn-ea"/>
              <a:ea typeface="+mn-ea"/>
              <a:cs typeface="+mn-cs"/>
            </a:rPr>
            <a:t>万円</a:t>
          </a:r>
          <a:r>
            <a:rPr kumimoji="1" lang="ja-JP" altLang="en-US" sz="1400">
              <a:solidFill>
                <a:sysClr val="windowText" lastClr="000000"/>
              </a:solidFill>
              <a:effectLst/>
              <a:latin typeface="+mn-ea"/>
              <a:ea typeface="+mn-ea"/>
              <a:cs typeface="+mn-cs"/>
            </a:rPr>
            <a:t>増加</a:t>
          </a:r>
          <a:r>
            <a:rPr kumimoji="1" lang="ja-JP" altLang="ja-JP" sz="1400">
              <a:solidFill>
                <a:sysClr val="windowText" lastClr="000000"/>
              </a:solidFill>
              <a:effectLst/>
              <a:latin typeface="+mn-ea"/>
              <a:ea typeface="+mn-ea"/>
              <a:cs typeface="+mn-cs"/>
            </a:rPr>
            <a:t>している。</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２億２３００</a:t>
          </a:r>
          <a:r>
            <a:rPr kumimoji="1" lang="ja-JP" altLang="ja-JP" sz="1400">
              <a:solidFill>
                <a:sysClr val="windowText" lastClr="000000"/>
              </a:solidFill>
              <a:effectLst/>
              <a:latin typeface="+mn-ea"/>
              <a:ea typeface="+mn-ea"/>
              <a:cs typeface="+mn-cs"/>
            </a:rPr>
            <a:t>万円を取崩し、</a:t>
          </a:r>
          <a:r>
            <a:rPr kumimoji="1" lang="ja-JP" altLang="en-US" sz="1400">
              <a:solidFill>
                <a:sysClr val="windowText" lastClr="000000"/>
              </a:solidFill>
              <a:effectLst/>
              <a:latin typeface="+mn-ea"/>
              <a:ea typeface="+mn-ea"/>
              <a:cs typeface="+mn-cs"/>
            </a:rPr>
            <a:t>２億７７００</a:t>
          </a:r>
          <a:r>
            <a:rPr kumimoji="1" lang="ja-JP" altLang="ja-JP" sz="1400">
              <a:solidFill>
                <a:sysClr val="windowText" lastClr="000000"/>
              </a:solidFill>
              <a:effectLst/>
              <a:latin typeface="+mn-ea"/>
              <a:ea typeface="+mn-ea"/>
              <a:cs typeface="+mn-cs"/>
            </a:rPr>
            <a:t>万円を積み立てたため、</a:t>
          </a:r>
          <a:r>
            <a:rPr kumimoji="1" lang="ja-JP" altLang="en-US" sz="1400">
              <a:solidFill>
                <a:sysClr val="windowText" lastClr="000000"/>
              </a:solidFill>
              <a:effectLst/>
              <a:latin typeface="+mn-ea"/>
              <a:ea typeface="+mn-ea"/>
              <a:cs typeface="+mn-cs"/>
            </a:rPr>
            <a:t>約５４００</a:t>
          </a:r>
          <a:r>
            <a:rPr kumimoji="1" lang="ja-JP" altLang="ja-JP" sz="1400">
              <a:solidFill>
                <a:sysClr val="windowText" lastClr="000000"/>
              </a:solidFill>
              <a:effectLst/>
              <a:latin typeface="+mn-ea"/>
              <a:ea typeface="+mn-ea"/>
              <a:cs typeface="+mn-cs"/>
            </a:rPr>
            <a:t>万円の</a:t>
          </a:r>
          <a:r>
            <a:rPr kumimoji="1" lang="ja-JP" altLang="en-US" sz="1400">
              <a:solidFill>
                <a:sysClr val="windowText" lastClr="000000"/>
              </a:solidFill>
              <a:effectLst/>
              <a:latin typeface="+mn-ea"/>
              <a:ea typeface="+mn-ea"/>
              <a:cs typeface="+mn-cs"/>
            </a:rPr>
            <a:t>増額</a:t>
          </a:r>
          <a:r>
            <a:rPr kumimoji="1" lang="ja-JP" altLang="ja-JP" sz="1400">
              <a:solidFill>
                <a:sysClr val="windowText" lastClr="000000"/>
              </a:solidFill>
              <a:effectLst/>
              <a:latin typeface="+mn-ea"/>
              <a:ea typeface="+mn-ea"/>
              <a:cs typeface="+mn-cs"/>
            </a:rPr>
            <a:t>となった。</a:t>
          </a:r>
          <a:endParaRPr lang="ja-JP" altLang="ja-JP" sz="1800">
            <a:solidFill>
              <a:sysClr val="windowText" lastClr="000000"/>
            </a:solidFill>
            <a:effectLst/>
            <a:latin typeface="+mn-ea"/>
            <a:ea typeface="+mn-ea"/>
          </a:endParaRPr>
        </a:p>
        <a:p>
          <a:endParaRPr kumimoji="1" lang="en-US" altLang="ja-JP" sz="1300">
            <a:solidFill>
              <a:srgbClr val="FF0000"/>
            </a:solidFill>
            <a:effectLst/>
            <a:latin typeface="+mn-ea"/>
            <a:ea typeface="+mn-ea"/>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・近年の見通しがつきにくい景気状況や、大規模災害など不測の事態に備えるため、今後も１０億円程度の基金積立てを継続していく。</a:t>
          </a:r>
          <a:endParaRPr lang="ja-JP" altLang="ja-JP" sz="1800">
            <a:solidFill>
              <a:sysClr val="windowText" lastClr="000000"/>
            </a:solidFill>
            <a:effectLst/>
            <a:latin typeface="+mn-ea"/>
            <a:ea typeface="+mn-ea"/>
          </a:endParaRPr>
        </a:p>
        <a:p>
          <a:endParaRPr kumimoji="1" lang="en-US" altLang="ja-JP" sz="1300">
            <a:solidFill>
              <a:sysClr val="windowText" lastClr="00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ja-JP" sz="1400">
              <a:solidFill>
                <a:sysClr val="windowText" lastClr="000000"/>
              </a:solidFill>
              <a:effectLst/>
              <a:latin typeface="+mn-ea"/>
              <a:ea typeface="+mn-ea"/>
              <a:cs typeface="+mn-cs"/>
            </a:rPr>
            <a:t>大幅な増減なし</a:t>
          </a:r>
          <a:endParaRPr lang="ja-JP" altLang="ja-JP" sz="18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・地方債の償還等を踏まえて、積み立てを行っていくこととしているが、その他特定目的基金の積立てを</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　優先としているため、減債基金においては、現状を維持していくよう努めることとしている。</a:t>
          </a:r>
          <a:endParaRPr kumimoji="1" lang="en-US" altLang="ja-JP" sz="1600">
            <a:solidFill>
              <a:sysClr val="windowText" lastClr="000000"/>
            </a:solidFill>
            <a:effectLst/>
            <a:latin typeface="+mn-ea"/>
            <a:ea typeface="+mn-ea"/>
            <a:cs typeface="+mn-cs"/>
          </a:endParaRPr>
        </a:p>
        <a:p>
          <a:endParaRPr kumimoji="1" lang="en-US" altLang="ja-JP" sz="1300">
            <a:solidFill>
              <a:sysClr val="windowText" lastClr="00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6C702D-659E-485F-A2ED-F7D8E9B11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9DC43B-54FA-4403-AD51-B06222F7F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6EE42E7-A246-4249-9608-384F58149AED}"/>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44AC3AC-F3DE-4057-A56A-A444C793187E}"/>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DB66339-FA06-46CF-BBE3-76131387ABF4}"/>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ECD1E30-652C-45A2-B9B5-56A49DF219A0}"/>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453F970-C092-496B-A870-E0803D1EE134}"/>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15A0E9E-048C-4C5A-9EB8-ACB6E4F64FBE}"/>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84F2A0A-6EC8-481F-A2C1-2BDB0A155CAA}"/>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5E40C18-2440-4BFD-945F-A4A48C35222D}"/>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56CFB91-A3C5-478C-8B69-6FC4E3F676FD}"/>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772ED27-E658-48D0-B05D-490EFEB238BF}"/>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4E0DF98-A42C-4E21-B28F-E89C2438F2F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73D9836-9EA5-462B-9964-2FB21F316DA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5E456AD-0EA5-4A87-8C12-5C987A3DD383}"/>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6664B15-5D3D-4928-9AAC-F978241849B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E110184-E611-4D53-B0A1-D0BDAF34B0DF}"/>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1CF5EF9-828A-4D46-B788-0531C059FDF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EC3C55C-65AB-40AE-9E1E-14A88CB3E1B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0BDBC37-1EDD-4BCC-AB31-A5A76DD5C6B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43D0EC7-5F18-4393-93BA-9732B1B1099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6FB61B9-FA6F-4AC5-943B-2974ABE6082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9A7AD31-4B14-4898-891C-595B837E5587}"/>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27F5548-6C53-489A-8FEF-FEFCBD9DB34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6D8CAAE-652B-4F8D-B209-4A81557766C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90540CA-EFC4-445A-ACD4-CC111C3D037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F1DBF39-A086-4E90-9966-24957B20ABD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2B43675-85A1-4F52-8947-3E49CCEFA54E}"/>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01A7C6-A8E8-4F51-B4D8-83169760875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CD8D0C8-D698-4F43-BC20-E0A8A2E9A52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7D359EC-DE08-4CE4-A233-40D5B3FA793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1B6A0B9-06F4-42B0-8EF0-0D3771FF62BE}"/>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B4E4157-F787-4B5B-899A-4FB9CA16937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EF1FF9D-3956-452A-BD43-C6E71040CB6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BEA8C6F-99F2-4ACE-AEA4-96F45AD78BD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A18C5D8-37D7-4920-86AB-48C20C85393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E5E309A-FED2-4865-84E6-85E2A5128019}"/>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541EAC7-4E5F-4F79-B93B-818AF2A5C99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C1C62A9-E1C4-4C52-992D-CBE2211C551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F5BA365-1B60-4EE3-91CF-C5ADF7CA39D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684F85D-6EEB-4D07-ACF2-ED453DC6D39E}"/>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BF57715-0CEA-42F7-BC92-429816EAAFC9}"/>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2285BD2-7595-4A3E-8ADC-87881CCCE5DC}"/>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DAF5C91-50FB-4467-85A8-B15168D1AFBB}"/>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4050D80-3D4F-46EB-AA6F-C497A0919AD9}"/>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C270463-678F-4129-932A-ECF09A5865ED}"/>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11C64BE-9966-4BAD-8C08-8E2318F2250D}"/>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F3407F0-EF25-4EC7-A3BC-C9E55D0705A6}"/>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BEC4539-1642-4E20-86F2-87CEBBD6AF81}"/>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362F9C4-5FEC-4CE2-8090-44355AE3540F}"/>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5737CFF-5A24-4564-B9B2-6A98D1DD127D}"/>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85358DB-EE83-434C-9C8A-F55381B6BA72}"/>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86C8C22-EBF9-4795-9BBB-E88D627DFC66}"/>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EEBE7EC-4DD2-4B44-BE27-82090FC2B793}"/>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509377C-5F0A-46B8-8C14-220AC195DBB7}"/>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D6AF32F-D534-46F7-A345-F1543688A9F2}"/>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8B951B1-388F-4CD9-B26B-F6F8E9EBD7F5}"/>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類似団体平均と比べると</a:t>
          </a:r>
          <a:r>
            <a:rPr kumimoji="1" lang="en-US" altLang="ja-JP" sz="1100">
              <a:latin typeface="ＭＳ Ｐゴシック" panose="020B0600070205080204" pitchFamily="50" charset="-128"/>
              <a:ea typeface="ＭＳ Ｐゴシック" panose="020B0600070205080204" pitchFamily="50" charset="-128"/>
            </a:rPr>
            <a:t>20.7</a:t>
          </a:r>
          <a:r>
            <a:rPr kumimoji="1" lang="ja-JP" altLang="en-US" sz="1100">
              <a:latin typeface="ＭＳ Ｐゴシック" panose="020B0600070205080204" pitchFamily="50" charset="-128"/>
              <a:ea typeface="ＭＳ Ｐゴシック" panose="020B0600070205080204" pitchFamily="50" charset="-128"/>
            </a:rPr>
            <a:t>ポイント高くなっている。老朽化した施設について、施設保有量の適正化や長寿命化など公共施設等の適正管理に努める。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57C5342-691B-41FA-B390-A24ABE6C1D5E}"/>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F632AFB-08F6-403F-876C-2F1624E18FBB}"/>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7258757-C524-49E0-925E-FB8442057DDE}"/>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61EDD64-0BCA-4D59-882D-9A6C6FF3B997}"/>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D3C2488-1C98-4713-88BC-47B33C04ED97}"/>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CE108DB-EC9C-40CA-979E-8AB925CF75D7}"/>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6F6B3D2-EFEF-45CF-B414-7A35775EE474}"/>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4496803-74F1-4C38-8F72-F115A4416F9D}"/>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DF2BB3A-F390-4FBB-970D-84A8D8C10D05}"/>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176A19F-282A-4B09-A84C-D711E8F25CC7}"/>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F057660-14C1-4064-934D-85CC8B90CD71}"/>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264B518-C261-4BE0-9234-CC38A4CC286A}"/>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397B5BA-CBB7-4A93-8D70-4A2A2FDCC0C4}"/>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7FF238B-CCE2-40C0-897F-F4CA08051508}"/>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680B069-9B36-47B4-9A7F-AB8A0754A19F}"/>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DC5A429-8E6F-4A5D-B3A9-36C1340584C4}"/>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8C00AE3-FE6F-4323-A7DF-4EC686B28563}"/>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9CF0D28-4366-4876-A3EF-0DEB5A4A91A8}"/>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0BAB0654-1F59-4346-8E0B-E7AB29E10E47}"/>
            </a:ext>
          </a:extLst>
        </xdr:cNvPr>
        <xdr:cNvCxnSpPr/>
      </xdr:nvCxnSpPr>
      <xdr:spPr>
        <a:xfrm flipV="1">
          <a:off x="4300220" y="5096964"/>
          <a:ext cx="1270" cy="142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A4015E67-9FDC-433B-81DA-6C6E814D7C54}"/>
            </a:ext>
          </a:extLst>
        </xdr:cNvPr>
        <xdr:cNvSpPr txBox="1"/>
      </xdr:nvSpPr>
      <xdr:spPr>
        <a:xfrm>
          <a:off x="4352925" y="65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1A686407-69F3-4A65-85D3-0D33294C553A}"/>
            </a:ext>
          </a:extLst>
        </xdr:cNvPr>
        <xdr:cNvCxnSpPr/>
      </xdr:nvCxnSpPr>
      <xdr:spPr>
        <a:xfrm>
          <a:off x="4213225" y="65235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C2FBA45D-EED3-4A32-BA8B-95067C67576E}"/>
            </a:ext>
          </a:extLst>
        </xdr:cNvPr>
        <xdr:cNvSpPr txBox="1"/>
      </xdr:nvSpPr>
      <xdr:spPr>
        <a:xfrm>
          <a:off x="4352925" y="488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E15EBDFD-6EB3-456A-89CB-92457BE1772C}"/>
            </a:ext>
          </a:extLst>
        </xdr:cNvPr>
        <xdr:cNvCxnSpPr/>
      </xdr:nvCxnSpPr>
      <xdr:spPr>
        <a:xfrm>
          <a:off x="4213225" y="509696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1CA52837-1598-4125-A6D6-51F31C1B49E9}"/>
            </a:ext>
          </a:extLst>
        </xdr:cNvPr>
        <xdr:cNvSpPr txBox="1"/>
      </xdr:nvSpPr>
      <xdr:spPr>
        <a:xfrm>
          <a:off x="4352925" y="5165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0CA42951-64A5-441C-9681-EEB6CC9310D0}"/>
            </a:ext>
          </a:extLst>
        </xdr:cNvPr>
        <xdr:cNvSpPr/>
      </xdr:nvSpPr>
      <xdr:spPr>
        <a:xfrm>
          <a:off x="4251325" y="53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ABE70362-7CE7-4FFC-8D78-188E3547024F}"/>
            </a:ext>
          </a:extLst>
        </xdr:cNvPr>
        <xdr:cNvSpPr/>
      </xdr:nvSpPr>
      <xdr:spPr>
        <a:xfrm>
          <a:off x="3616325" y="5733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2BABF020-D8E0-470C-AB36-BCB9E26ACD1D}"/>
            </a:ext>
          </a:extLst>
        </xdr:cNvPr>
        <xdr:cNvSpPr/>
      </xdr:nvSpPr>
      <xdr:spPr>
        <a:xfrm>
          <a:off x="2930525" y="575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E968958E-02B9-4526-AED6-08AD14408242}"/>
            </a:ext>
          </a:extLst>
        </xdr:cNvPr>
        <xdr:cNvSpPr/>
      </xdr:nvSpPr>
      <xdr:spPr>
        <a:xfrm>
          <a:off x="2244725" y="57210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E5F9F4A7-5D5B-4732-B8D4-FA0C8BE34FF6}"/>
            </a:ext>
          </a:extLst>
        </xdr:cNvPr>
        <xdr:cNvSpPr/>
      </xdr:nvSpPr>
      <xdr:spPr>
        <a:xfrm>
          <a:off x="1558925" y="56162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1BF4143-6CE3-4638-B925-29077CC52FD7}"/>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4A5341D-AAA3-4455-B7B3-1793C324452F}"/>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ECFD30A-4683-4DB5-B320-CC850892FC75}"/>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45A184C-FD28-49C0-86E6-9C7A64A1262E}"/>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4C2C0C5-0A02-4A0F-8C14-C6BEACC5221A}"/>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93" name="楕円 92">
          <a:extLst>
            <a:ext uri="{FF2B5EF4-FFF2-40B4-BE49-F238E27FC236}">
              <a16:creationId xmlns:a16="http://schemas.microsoft.com/office/drawing/2014/main" id="{3CA513B4-D5EA-4057-8BFC-AE9547630358}"/>
            </a:ext>
          </a:extLst>
        </xdr:cNvPr>
        <xdr:cNvSpPr/>
      </xdr:nvSpPr>
      <xdr:spPr>
        <a:xfrm>
          <a:off x="4251325" y="59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159221</xdr:rowOff>
    </xdr:from>
    <xdr:ext cx="405111" cy="259045"/>
    <xdr:sp macro="" textlink="">
      <xdr:nvSpPr>
        <xdr:cNvPr id="94" name="有形固定資産減価償却率該当値テキスト">
          <a:extLst>
            <a:ext uri="{FF2B5EF4-FFF2-40B4-BE49-F238E27FC236}">
              <a16:creationId xmlns:a16="http://schemas.microsoft.com/office/drawing/2014/main" id="{6C496C94-76C1-4061-B238-4BA3FFB0040A}"/>
            </a:ext>
          </a:extLst>
        </xdr:cNvPr>
        <xdr:cNvSpPr txBox="1"/>
      </xdr:nvSpPr>
      <xdr:spPr>
        <a:xfrm>
          <a:off x="4352925" y="5905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5" name="楕円 94">
          <a:extLst>
            <a:ext uri="{FF2B5EF4-FFF2-40B4-BE49-F238E27FC236}">
              <a16:creationId xmlns:a16="http://schemas.microsoft.com/office/drawing/2014/main" id="{DD8EC62E-613E-46DF-95DD-2C52B651BB81}"/>
            </a:ext>
          </a:extLst>
        </xdr:cNvPr>
        <xdr:cNvSpPr/>
      </xdr:nvSpPr>
      <xdr:spPr>
        <a:xfrm>
          <a:off x="3616325" y="55792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31</xdr:row>
      <xdr:rowOff>60144</xdr:rowOff>
    </xdr:to>
    <xdr:cxnSp macro="">
      <xdr:nvCxnSpPr>
        <xdr:cNvPr id="96" name="直線コネクタ 95">
          <a:extLst>
            <a:ext uri="{FF2B5EF4-FFF2-40B4-BE49-F238E27FC236}">
              <a16:creationId xmlns:a16="http://schemas.microsoft.com/office/drawing/2014/main" id="{81B05F1F-9E05-4C63-A7C2-0945B55DF014}"/>
            </a:ext>
          </a:extLst>
        </xdr:cNvPr>
        <xdr:cNvCxnSpPr/>
      </xdr:nvCxnSpPr>
      <xdr:spPr>
        <a:xfrm>
          <a:off x="3667125" y="5630001"/>
          <a:ext cx="635000" cy="3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97" name="楕円 96">
          <a:extLst>
            <a:ext uri="{FF2B5EF4-FFF2-40B4-BE49-F238E27FC236}">
              <a16:creationId xmlns:a16="http://schemas.microsoft.com/office/drawing/2014/main" id="{6B4E491D-CAC9-4507-8D39-307ADAD921DF}"/>
            </a:ext>
          </a:extLst>
        </xdr:cNvPr>
        <xdr:cNvSpPr/>
      </xdr:nvSpPr>
      <xdr:spPr>
        <a:xfrm>
          <a:off x="2930525" y="5998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31</xdr:row>
      <xdr:rowOff>137251</xdr:rowOff>
    </xdr:to>
    <xdr:cxnSp macro="">
      <xdr:nvCxnSpPr>
        <xdr:cNvPr id="98" name="直線コネクタ 97">
          <a:extLst>
            <a:ext uri="{FF2B5EF4-FFF2-40B4-BE49-F238E27FC236}">
              <a16:creationId xmlns:a16="http://schemas.microsoft.com/office/drawing/2014/main" id="{69B13191-B9D8-4856-A1E7-CC5AA20FFEAC}"/>
            </a:ext>
          </a:extLst>
        </xdr:cNvPr>
        <xdr:cNvCxnSpPr/>
      </xdr:nvCxnSpPr>
      <xdr:spPr>
        <a:xfrm flipV="1">
          <a:off x="2981325" y="5630001"/>
          <a:ext cx="6858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a:extLst>
            <a:ext uri="{FF2B5EF4-FFF2-40B4-BE49-F238E27FC236}">
              <a16:creationId xmlns:a16="http://schemas.microsoft.com/office/drawing/2014/main" id="{BA92FFB5-8E33-4F53-943F-E5CF2229D2F3}"/>
            </a:ext>
          </a:extLst>
        </xdr:cNvPr>
        <xdr:cNvSpPr/>
      </xdr:nvSpPr>
      <xdr:spPr>
        <a:xfrm>
          <a:off x="2244725" y="59859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31</xdr:row>
      <xdr:rowOff>137251</xdr:rowOff>
    </xdr:to>
    <xdr:cxnSp macro="">
      <xdr:nvCxnSpPr>
        <xdr:cNvPr id="100" name="直線コネクタ 99">
          <a:extLst>
            <a:ext uri="{FF2B5EF4-FFF2-40B4-BE49-F238E27FC236}">
              <a16:creationId xmlns:a16="http://schemas.microsoft.com/office/drawing/2014/main" id="{B4FC85E2-01D0-4E5C-9E58-DC59E7EAD681}"/>
            </a:ext>
          </a:extLst>
        </xdr:cNvPr>
        <xdr:cNvCxnSpPr/>
      </xdr:nvCxnSpPr>
      <xdr:spPr>
        <a:xfrm>
          <a:off x="2295525" y="6036764"/>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58692</xdr:rowOff>
    </xdr:from>
    <xdr:to>
      <xdr:col>7</xdr:col>
      <xdr:colOff>187325</xdr:colOff>
      <xdr:row>31</xdr:row>
      <xdr:rowOff>160292</xdr:rowOff>
    </xdr:to>
    <xdr:sp macro="" textlink="">
      <xdr:nvSpPr>
        <xdr:cNvPr id="101" name="楕円 100">
          <a:extLst>
            <a:ext uri="{FF2B5EF4-FFF2-40B4-BE49-F238E27FC236}">
              <a16:creationId xmlns:a16="http://schemas.microsoft.com/office/drawing/2014/main" id="{E6698D05-418E-4D9D-93D1-104A0506CC92}"/>
            </a:ext>
          </a:extLst>
        </xdr:cNvPr>
        <xdr:cNvSpPr/>
      </xdr:nvSpPr>
      <xdr:spPr>
        <a:xfrm>
          <a:off x="1558925" y="59705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109492</xdr:rowOff>
    </xdr:from>
    <xdr:to>
      <xdr:col>11</xdr:col>
      <xdr:colOff>136525</xdr:colOff>
      <xdr:row>31</xdr:row>
      <xdr:rowOff>124914</xdr:rowOff>
    </xdr:to>
    <xdr:cxnSp macro="">
      <xdr:nvCxnSpPr>
        <xdr:cNvPr id="102" name="直線コネクタ 101">
          <a:extLst>
            <a:ext uri="{FF2B5EF4-FFF2-40B4-BE49-F238E27FC236}">
              <a16:creationId xmlns:a16="http://schemas.microsoft.com/office/drawing/2014/main" id="{59F71864-BF7A-4DA2-8AD4-F7E23D531FF9}"/>
            </a:ext>
          </a:extLst>
        </xdr:cNvPr>
        <xdr:cNvCxnSpPr/>
      </xdr:nvCxnSpPr>
      <xdr:spPr>
        <a:xfrm>
          <a:off x="1609725" y="6021342"/>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EC20D3BF-CF18-4CD6-A456-B0377C2F9B9A}"/>
            </a:ext>
          </a:extLst>
        </xdr:cNvPr>
        <xdr:cNvSpPr txBox="1"/>
      </xdr:nvSpPr>
      <xdr:spPr>
        <a:xfrm>
          <a:off x="347091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B74D6373-D27B-43BD-BB4A-573D121E0926}"/>
            </a:ext>
          </a:extLst>
        </xdr:cNvPr>
        <xdr:cNvSpPr txBox="1"/>
      </xdr:nvSpPr>
      <xdr:spPr>
        <a:xfrm>
          <a:off x="2797819" y="554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8304EB20-908B-4FFB-B8C2-F70A197AB639}"/>
            </a:ext>
          </a:extLst>
        </xdr:cNvPr>
        <xdr:cNvSpPr txBox="1"/>
      </xdr:nvSpPr>
      <xdr:spPr>
        <a:xfrm>
          <a:off x="2112019" y="550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80C0AF5B-A144-4DB1-83F8-85C3828492EE}"/>
            </a:ext>
          </a:extLst>
        </xdr:cNvPr>
        <xdr:cNvSpPr txBox="1"/>
      </xdr:nvSpPr>
      <xdr:spPr>
        <a:xfrm>
          <a:off x="1426219" y="540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7" name="n_1mainValue有形固定資産減価償却率">
          <a:extLst>
            <a:ext uri="{FF2B5EF4-FFF2-40B4-BE49-F238E27FC236}">
              <a16:creationId xmlns:a16="http://schemas.microsoft.com/office/drawing/2014/main" id="{1B502F64-5D9E-44CA-BB4E-510E7D50645B}"/>
            </a:ext>
          </a:extLst>
        </xdr:cNvPr>
        <xdr:cNvSpPr txBox="1"/>
      </xdr:nvSpPr>
      <xdr:spPr>
        <a:xfrm>
          <a:off x="3470919" y="536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108" name="n_2mainValue有形固定資産減価償却率">
          <a:extLst>
            <a:ext uri="{FF2B5EF4-FFF2-40B4-BE49-F238E27FC236}">
              <a16:creationId xmlns:a16="http://schemas.microsoft.com/office/drawing/2014/main" id="{75D261EA-BC77-4402-81F1-DE4AEAD2B0B4}"/>
            </a:ext>
          </a:extLst>
        </xdr:cNvPr>
        <xdr:cNvSpPr txBox="1"/>
      </xdr:nvSpPr>
      <xdr:spPr>
        <a:xfrm>
          <a:off x="2797819" y="608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a:extLst>
            <a:ext uri="{FF2B5EF4-FFF2-40B4-BE49-F238E27FC236}">
              <a16:creationId xmlns:a16="http://schemas.microsoft.com/office/drawing/2014/main" id="{04AD5968-7C34-4A57-9725-AF1E90473FD1}"/>
            </a:ext>
          </a:extLst>
        </xdr:cNvPr>
        <xdr:cNvSpPr txBox="1"/>
      </xdr:nvSpPr>
      <xdr:spPr>
        <a:xfrm>
          <a:off x="2112019" y="6078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151419</xdr:rowOff>
    </xdr:from>
    <xdr:ext cx="405111" cy="259045"/>
    <xdr:sp macro="" textlink="">
      <xdr:nvSpPr>
        <xdr:cNvPr id="110" name="n_4mainValue有形固定資産減価償却率">
          <a:extLst>
            <a:ext uri="{FF2B5EF4-FFF2-40B4-BE49-F238E27FC236}">
              <a16:creationId xmlns:a16="http://schemas.microsoft.com/office/drawing/2014/main" id="{B9C11F33-97C2-401B-A43A-5B8FA97C0B02}"/>
            </a:ext>
          </a:extLst>
        </xdr:cNvPr>
        <xdr:cNvSpPr txBox="1"/>
      </xdr:nvSpPr>
      <xdr:spPr>
        <a:xfrm>
          <a:off x="1426219" y="606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01C5263-FF9E-4C63-B98E-B8C36F95CC25}"/>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062FBFF-2CB5-4053-A8FE-531A17610847}"/>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591A2175-F098-4551-ADBD-06D8E0DB46D3}"/>
            </a:ext>
          </a:extLst>
        </xdr:cNvPr>
        <xdr:cNvSpPr/>
      </xdr:nvSpPr>
      <xdr:spPr>
        <a:xfrm>
          <a:off x="12569041" y="44904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156ADDE-F29E-4F9C-A886-EB3B1F3B9C12}"/>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878F6456-59F3-4A25-9807-F7BF5C0541F8}"/>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FD485D1-A3DB-4128-8398-AEA174504AFF}"/>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7864056-04E9-4054-A9F4-E3D3898C8F29}"/>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83ECC34-CCB6-4BBF-92CC-FE9EE41D2507}"/>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599FCA1-1D38-4FBA-A353-D4C11115D141}"/>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4BE6CE1-918D-44E6-92A3-E61C1739267E}"/>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290AE9F-EE40-4DAB-BB32-1684496789CE}"/>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933F9C8-8D26-4A5C-A05A-76FD35951C82}"/>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A4DDB85-FF0E-4E4D-9BD2-BF0BB1EA0DC9}"/>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今後、公共施設の老朽化等に伴う投資事業が見込まれるが、交付税算入率の高い地方債を選択することによる実質的な負担減を図る。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E1BB4A7-4055-4017-AA73-9B04A4817A62}"/>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3BA5862-ACAC-44AE-8FC7-0AE88F242199}"/>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E667197B-D636-4534-A1D8-581A1161664B}"/>
            </a:ext>
          </a:extLst>
        </xdr:cNvPr>
        <xdr:cNvSpPr txBox="1"/>
      </xdr:nvSpPr>
      <xdr:spPr>
        <a:xfrm>
          <a:off x="975883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942C9C16-DA9F-4094-A0FA-D138CF1E19D5}"/>
            </a:ext>
          </a:extLst>
        </xdr:cNvPr>
        <xdr:cNvCxnSpPr/>
      </xdr:nvCxnSpPr>
      <xdr:spPr>
        <a:xfrm>
          <a:off x="10194925" y="6486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90965BD9-7240-42EC-837E-6249DD1CAEEA}"/>
            </a:ext>
          </a:extLst>
        </xdr:cNvPr>
        <xdr:cNvSpPr txBox="1"/>
      </xdr:nvSpPr>
      <xdr:spPr>
        <a:xfrm>
          <a:off x="9758836" y="6399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1B204B2B-0C10-440B-8A16-1F303F7BD14E}"/>
            </a:ext>
          </a:extLst>
        </xdr:cNvPr>
        <xdr:cNvCxnSpPr/>
      </xdr:nvCxnSpPr>
      <xdr:spPr>
        <a:xfrm>
          <a:off x="10194925" y="6073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2931FC2A-A8FB-423A-A96D-98384A10671F}"/>
            </a:ext>
          </a:extLst>
        </xdr:cNvPr>
        <xdr:cNvSpPr txBox="1"/>
      </xdr:nvSpPr>
      <xdr:spPr>
        <a:xfrm>
          <a:off x="9758836" y="5979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188C3B0F-C405-449D-AFCC-8512E8A81AFD}"/>
            </a:ext>
          </a:extLst>
        </xdr:cNvPr>
        <xdr:cNvCxnSpPr/>
      </xdr:nvCxnSpPr>
      <xdr:spPr>
        <a:xfrm>
          <a:off x="10194925" y="56546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1965D516-A97B-4ACF-973E-CFAA2FE25D5E}"/>
            </a:ext>
          </a:extLst>
        </xdr:cNvPr>
        <xdr:cNvSpPr txBox="1"/>
      </xdr:nvSpPr>
      <xdr:spPr>
        <a:xfrm>
          <a:off x="9758836" y="5567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8E06C1AA-563D-42DB-BF0A-2EEA0087A52E}"/>
            </a:ext>
          </a:extLst>
        </xdr:cNvPr>
        <xdr:cNvCxnSpPr/>
      </xdr:nvCxnSpPr>
      <xdr:spPr>
        <a:xfrm>
          <a:off x="10194925" y="5241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F9BD53AA-6EFB-46AD-8FDA-3F215426DFA5}"/>
            </a:ext>
          </a:extLst>
        </xdr:cNvPr>
        <xdr:cNvSpPr txBox="1"/>
      </xdr:nvSpPr>
      <xdr:spPr>
        <a:xfrm>
          <a:off x="9861428" y="5148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5A99DD6-A61C-4675-948A-949253C52D73}"/>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B9DE54D-89EF-447E-99FF-DEF93ADC7539}"/>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9661D9DB-6092-4F00-B02A-50B97F7384D9}"/>
            </a:ext>
          </a:extLst>
        </xdr:cNvPr>
        <xdr:cNvCxnSpPr/>
      </xdr:nvCxnSpPr>
      <xdr:spPr>
        <a:xfrm flipV="1">
          <a:off x="13323570" y="5241925"/>
          <a:ext cx="1269" cy="112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6C838C8A-2FDA-43E8-9857-8E4BCCE02608}"/>
            </a:ext>
          </a:extLst>
        </xdr:cNvPr>
        <xdr:cNvSpPr txBox="1"/>
      </xdr:nvSpPr>
      <xdr:spPr>
        <a:xfrm>
          <a:off x="13376275" y="63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BFE96CC3-4F9F-43A6-BD3C-A78B03B77BD7}"/>
            </a:ext>
          </a:extLst>
        </xdr:cNvPr>
        <xdr:cNvCxnSpPr/>
      </xdr:nvCxnSpPr>
      <xdr:spPr>
        <a:xfrm>
          <a:off x="13255625" y="6364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12894A59-06F9-4828-B887-ADF9EB65D3C4}"/>
            </a:ext>
          </a:extLst>
        </xdr:cNvPr>
        <xdr:cNvSpPr txBox="1"/>
      </xdr:nvSpPr>
      <xdr:spPr>
        <a:xfrm>
          <a:off x="13376275" y="5023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DD163ADE-404A-4BBB-9025-9D111EED18F2}"/>
            </a:ext>
          </a:extLst>
        </xdr:cNvPr>
        <xdr:cNvCxnSpPr/>
      </xdr:nvCxnSpPr>
      <xdr:spPr>
        <a:xfrm>
          <a:off x="13255625" y="52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24BA8868-12BF-48FA-85B2-A9B931A7634A}"/>
            </a:ext>
          </a:extLst>
        </xdr:cNvPr>
        <xdr:cNvSpPr txBox="1"/>
      </xdr:nvSpPr>
      <xdr:spPr>
        <a:xfrm>
          <a:off x="13376275" y="5408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4583B446-24C4-4B3F-A41E-F19FACE6834D}"/>
            </a:ext>
          </a:extLst>
        </xdr:cNvPr>
        <xdr:cNvSpPr/>
      </xdr:nvSpPr>
      <xdr:spPr>
        <a:xfrm>
          <a:off x="13293725" y="54241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9CA7E0FE-CBF6-4F8B-8FD4-C9814AE63AD8}"/>
            </a:ext>
          </a:extLst>
        </xdr:cNvPr>
        <xdr:cNvSpPr/>
      </xdr:nvSpPr>
      <xdr:spPr>
        <a:xfrm>
          <a:off x="12639675" y="564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F0010E24-3117-47E6-87A8-C255261C7F9B}"/>
            </a:ext>
          </a:extLst>
        </xdr:cNvPr>
        <xdr:cNvSpPr/>
      </xdr:nvSpPr>
      <xdr:spPr>
        <a:xfrm>
          <a:off x="11953875" y="576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7E98F739-F409-47B4-B796-6BCC2F995A64}"/>
            </a:ext>
          </a:extLst>
        </xdr:cNvPr>
        <xdr:cNvSpPr/>
      </xdr:nvSpPr>
      <xdr:spPr>
        <a:xfrm>
          <a:off x="11268075" y="5675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C4C5075A-FD1D-4AF2-8CF8-F77291B1836D}"/>
            </a:ext>
          </a:extLst>
        </xdr:cNvPr>
        <xdr:cNvSpPr/>
      </xdr:nvSpPr>
      <xdr:spPr>
        <a:xfrm>
          <a:off x="10582275" y="5718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0CD6C59-C173-4E95-BF03-D3242F4BF4BC}"/>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3381C54-BB2E-481D-BFE8-2B1FC2FD4026}"/>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E3C2292-54EF-4925-B317-C50A1C7CBC58}"/>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B66BC08-1259-4C8F-9C2F-557D005DEDF8}"/>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198501A-DD93-404C-954D-99E3A9101E66}"/>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159182</xdr:rowOff>
    </xdr:from>
    <xdr:to>
      <xdr:col>72</xdr:col>
      <xdr:colOff>123825</xdr:colOff>
      <xdr:row>27</xdr:row>
      <xdr:rowOff>89332</xdr:rowOff>
    </xdr:to>
    <xdr:sp macro="" textlink="">
      <xdr:nvSpPr>
        <xdr:cNvPr id="153" name="楕円 152">
          <a:extLst>
            <a:ext uri="{FF2B5EF4-FFF2-40B4-BE49-F238E27FC236}">
              <a16:creationId xmlns:a16="http://schemas.microsoft.com/office/drawing/2014/main" id="{7572BA21-01C1-4767-BE07-63644D260FF9}"/>
            </a:ext>
          </a:extLst>
        </xdr:cNvPr>
        <xdr:cNvSpPr/>
      </xdr:nvSpPr>
      <xdr:spPr>
        <a:xfrm>
          <a:off x="12639675" y="524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62217</xdr:rowOff>
    </xdr:from>
    <xdr:to>
      <xdr:col>68</xdr:col>
      <xdr:colOff>123825</xdr:colOff>
      <xdr:row>27</xdr:row>
      <xdr:rowOff>163817</xdr:rowOff>
    </xdr:to>
    <xdr:sp macro="" textlink="">
      <xdr:nvSpPr>
        <xdr:cNvPr id="154" name="楕円 153">
          <a:extLst>
            <a:ext uri="{FF2B5EF4-FFF2-40B4-BE49-F238E27FC236}">
              <a16:creationId xmlns:a16="http://schemas.microsoft.com/office/drawing/2014/main" id="{5F3EFB65-B2B0-4FBB-99D3-F77BD762318A}"/>
            </a:ext>
          </a:extLst>
        </xdr:cNvPr>
        <xdr:cNvSpPr/>
      </xdr:nvSpPr>
      <xdr:spPr>
        <a:xfrm>
          <a:off x="11953875" y="53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38532</xdr:rowOff>
    </xdr:from>
    <xdr:to>
      <xdr:col>72</xdr:col>
      <xdr:colOff>73025</xdr:colOff>
      <xdr:row>27</xdr:row>
      <xdr:rowOff>113017</xdr:rowOff>
    </xdr:to>
    <xdr:cxnSp macro="">
      <xdr:nvCxnSpPr>
        <xdr:cNvPr id="155" name="直線コネクタ 154">
          <a:extLst>
            <a:ext uri="{FF2B5EF4-FFF2-40B4-BE49-F238E27FC236}">
              <a16:creationId xmlns:a16="http://schemas.microsoft.com/office/drawing/2014/main" id="{8CB86FE8-3D18-4BA3-A9D8-64F7EDFC8F90}"/>
            </a:ext>
          </a:extLst>
        </xdr:cNvPr>
        <xdr:cNvCxnSpPr/>
      </xdr:nvCxnSpPr>
      <xdr:spPr>
        <a:xfrm flipV="1">
          <a:off x="12004675" y="5289982"/>
          <a:ext cx="6858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152273</xdr:rowOff>
    </xdr:from>
    <xdr:to>
      <xdr:col>60</xdr:col>
      <xdr:colOff>123825</xdr:colOff>
      <xdr:row>27</xdr:row>
      <xdr:rowOff>82423</xdr:rowOff>
    </xdr:to>
    <xdr:sp macro="" textlink="">
      <xdr:nvSpPr>
        <xdr:cNvPr id="156" name="楕円 155">
          <a:extLst>
            <a:ext uri="{FF2B5EF4-FFF2-40B4-BE49-F238E27FC236}">
              <a16:creationId xmlns:a16="http://schemas.microsoft.com/office/drawing/2014/main" id="{9514811C-55D9-48B8-A550-378403E6407A}"/>
            </a:ext>
          </a:extLst>
        </xdr:cNvPr>
        <xdr:cNvSpPr/>
      </xdr:nvSpPr>
      <xdr:spPr>
        <a:xfrm>
          <a:off x="10582275" y="52386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155757</xdr:rowOff>
    </xdr:from>
    <xdr:ext cx="469744" cy="259045"/>
    <xdr:sp macro="" textlink="">
      <xdr:nvSpPr>
        <xdr:cNvPr id="157" name="n_1aveValue債務償還比率">
          <a:extLst>
            <a:ext uri="{FF2B5EF4-FFF2-40B4-BE49-F238E27FC236}">
              <a16:creationId xmlns:a16="http://schemas.microsoft.com/office/drawing/2014/main" id="{ADF54D47-E64B-40B2-A331-FD9EBF253875}"/>
            </a:ext>
          </a:extLst>
        </xdr:cNvPr>
        <xdr:cNvSpPr txBox="1"/>
      </xdr:nvSpPr>
      <xdr:spPr>
        <a:xfrm>
          <a:off x="12461952" y="573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8" name="n_2aveValue債務償還比率">
          <a:extLst>
            <a:ext uri="{FF2B5EF4-FFF2-40B4-BE49-F238E27FC236}">
              <a16:creationId xmlns:a16="http://schemas.microsoft.com/office/drawing/2014/main" id="{1A213A6A-72EC-4118-A1B7-D7A4854A12C4}"/>
            </a:ext>
          </a:extLst>
        </xdr:cNvPr>
        <xdr:cNvSpPr txBox="1"/>
      </xdr:nvSpPr>
      <xdr:spPr>
        <a:xfrm>
          <a:off x="11788852" y="585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59" name="n_3aveValue債務償還比率">
          <a:extLst>
            <a:ext uri="{FF2B5EF4-FFF2-40B4-BE49-F238E27FC236}">
              <a16:creationId xmlns:a16="http://schemas.microsoft.com/office/drawing/2014/main" id="{DEFF3604-AAC3-49DC-932D-98938735143B}"/>
            </a:ext>
          </a:extLst>
        </xdr:cNvPr>
        <xdr:cNvSpPr txBox="1"/>
      </xdr:nvSpPr>
      <xdr:spPr>
        <a:xfrm>
          <a:off x="11103052" y="545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0" name="n_4aveValue債務償還比率">
          <a:extLst>
            <a:ext uri="{FF2B5EF4-FFF2-40B4-BE49-F238E27FC236}">
              <a16:creationId xmlns:a16="http://schemas.microsoft.com/office/drawing/2014/main" id="{6144FD21-DB90-4897-A60B-2FFA69451B55}"/>
            </a:ext>
          </a:extLst>
        </xdr:cNvPr>
        <xdr:cNvSpPr txBox="1"/>
      </xdr:nvSpPr>
      <xdr:spPr>
        <a:xfrm>
          <a:off x="10417252" y="58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105859</xdr:rowOff>
    </xdr:from>
    <xdr:ext cx="405111" cy="259045"/>
    <xdr:sp macro="" textlink="">
      <xdr:nvSpPr>
        <xdr:cNvPr id="161" name="n_1mainValue債務償還比率">
          <a:extLst>
            <a:ext uri="{FF2B5EF4-FFF2-40B4-BE49-F238E27FC236}">
              <a16:creationId xmlns:a16="http://schemas.microsoft.com/office/drawing/2014/main" id="{EF861663-9D8E-4901-B3D8-EAAED529D5B7}"/>
            </a:ext>
          </a:extLst>
        </xdr:cNvPr>
        <xdr:cNvSpPr txBox="1"/>
      </xdr:nvSpPr>
      <xdr:spPr>
        <a:xfrm>
          <a:off x="12494269" y="5027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26</xdr:row>
      <xdr:rowOff>8894</xdr:rowOff>
    </xdr:from>
    <xdr:ext cx="405111" cy="259045"/>
    <xdr:sp macro="" textlink="">
      <xdr:nvSpPr>
        <xdr:cNvPr id="162" name="n_2mainValue債務償還比率">
          <a:extLst>
            <a:ext uri="{FF2B5EF4-FFF2-40B4-BE49-F238E27FC236}">
              <a16:creationId xmlns:a16="http://schemas.microsoft.com/office/drawing/2014/main" id="{084E1DD4-5E1F-405B-817E-2C29A38F19D0}"/>
            </a:ext>
          </a:extLst>
        </xdr:cNvPr>
        <xdr:cNvSpPr txBox="1"/>
      </xdr:nvSpPr>
      <xdr:spPr>
        <a:xfrm>
          <a:off x="11821169" y="5095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98950</xdr:rowOff>
    </xdr:from>
    <xdr:ext cx="405111" cy="259045"/>
    <xdr:sp macro="" textlink="">
      <xdr:nvSpPr>
        <xdr:cNvPr id="163" name="n_4mainValue債務償還比率">
          <a:extLst>
            <a:ext uri="{FF2B5EF4-FFF2-40B4-BE49-F238E27FC236}">
              <a16:creationId xmlns:a16="http://schemas.microsoft.com/office/drawing/2014/main" id="{FF95838F-F35B-42AB-A591-A898059EFD1F}"/>
            </a:ext>
          </a:extLst>
        </xdr:cNvPr>
        <xdr:cNvSpPr txBox="1"/>
      </xdr:nvSpPr>
      <xdr:spPr>
        <a:xfrm>
          <a:off x="10449569" y="502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BC9E3CDD-DE67-45D6-886D-D8B01A37261D}"/>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D5ED4317-85E1-434A-9CA9-4886D7CA0E6A}"/>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2D47824B-A7B9-41EB-9C1D-91E8C3724A31}"/>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1533E95-488A-423A-B687-F6BE9D98B8EC}"/>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10EF49C0-241E-4A94-8DE7-9FBA9F43F9EA}"/>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F535D108-DFAB-4FA7-A60A-3F9BEED45C68}"/>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634238-D0AC-4FBF-880E-F551C98F13F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AF9537-5BBF-4428-A569-AABC974B569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B1B19A-E990-40A0-9E9F-C5FCAB73E80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847C9D-8629-4A35-8220-5F3D90CF17E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538C09-46CC-4DE0-914A-7F2EE5A658C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79A26A-A64A-450A-A176-9D181F0D78D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67EC7C-7159-4A38-A7D3-B1C3790A620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BB0D5C-BAFD-411B-A2AE-5CC1E44FF75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67B84B-0E1F-4CF8-A9B0-D87A2A65ECA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B9B5A3-72C1-4DC6-BDD1-C943E84E00A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2067B9-8ED0-4C1B-9D3F-5E3AD5D438A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62D496-D5CA-4A97-8D87-5C9D9BB936F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1D82A6-956A-41BF-8F50-E218C6CF572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5F4AA1-47BF-4B5A-B962-88F96DC0725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D78E9A-93E9-44DF-A43C-761B7FB3666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D67020-39FC-4F5F-B975-09ED61A7CD6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E909F0-E2FE-406F-8BA0-8806FAB42DE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D2B0DC-64AE-409F-8511-58F9FCC0A18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BFC834-A313-43F7-BABA-9C57C73D39F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2639E5-2767-4727-8D4B-0242E5F345C2}"/>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AE13B2-CC20-4E64-B34D-8F0295340B2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8AF231-6277-4A99-AE7C-08ECA03F2F6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69FC61-DF94-4DFA-B46B-4FE00F9AAE4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A91677-14CC-447B-B805-5E59E9389CF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8CAE1C-58CE-448A-B189-7D3518043A7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C653E9-B1A3-4EC8-A356-AB689EF7605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B72FF9-5589-4088-8C14-D8344586429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036B4C-6A29-4809-8C3B-EA5F6659507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320E12-9673-4584-938B-47A156A96EA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A6FE4A-C78D-4F45-8DF9-A1AE170D8A1A}"/>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D7690A-BD2D-4C1E-989D-151EDD294A31}"/>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B500CF-4632-4865-8302-EAEA99DE74C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F515E3-46BC-4F13-9FA4-5B3D9FA16B2E}"/>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1EB534-2C45-4826-ADF6-0EED50A954B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A3CADB-B637-447F-BDAD-F4AE3B94F4B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D3F981-5622-4717-8FDE-69FB00E0FF5D}"/>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CE28E6-1622-4C31-A590-CF1FF2259AB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563999-A64D-4348-AC2E-0705F5F8DF5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2C5D15-B129-452B-8462-B87E90F32A8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99FAF19-6FE6-4719-AC7F-845E1467290F}"/>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8E6F47-EB9A-43A6-8B4C-D07D178D179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DB7669-5B87-4810-AFEA-9A0A87E6C55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DCEFBC2-4585-43AC-B94C-A0CD3A6F87F3}"/>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8096071-6C9E-44DE-87A9-C463A5D473A8}"/>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EC4F7AC-43A0-49AD-9AC3-2899BEAF8C55}"/>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998D17-E6C3-4D35-8B7C-67EBAE73B62B}"/>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91B1007-F93F-4567-84FA-ECB6D564311B}"/>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CD89260-E56E-41D6-B73F-0C9C99C756D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A68ED02-F50B-453C-B278-605BAB0B311A}"/>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BDF3BDA-0D87-4516-9D18-9C39664ABCCF}"/>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7B1B0AF-48F4-44BA-BDF9-9A870B66157B}"/>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BAD7CE2-ACFF-4A91-953B-8696EF7A36D2}"/>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1CA6A19-8886-4B65-8CA9-9B49B7AA497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1EA593C7-3246-4839-99F2-53D7FA7AD091}"/>
            </a:ext>
          </a:extLst>
        </xdr:cNvPr>
        <xdr:cNvCxnSpPr/>
      </xdr:nvCxnSpPr>
      <xdr:spPr>
        <a:xfrm flipV="1">
          <a:off x="4177665" y="5466842"/>
          <a:ext cx="0" cy="1339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061D2D5D-B133-4AFB-A8D6-22662AE7B3CE}"/>
            </a:ext>
          </a:extLst>
        </xdr:cNvPr>
        <xdr:cNvSpPr txBox="1"/>
      </xdr:nvSpPr>
      <xdr:spPr>
        <a:xfrm>
          <a:off x="42164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73086AA3-FF5A-4309-817C-15F641160166}"/>
            </a:ext>
          </a:extLst>
        </xdr:cNvPr>
        <xdr:cNvCxnSpPr/>
      </xdr:nvCxnSpPr>
      <xdr:spPr>
        <a:xfrm>
          <a:off x="4108450" y="680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EF926108-F2B9-46A2-9455-D0DB383B8E05}"/>
            </a:ext>
          </a:extLst>
        </xdr:cNvPr>
        <xdr:cNvSpPr txBox="1"/>
      </xdr:nvSpPr>
      <xdr:spPr>
        <a:xfrm>
          <a:off x="4216400" y="525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604F13BC-8AFE-4EC1-B094-6D8F1FC86A0F}"/>
            </a:ext>
          </a:extLst>
        </xdr:cNvPr>
        <xdr:cNvCxnSpPr/>
      </xdr:nvCxnSpPr>
      <xdr:spPr>
        <a:xfrm>
          <a:off x="4108450" y="5466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390A9EEE-3603-489F-862C-E8D057E24723}"/>
            </a:ext>
          </a:extLst>
        </xdr:cNvPr>
        <xdr:cNvSpPr txBox="1"/>
      </xdr:nvSpPr>
      <xdr:spPr>
        <a:xfrm>
          <a:off x="42164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3490687-ED3F-4E7C-8E91-66DD29024D49}"/>
            </a:ext>
          </a:extLst>
        </xdr:cNvPr>
        <xdr:cNvSpPr/>
      </xdr:nvSpPr>
      <xdr:spPr>
        <a:xfrm>
          <a:off x="412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84CD126D-D844-4A02-A434-BE888F3F19A8}"/>
            </a:ext>
          </a:extLst>
        </xdr:cNvPr>
        <xdr:cNvSpPr/>
      </xdr:nvSpPr>
      <xdr:spPr>
        <a:xfrm>
          <a:off x="3384550" y="60942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E28133F7-CAC1-44F8-A56E-09857EDDAD55}"/>
            </a:ext>
          </a:extLst>
        </xdr:cNvPr>
        <xdr:cNvSpPr/>
      </xdr:nvSpPr>
      <xdr:spPr>
        <a:xfrm>
          <a:off x="2571750" y="60599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273C02AE-6E77-4154-8DF5-B2C828AFCA39}"/>
            </a:ext>
          </a:extLst>
        </xdr:cNvPr>
        <xdr:cNvSpPr/>
      </xdr:nvSpPr>
      <xdr:spPr>
        <a:xfrm>
          <a:off x="1778000" y="6032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D5ED0276-FEEE-43A8-A0AC-277FEB1F1368}"/>
            </a:ext>
          </a:extLst>
        </xdr:cNvPr>
        <xdr:cNvSpPr/>
      </xdr:nvSpPr>
      <xdr:spPr>
        <a:xfrm>
          <a:off x="984250" y="5950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15A4070-A9C5-4E7B-AEF8-10492503AC4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D74AB8-B700-4F33-8892-4555C929A95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5CF79F-3618-405B-9357-ED67786B850B}"/>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B1ACEB-336D-4C3F-ACE4-30022F9398B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DD85C3-A424-4776-BA22-5D55CC6B9C2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a:extLst>
            <a:ext uri="{FF2B5EF4-FFF2-40B4-BE49-F238E27FC236}">
              <a16:creationId xmlns:a16="http://schemas.microsoft.com/office/drawing/2014/main" id="{481F39A4-1B5E-41B5-9892-0C694FC3AAC8}"/>
            </a:ext>
          </a:extLst>
        </xdr:cNvPr>
        <xdr:cNvSpPr/>
      </xdr:nvSpPr>
      <xdr:spPr>
        <a:xfrm>
          <a:off x="41275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道路】&#10;有形固定資産減価償却率該当値テキスト">
          <a:extLst>
            <a:ext uri="{FF2B5EF4-FFF2-40B4-BE49-F238E27FC236}">
              <a16:creationId xmlns:a16="http://schemas.microsoft.com/office/drawing/2014/main" id="{6C8B0790-E394-4084-B38E-7FF386FE5D68}"/>
            </a:ext>
          </a:extLst>
        </xdr:cNvPr>
        <xdr:cNvSpPr txBox="1"/>
      </xdr:nvSpPr>
      <xdr:spPr>
        <a:xfrm>
          <a:off x="42164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100838</xdr:rowOff>
    </xdr:from>
    <xdr:to>
      <xdr:col>20</xdr:col>
      <xdr:colOff>38100</xdr:colOff>
      <xdr:row>34</xdr:row>
      <xdr:rowOff>30988</xdr:rowOff>
    </xdr:to>
    <xdr:sp macro="" textlink="">
      <xdr:nvSpPr>
        <xdr:cNvPr id="73" name="楕円 72">
          <a:extLst>
            <a:ext uri="{FF2B5EF4-FFF2-40B4-BE49-F238E27FC236}">
              <a16:creationId xmlns:a16="http://schemas.microsoft.com/office/drawing/2014/main" id="{3EE3E0CA-D7B4-4405-9F0F-68F5B4784222}"/>
            </a:ext>
          </a:extLst>
        </xdr:cNvPr>
        <xdr:cNvSpPr/>
      </xdr:nvSpPr>
      <xdr:spPr>
        <a:xfrm>
          <a:off x="3384550" y="55554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151638</xdr:rowOff>
    </xdr:from>
    <xdr:to>
      <xdr:col>24</xdr:col>
      <xdr:colOff>63500</xdr:colOff>
      <xdr:row>36</xdr:row>
      <xdr:rowOff>167640</xdr:rowOff>
    </xdr:to>
    <xdr:cxnSp macro="">
      <xdr:nvCxnSpPr>
        <xdr:cNvPr id="74" name="直線コネクタ 73">
          <a:extLst>
            <a:ext uri="{FF2B5EF4-FFF2-40B4-BE49-F238E27FC236}">
              <a16:creationId xmlns:a16="http://schemas.microsoft.com/office/drawing/2014/main" id="{42631BC8-070B-4CD3-AF2E-875443725AE4}"/>
            </a:ext>
          </a:extLst>
        </xdr:cNvPr>
        <xdr:cNvCxnSpPr/>
      </xdr:nvCxnSpPr>
      <xdr:spPr>
        <a:xfrm>
          <a:off x="3429000" y="5606288"/>
          <a:ext cx="749300" cy="5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43688</xdr:rowOff>
    </xdr:from>
    <xdr:to>
      <xdr:col>15</xdr:col>
      <xdr:colOff>101600</xdr:colOff>
      <xdr:row>36</xdr:row>
      <xdr:rowOff>145288</xdr:rowOff>
    </xdr:to>
    <xdr:sp macro="" textlink="">
      <xdr:nvSpPr>
        <xdr:cNvPr id="75" name="楕円 74">
          <a:extLst>
            <a:ext uri="{FF2B5EF4-FFF2-40B4-BE49-F238E27FC236}">
              <a16:creationId xmlns:a16="http://schemas.microsoft.com/office/drawing/2014/main" id="{2A7B0635-2EC5-40F3-A9C2-237A9C3F7E63}"/>
            </a:ext>
          </a:extLst>
        </xdr:cNvPr>
        <xdr:cNvSpPr/>
      </xdr:nvSpPr>
      <xdr:spPr>
        <a:xfrm>
          <a:off x="257175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151638</xdr:rowOff>
    </xdr:from>
    <xdr:to>
      <xdr:col>19</xdr:col>
      <xdr:colOff>177800</xdr:colOff>
      <xdr:row>36</xdr:row>
      <xdr:rowOff>94488</xdr:rowOff>
    </xdr:to>
    <xdr:cxnSp macro="">
      <xdr:nvCxnSpPr>
        <xdr:cNvPr id="76" name="直線コネクタ 75">
          <a:extLst>
            <a:ext uri="{FF2B5EF4-FFF2-40B4-BE49-F238E27FC236}">
              <a16:creationId xmlns:a16="http://schemas.microsoft.com/office/drawing/2014/main" id="{901DC9D6-DE8E-43A2-A56D-395B47963F65}"/>
            </a:ext>
          </a:extLst>
        </xdr:cNvPr>
        <xdr:cNvCxnSpPr/>
      </xdr:nvCxnSpPr>
      <xdr:spPr>
        <a:xfrm flipV="1">
          <a:off x="2622550" y="5606288"/>
          <a:ext cx="80645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103124</xdr:rowOff>
    </xdr:from>
    <xdr:to>
      <xdr:col>10</xdr:col>
      <xdr:colOff>165100</xdr:colOff>
      <xdr:row>37</xdr:row>
      <xdr:rowOff>33274</xdr:rowOff>
    </xdr:to>
    <xdr:sp macro="" textlink="">
      <xdr:nvSpPr>
        <xdr:cNvPr id="77" name="楕円 76">
          <a:extLst>
            <a:ext uri="{FF2B5EF4-FFF2-40B4-BE49-F238E27FC236}">
              <a16:creationId xmlns:a16="http://schemas.microsoft.com/office/drawing/2014/main" id="{C365F1D0-31BB-461E-A3A5-67D67C3BBE19}"/>
            </a:ext>
          </a:extLst>
        </xdr:cNvPr>
        <xdr:cNvSpPr/>
      </xdr:nvSpPr>
      <xdr:spPr>
        <a:xfrm>
          <a:off x="1778000" y="6053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94488</xdr:rowOff>
    </xdr:from>
    <xdr:to>
      <xdr:col>15</xdr:col>
      <xdr:colOff>50800</xdr:colOff>
      <xdr:row>36</xdr:row>
      <xdr:rowOff>153924</xdr:rowOff>
    </xdr:to>
    <xdr:cxnSp macro="">
      <xdr:nvCxnSpPr>
        <xdr:cNvPr id="78" name="直線コネクタ 77">
          <a:extLst>
            <a:ext uri="{FF2B5EF4-FFF2-40B4-BE49-F238E27FC236}">
              <a16:creationId xmlns:a16="http://schemas.microsoft.com/office/drawing/2014/main" id="{D451D9DB-202F-4EF7-94F3-803964A229D1}"/>
            </a:ext>
          </a:extLst>
        </xdr:cNvPr>
        <xdr:cNvCxnSpPr/>
      </xdr:nvCxnSpPr>
      <xdr:spPr>
        <a:xfrm flipV="1">
          <a:off x="1828800" y="6044438"/>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79" name="楕円 78">
          <a:extLst>
            <a:ext uri="{FF2B5EF4-FFF2-40B4-BE49-F238E27FC236}">
              <a16:creationId xmlns:a16="http://schemas.microsoft.com/office/drawing/2014/main" id="{86E3C04D-047D-4075-BE4F-76C8F23A7DAC}"/>
            </a:ext>
          </a:extLst>
        </xdr:cNvPr>
        <xdr:cNvSpPr/>
      </xdr:nvSpPr>
      <xdr:spPr>
        <a:xfrm>
          <a:off x="984250" y="5890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153924</xdr:rowOff>
    </xdr:to>
    <xdr:cxnSp macro="">
      <xdr:nvCxnSpPr>
        <xdr:cNvPr id="80" name="直線コネクタ 79">
          <a:extLst>
            <a:ext uri="{FF2B5EF4-FFF2-40B4-BE49-F238E27FC236}">
              <a16:creationId xmlns:a16="http://schemas.microsoft.com/office/drawing/2014/main" id="{85B32321-FEF7-409F-9968-D1C857C12ECF}"/>
            </a:ext>
          </a:extLst>
        </xdr:cNvPr>
        <xdr:cNvCxnSpPr/>
      </xdr:nvCxnSpPr>
      <xdr:spPr>
        <a:xfrm>
          <a:off x="1028700" y="5941060"/>
          <a:ext cx="8001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82DC229A-CFA1-4791-8136-A3CAEA9F6EBC}"/>
            </a:ext>
          </a:extLst>
        </xdr:cNvPr>
        <xdr:cNvSpPr txBox="1"/>
      </xdr:nvSpPr>
      <xdr:spPr>
        <a:xfrm>
          <a:off x="32391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A1C739CD-7EA5-41FE-B2A3-FA24D19EF6B0}"/>
            </a:ext>
          </a:extLst>
        </xdr:cNvPr>
        <xdr:cNvSpPr txBox="1"/>
      </xdr:nvSpPr>
      <xdr:spPr>
        <a:xfrm>
          <a:off x="2439044" y="614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a:extLst>
            <a:ext uri="{FF2B5EF4-FFF2-40B4-BE49-F238E27FC236}">
              <a16:creationId xmlns:a16="http://schemas.microsoft.com/office/drawing/2014/main" id="{0D8F0B31-A9FB-42F7-BD28-506D261EAE6D}"/>
            </a:ext>
          </a:extLst>
        </xdr:cNvPr>
        <xdr:cNvSpPr txBox="1"/>
      </xdr:nvSpPr>
      <xdr:spPr>
        <a:xfrm>
          <a:off x="164529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A20980EF-74CB-41DE-AAF3-F8EB966C1889}"/>
            </a:ext>
          </a:extLst>
        </xdr:cNvPr>
        <xdr:cNvSpPr txBox="1"/>
      </xdr:nvSpPr>
      <xdr:spPr>
        <a:xfrm>
          <a:off x="851544" y="604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47515</xdr:rowOff>
    </xdr:from>
    <xdr:ext cx="405111" cy="259045"/>
    <xdr:sp macro="" textlink="">
      <xdr:nvSpPr>
        <xdr:cNvPr id="85" name="n_1mainValue【道路】&#10;有形固定資産減価償却率">
          <a:extLst>
            <a:ext uri="{FF2B5EF4-FFF2-40B4-BE49-F238E27FC236}">
              <a16:creationId xmlns:a16="http://schemas.microsoft.com/office/drawing/2014/main" id="{497223F9-A5C5-4DE1-85B1-C689749F7732}"/>
            </a:ext>
          </a:extLst>
        </xdr:cNvPr>
        <xdr:cNvSpPr txBox="1"/>
      </xdr:nvSpPr>
      <xdr:spPr>
        <a:xfrm>
          <a:off x="3239144" y="533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161815</xdr:rowOff>
    </xdr:from>
    <xdr:ext cx="405111" cy="259045"/>
    <xdr:sp macro="" textlink="">
      <xdr:nvSpPr>
        <xdr:cNvPr id="86" name="n_2mainValue【道路】&#10;有形固定資産減価償却率">
          <a:extLst>
            <a:ext uri="{FF2B5EF4-FFF2-40B4-BE49-F238E27FC236}">
              <a16:creationId xmlns:a16="http://schemas.microsoft.com/office/drawing/2014/main" id="{FD71E5E6-0577-4D32-9164-34AD9DCA54AA}"/>
            </a:ext>
          </a:extLst>
        </xdr:cNvPr>
        <xdr:cNvSpPr txBox="1"/>
      </xdr:nvSpPr>
      <xdr:spPr>
        <a:xfrm>
          <a:off x="243904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24401</xdr:rowOff>
    </xdr:from>
    <xdr:ext cx="405111" cy="259045"/>
    <xdr:sp macro="" textlink="">
      <xdr:nvSpPr>
        <xdr:cNvPr id="87" name="n_3mainValue【道路】&#10;有形固定資産減価償却率">
          <a:extLst>
            <a:ext uri="{FF2B5EF4-FFF2-40B4-BE49-F238E27FC236}">
              <a16:creationId xmlns:a16="http://schemas.microsoft.com/office/drawing/2014/main" id="{CD1A9576-014F-46BA-BD44-D198C539DA94}"/>
            </a:ext>
          </a:extLst>
        </xdr:cNvPr>
        <xdr:cNvSpPr txBox="1"/>
      </xdr:nvSpPr>
      <xdr:spPr>
        <a:xfrm>
          <a:off x="1645294" y="613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8" name="n_4mainValue【道路】&#10;有形固定資産減価償却率">
          <a:extLst>
            <a:ext uri="{FF2B5EF4-FFF2-40B4-BE49-F238E27FC236}">
              <a16:creationId xmlns:a16="http://schemas.microsoft.com/office/drawing/2014/main" id="{9E7E4B58-F043-4130-BD0A-63AA8A009DE4}"/>
            </a:ext>
          </a:extLst>
        </xdr:cNvPr>
        <xdr:cNvSpPr txBox="1"/>
      </xdr:nvSpPr>
      <xdr:spPr>
        <a:xfrm>
          <a:off x="8515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5BE65D5-603D-408E-A3F8-056CDB633EC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DCFCC8C-3C03-4F74-AD3B-31497F718DE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E53228E-A21B-4F50-A49D-9232E59210F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8F5B166-55FF-4044-A00B-AC557275F2C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211CB2D-8ACC-4AF4-99AA-55A443FFC52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90BD7C8-F21A-4219-89A4-316611DE106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7D1F213-3C74-4238-964E-5876F2ADEAA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2BBA836-A52A-45E6-B405-4BB1D9C8D62D}"/>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3A876B8-2ACD-4174-82D6-C2AFF21EEF64}"/>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8EFDC84-D456-4788-A85D-D75C11DBFD4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480A171-1736-4F1C-9F75-16F2484EE132}"/>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3F8073D-9953-4579-BDE8-2E51AAC0DA9B}"/>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B3C3F88-60E6-4123-A3B7-6AF959F947E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9CDA96-39D7-43CD-A660-CED6ACD656FD}"/>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9EF3364-54BB-40CC-9AAE-F7D505C8F71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45FA1919-C26D-43F5-8141-A1AD360FE2FF}"/>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C975136-FE58-4B60-85D1-ECA7E6B62F25}"/>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E8FF57A8-8B39-4BD2-B26F-F1E63D926CD9}"/>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51853C3-3F72-489D-857A-49FF3F819CC4}"/>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84B46D1E-1D3E-4A45-8C53-57EBC162E384}"/>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F4C87C0-8257-4D1B-A28A-096237FBBB23}"/>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4AB6AEB-A5C8-4AAB-802C-D75890241F80}"/>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654AFC2-5A51-4EA6-825C-58E12CE27BE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74EF7AEF-098C-43A8-A10B-AA69B65B1823}"/>
            </a:ext>
          </a:extLst>
        </xdr:cNvPr>
        <xdr:cNvCxnSpPr/>
      </xdr:nvCxnSpPr>
      <xdr:spPr>
        <a:xfrm flipV="1">
          <a:off x="9429115" y="5500926"/>
          <a:ext cx="0" cy="14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2547F646-2189-43BA-9187-9F9294D0E718}"/>
            </a:ext>
          </a:extLst>
        </xdr:cNvPr>
        <xdr:cNvSpPr txBox="1"/>
      </xdr:nvSpPr>
      <xdr:spPr>
        <a:xfrm>
          <a:off x="9467850" y="69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9A70C33D-EA87-4271-BBEC-CB02BCF75D5E}"/>
            </a:ext>
          </a:extLst>
        </xdr:cNvPr>
        <xdr:cNvCxnSpPr/>
      </xdr:nvCxnSpPr>
      <xdr:spPr>
        <a:xfrm>
          <a:off x="9359900" y="6921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EEFEEFF6-68BE-4C23-BC20-AE2A9FD43299}"/>
            </a:ext>
          </a:extLst>
        </xdr:cNvPr>
        <xdr:cNvSpPr txBox="1"/>
      </xdr:nvSpPr>
      <xdr:spPr>
        <a:xfrm>
          <a:off x="9467850" y="52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2AEEAABC-382E-480A-B0B3-97A54707EE62}"/>
            </a:ext>
          </a:extLst>
        </xdr:cNvPr>
        <xdr:cNvCxnSpPr/>
      </xdr:nvCxnSpPr>
      <xdr:spPr>
        <a:xfrm>
          <a:off x="9359900" y="5500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1B39BE45-64D4-4139-97C4-C3EFDCB0A8D9}"/>
            </a:ext>
          </a:extLst>
        </xdr:cNvPr>
        <xdr:cNvSpPr txBox="1"/>
      </xdr:nvSpPr>
      <xdr:spPr>
        <a:xfrm>
          <a:off x="9467850" y="645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F5B85D3A-281C-49A8-9EE1-A4FCCED93FF4}"/>
            </a:ext>
          </a:extLst>
        </xdr:cNvPr>
        <xdr:cNvSpPr/>
      </xdr:nvSpPr>
      <xdr:spPr>
        <a:xfrm>
          <a:off x="9398000" y="6476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3D9EB59C-624B-4F01-89F0-05A3DC175CC5}"/>
            </a:ext>
          </a:extLst>
        </xdr:cNvPr>
        <xdr:cNvSpPr/>
      </xdr:nvSpPr>
      <xdr:spPr>
        <a:xfrm>
          <a:off x="8636000" y="6531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44ABABA8-5B4D-4E9C-A41F-9F238CB65333}"/>
            </a:ext>
          </a:extLst>
        </xdr:cNvPr>
        <xdr:cNvSpPr/>
      </xdr:nvSpPr>
      <xdr:spPr>
        <a:xfrm>
          <a:off x="7842250" y="65373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CAA168B4-33A5-4DEC-8FED-F76E62540E23}"/>
            </a:ext>
          </a:extLst>
        </xdr:cNvPr>
        <xdr:cNvSpPr/>
      </xdr:nvSpPr>
      <xdr:spPr>
        <a:xfrm>
          <a:off x="7029450" y="6544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05ADD82A-8747-4F4B-87F8-BAFFBAC6B6CE}"/>
            </a:ext>
          </a:extLst>
        </xdr:cNvPr>
        <xdr:cNvSpPr/>
      </xdr:nvSpPr>
      <xdr:spPr>
        <a:xfrm>
          <a:off x="6235700" y="6539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6D6222-03D4-44E3-813D-A3BA40DA1FD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EE7E207-F103-4EA5-A2A0-19ACA15D270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0D55566-9246-4110-BB91-CBF0BBDA384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C15E46-ACE1-4EE2-9AC9-D9D88FA8075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09CCE7-CB24-4C7C-89D1-DE56C18F62E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4742</xdr:rowOff>
    </xdr:from>
    <xdr:to>
      <xdr:col>55</xdr:col>
      <xdr:colOff>50800</xdr:colOff>
      <xdr:row>37</xdr:row>
      <xdr:rowOff>106342</xdr:rowOff>
    </xdr:to>
    <xdr:sp macro="" textlink="">
      <xdr:nvSpPr>
        <xdr:cNvPr id="128" name="楕円 127">
          <a:extLst>
            <a:ext uri="{FF2B5EF4-FFF2-40B4-BE49-F238E27FC236}">
              <a16:creationId xmlns:a16="http://schemas.microsoft.com/office/drawing/2014/main" id="{800BE8AB-8559-4A30-8F14-ECF6F0CBDBBD}"/>
            </a:ext>
          </a:extLst>
        </xdr:cNvPr>
        <xdr:cNvSpPr/>
      </xdr:nvSpPr>
      <xdr:spPr>
        <a:xfrm>
          <a:off x="9398000" y="6119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27619</xdr:rowOff>
    </xdr:from>
    <xdr:ext cx="599010" cy="259045"/>
    <xdr:sp macro="" textlink="">
      <xdr:nvSpPr>
        <xdr:cNvPr id="129" name="【道路】&#10;一人当たり延長該当値テキスト">
          <a:extLst>
            <a:ext uri="{FF2B5EF4-FFF2-40B4-BE49-F238E27FC236}">
              <a16:creationId xmlns:a16="http://schemas.microsoft.com/office/drawing/2014/main" id="{AB8DD281-82EF-40FE-9E87-620590AEFCE9}"/>
            </a:ext>
          </a:extLst>
        </xdr:cNvPr>
        <xdr:cNvSpPr txBox="1"/>
      </xdr:nvSpPr>
      <xdr:spPr>
        <a:xfrm>
          <a:off x="9467850" y="597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28509</xdr:rowOff>
    </xdr:from>
    <xdr:to>
      <xdr:col>50</xdr:col>
      <xdr:colOff>165100</xdr:colOff>
      <xdr:row>37</xdr:row>
      <xdr:rowOff>130109</xdr:rowOff>
    </xdr:to>
    <xdr:sp macro="" textlink="">
      <xdr:nvSpPr>
        <xdr:cNvPr id="130" name="楕円 129">
          <a:extLst>
            <a:ext uri="{FF2B5EF4-FFF2-40B4-BE49-F238E27FC236}">
              <a16:creationId xmlns:a16="http://schemas.microsoft.com/office/drawing/2014/main" id="{AE511801-CE01-4BF1-A928-2A220C0E07F3}"/>
            </a:ext>
          </a:extLst>
        </xdr:cNvPr>
        <xdr:cNvSpPr/>
      </xdr:nvSpPr>
      <xdr:spPr>
        <a:xfrm>
          <a:off x="8636000" y="61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55542</xdr:rowOff>
    </xdr:from>
    <xdr:to>
      <xdr:col>55</xdr:col>
      <xdr:colOff>0</xdr:colOff>
      <xdr:row>37</xdr:row>
      <xdr:rowOff>79309</xdr:rowOff>
    </xdr:to>
    <xdr:cxnSp macro="">
      <xdr:nvCxnSpPr>
        <xdr:cNvPr id="131" name="直線コネクタ 130">
          <a:extLst>
            <a:ext uri="{FF2B5EF4-FFF2-40B4-BE49-F238E27FC236}">
              <a16:creationId xmlns:a16="http://schemas.microsoft.com/office/drawing/2014/main" id="{74F28367-F1A5-4936-89E7-3429C66043FC}"/>
            </a:ext>
          </a:extLst>
        </xdr:cNvPr>
        <xdr:cNvCxnSpPr/>
      </xdr:nvCxnSpPr>
      <xdr:spPr>
        <a:xfrm flipV="1">
          <a:off x="8686800" y="6170592"/>
          <a:ext cx="74295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165243</xdr:rowOff>
    </xdr:from>
    <xdr:to>
      <xdr:col>46</xdr:col>
      <xdr:colOff>38100</xdr:colOff>
      <xdr:row>38</xdr:row>
      <xdr:rowOff>95393</xdr:rowOff>
    </xdr:to>
    <xdr:sp macro="" textlink="">
      <xdr:nvSpPr>
        <xdr:cNvPr id="132" name="楕円 131">
          <a:extLst>
            <a:ext uri="{FF2B5EF4-FFF2-40B4-BE49-F238E27FC236}">
              <a16:creationId xmlns:a16="http://schemas.microsoft.com/office/drawing/2014/main" id="{964C007B-6B4F-42AF-B141-768FEE2161B3}"/>
            </a:ext>
          </a:extLst>
        </xdr:cNvPr>
        <xdr:cNvSpPr/>
      </xdr:nvSpPr>
      <xdr:spPr>
        <a:xfrm>
          <a:off x="7842250" y="6280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79309</xdr:rowOff>
    </xdr:from>
    <xdr:to>
      <xdr:col>50</xdr:col>
      <xdr:colOff>114300</xdr:colOff>
      <xdr:row>38</xdr:row>
      <xdr:rowOff>44593</xdr:rowOff>
    </xdr:to>
    <xdr:cxnSp macro="">
      <xdr:nvCxnSpPr>
        <xdr:cNvPr id="133" name="直線コネクタ 132">
          <a:extLst>
            <a:ext uri="{FF2B5EF4-FFF2-40B4-BE49-F238E27FC236}">
              <a16:creationId xmlns:a16="http://schemas.microsoft.com/office/drawing/2014/main" id="{E6CDED87-3822-40E6-B680-F9ABE03EF74E}"/>
            </a:ext>
          </a:extLst>
        </xdr:cNvPr>
        <xdr:cNvCxnSpPr/>
      </xdr:nvCxnSpPr>
      <xdr:spPr>
        <a:xfrm flipV="1">
          <a:off x="7886700" y="6194359"/>
          <a:ext cx="800100" cy="1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10419</xdr:rowOff>
    </xdr:from>
    <xdr:to>
      <xdr:col>41</xdr:col>
      <xdr:colOff>101600</xdr:colOff>
      <xdr:row>38</xdr:row>
      <xdr:rowOff>112019</xdr:rowOff>
    </xdr:to>
    <xdr:sp macro="" textlink="">
      <xdr:nvSpPr>
        <xdr:cNvPr id="134" name="楕円 133">
          <a:extLst>
            <a:ext uri="{FF2B5EF4-FFF2-40B4-BE49-F238E27FC236}">
              <a16:creationId xmlns:a16="http://schemas.microsoft.com/office/drawing/2014/main" id="{62938BB3-D50A-4B6C-A232-5DF4FEA212FB}"/>
            </a:ext>
          </a:extLst>
        </xdr:cNvPr>
        <xdr:cNvSpPr/>
      </xdr:nvSpPr>
      <xdr:spPr>
        <a:xfrm>
          <a:off x="7029450" y="62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44593</xdr:rowOff>
    </xdr:from>
    <xdr:to>
      <xdr:col>45</xdr:col>
      <xdr:colOff>177800</xdr:colOff>
      <xdr:row>38</xdr:row>
      <xdr:rowOff>61219</xdr:rowOff>
    </xdr:to>
    <xdr:cxnSp macro="">
      <xdr:nvCxnSpPr>
        <xdr:cNvPr id="135" name="直線コネクタ 134">
          <a:extLst>
            <a:ext uri="{FF2B5EF4-FFF2-40B4-BE49-F238E27FC236}">
              <a16:creationId xmlns:a16="http://schemas.microsoft.com/office/drawing/2014/main" id="{7E53DEF9-5200-4279-A1E9-58DA711241B9}"/>
            </a:ext>
          </a:extLst>
        </xdr:cNvPr>
        <xdr:cNvCxnSpPr/>
      </xdr:nvCxnSpPr>
      <xdr:spPr>
        <a:xfrm flipV="1">
          <a:off x="7080250" y="6324743"/>
          <a:ext cx="80645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30208</xdr:rowOff>
    </xdr:from>
    <xdr:to>
      <xdr:col>36</xdr:col>
      <xdr:colOff>165100</xdr:colOff>
      <xdr:row>38</xdr:row>
      <xdr:rowOff>131808</xdr:rowOff>
    </xdr:to>
    <xdr:sp macro="" textlink="">
      <xdr:nvSpPr>
        <xdr:cNvPr id="136" name="楕円 135">
          <a:extLst>
            <a:ext uri="{FF2B5EF4-FFF2-40B4-BE49-F238E27FC236}">
              <a16:creationId xmlns:a16="http://schemas.microsoft.com/office/drawing/2014/main" id="{20732717-24E2-4847-A2B4-8866230B7269}"/>
            </a:ext>
          </a:extLst>
        </xdr:cNvPr>
        <xdr:cNvSpPr/>
      </xdr:nvSpPr>
      <xdr:spPr>
        <a:xfrm>
          <a:off x="6235700" y="63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61219</xdr:rowOff>
    </xdr:from>
    <xdr:to>
      <xdr:col>41</xdr:col>
      <xdr:colOff>50800</xdr:colOff>
      <xdr:row>38</xdr:row>
      <xdr:rowOff>81008</xdr:rowOff>
    </xdr:to>
    <xdr:cxnSp macro="">
      <xdr:nvCxnSpPr>
        <xdr:cNvPr id="137" name="直線コネクタ 136">
          <a:extLst>
            <a:ext uri="{FF2B5EF4-FFF2-40B4-BE49-F238E27FC236}">
              <a16:creationId xmlns:a16="http://schemas.microsoft.com/office/drawing/2014/main" id="{3F196962-8CC2-4006-A373-79E2B15969F1}"/>
            </a:ext>
          </a:extLst>
        </xdr:cNvPr>
        <xdr:cNvCxnSpPr/>
      </xdr:nvCxnSpPr>
      <xdr:spPr>
        <a:xfrm flipV="1">
          <a:off x="6286500" y="6341369"/>
          <a:ext cx="79375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22A65A35-A27D-4F11-B9E6-754F4FCBC643}"/>
            </a:ext>
          </a:extLst>
        </xdr:cNvPr>
        <xdr:cNvSpPr txBox="1"/>
      </xdr:nvSpPr>
      <xdr:spPr>
        <a:xfrm>
          <a:off x="8425961" y="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8FFCB10E-6EBB-4C6F-9F98-1C2CF09240D9}"/>
            </a:ext>
          </a:extLst>
        </xdr:cNvPr>
        <xdr:cNvSpPr txBox="1"/>
      </xdr:nvSpPr>
      <xdr:spPr>
        <a:xfrm>
          <a:off x="7644911" y="66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3D2F7579-1340-4444-A657-B622F9BB87F8}"/>
            </a:ext>
          </a:extLst>
        </xdr:cNvPr>
        <xdr:cNvSpPr txBox="1"/>
      </xdr:nvSpPr>
      <xdr:spPr>
        <a:xfrm>
          <a:off x="6851161" y="66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121A7388-2904-4797-A665-56D3C40DE3BF}"/>
            </a:ext>
          </a:extLst>
        </xdr:cNvPr>
        <xdr:cNvSpPr txBox="1"/>
      </xdr:nvSpPr>
      <xdr:spPr>
        <a:xfrm>
          <a:off x="6038361" y="66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146636</xdr:rowOff>
    </xdr:from>
    <xdr:ext cx="599010" cy="259045"/>
    <xdr:sp macro="" textlink="">
      <xdr:nvSpPr>
        <xdr:cNvPr id="142" name="n_1mainValue【道路】&#10;一人当たり延長">
          <a:extLst>
            <a:ext uri="{FF2B5EF4-FFF2-40B4-BE49-F238E27FC236}">
              <a16:creationId xmlns:a16="http://schemas.microsoft.com/office/drawing/2014/main" id="{65876A79-DA24-40B4-9E2F-6791033C037B}"/>
            </a:ext>
          </a:extLst>
        </xdr:cNvPr>
        <xdr:cNvSpPr txBox="1"/>
      </xdr:nvSpPr>
      <xdr:spPr>
        <a:xfrm>
          <a:off x="8399994" y="59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111919</xdr:rowOff>
    </xdr:from>
    <xdr:ext cx="534377" cy="259045"/>
    <xdr:sp macro="" textlink="">
      <xdr:nvSpPr>
        <xdr:cNvPr id="143" name="n_2mainValue【道路】&#10;一人当たり延長">
          <a:extLst>
            <a:ext uri="{FF2B5EF4-FFF2-40B4-BE49-F238E27FC236}">
              <a16:creationId xmlns:a16="http://schemas.microsoft.com/office/drawing/2014/main" id="{5CBAC4F6-488F-4292-9AA2-00F4868E7A97}"/>
            </a:ext>
          </a:extLst>
        </xdr:cNvPr>
        <xdr:cNvSpPr txBox="1"/>
      </xdr:nvSpPr>
      <xdr:spPr>
        <a:xfrm>
          <a:off x="7644911" y="60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128546</xdr:rowOff>
    </xdr:from>
    <xdr:ext cx="534377" cy="259045"/>
    <xdr:sp macro="" textlink="">
      <xdr:nvSpPr>
        <xdr:cNvPr id="144" name="n_3mainValue【道路】&#10;一人当たり延長">
          <a:extLst>
            <a:ext uri="{FF2B5EF4-FFF2-40B4-BE49-F238E27FC236}">
              <a16:creationId xmlns:a16="http://schemas.microsoft.com/office/drawing/2014/main" id="{F4F50A9A-B07A-4224-807F-ED43432EEA72}"/>
            </a:ext>
          </a:extLst>
        </xdr:cNvPr>
        <xdr:cNvSpPr txBox="1"/>
      </xdr:nvSpPr>
      <xdr:spPr>
        <a:xfrm>
          <a:off x="6851161" y="60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148335</xdr:rowOff>
    </xdr:from>
    <xdr:ext cx="534377" cy="259045"/>
    <xdr:sp macro="" textlink="">
      <xdr:nvSpPr>
        <xdr:cNvPr id="145" name="n_4mainValue【道路】&#10;一人当たり延長">
          <a:extLst>
            <a:ext uri="{FF2B5EF4-FFF2-40B4-BE49-F238E27FC236}">
              <a16:creationId xmlns:a16="http://schemas.microsoft.com/office/drawing/2014/main" id="{059509D5-DC97-4745-889C-F49D7A7F741B}"/>
            </a:ext>
          </a:extLst>
        </xdr:cNvPr>
        <xdr:cNvSpPr txBox="1"/>
      </xdr:nvSpPr>
      <xdr:spPr>
        <a:xfrm>
          <a:off x="6038361" y="60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2F68415-8F6D-4943-8607-C51A3253DBB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F93752B-A3D1-44F5-A55C-15C4497E7CB2}"/>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DE52C9D-CB8A-47BE-8462-DA62B1A82E7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2D75C55-BBFC-412C-8615-4D1E3599F01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79B1C53-0A6A-4011-8F83-B28AF32214F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5E5BDFB-45DE-4C6C-B935-BFDD8D718AF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7F9A1F9-C9A3-40AB-A81A-AD3FDD30532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B975E02-B9DB-4EB5-9927-5803062FDEB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36B7EE2-4498-415D-86BA-F744088798E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2FAD031-FE1C-4EF5-B2ED-43E6315E3BE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E96526C-15CF-486E-BD4B-E72789408B4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F2F6A2A-16E9-428A-836C-B763B4983DE4}"/>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199F4F6-3BCA-4C1D-AC19-7325614686A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C5B5B6A-66E5-4C24-8C46-236C048D0EF1}"/>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6D42FF5-7A30-4A33-A695-2CB96A3E7DE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343C79D-EAB6-4D1C-A106-FBB71B2285EE}"/>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771EFFD-4A98-4F4F-91A6-2BC59DF1C54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E4F696D-BD14-4950-AE8D-22A25B471C0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2E7C5FA-3E90-4FD2-B802-BE253C04E73B}"/>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4E15110-38A7-4AF6-AFB9-5F94033BB255}"/>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60BCA72-6706-40CD-9F8E-DBCA607226E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5E428EA-385F-4988-A127-594773945F7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B645480-A3D6-46B8-85E7-67584E3FE2B2}"/>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6E60678-00E1-4610-8042-5AFCCE6EC272}"/>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0823CCB-AEE4-4D7F-A2A1-3F20827C78A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301E4F17-3430-4A95-BAE6-14A7EBE02502}"/>
            </a:ext>
          </a:extLst>
        </xdr:cNvPr>
        <xdr:cNvCxnSpPr/>
      </xdr:nvCxnSpPr>
      <xdr:spPr>
        <a:xfrm flipV="1">
          <a:off x="4177665" y="9220744"/>
          <a:ext cx="0" cy="131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076EE75-8CC8-40DC-9A46-4ADEDDC083DB}"/>
            </a:ext>
          </a:extLst>
        </xdr:cNvPr>
        <xdr:cNvSpPr txBox="1"/>
      </xdr:nvSpPr>
      <xdr:spPr>
        <a:xfrm>
          <a:off x="4216400"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F40A4FAB-7A2A-4C35-9788-52F635D603B5}"/>
            </a:ext>
          </a:extLst>
        </xdr:cNvPr>
        <xdr:cNvCxnSpPr/>
      </xdr:nvCxnSpPr>
      <xdr:spPr>
        <a:xfrm>
          <a:off x="41084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94C9967-9195-4477-8C73-D6051B997590}"/>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334735E1-9179-426E-9CE8-8F01E161D939}"/>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A1D07BF-7A69-4E5E-92C0-5E18FF17171B}"/>
            </a:ext>
          </a:extLst>
        </xdr:cNvPr>
        <xdr:cNvSpPr txBox="1"/>
      </xdr:nvSpPr>
      <xdr:spPr>
        <a:xfrm>
          <a:off x="4216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1AD617A5-57DE-47D1-BA89-251BB5A6D13D}"/>
            </a:ext>
          </a:extLst>
        </xdr:cNvPr>
        <xdr:cNvSpPr/>
      </xdr:nvSpPr>
      <xdr:spPr>
        <a:xfrm>
          <a:off x="41275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FBC68620-7C79-44AB-ADB6-82EB9ED83FE5}"/>
            </a:ext>
          </a:extLst>
        </xdr:cNvPr>
        <xdr:cNvSpPr/>
      </xdr:nvSpPr>
      <xdr:spPr>
        <a:xfrm>
          <a:off x="3384550" y="101213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84886792-3950-40FE-8264-B195D63D5424}"/>
            </a:ext>
          </a:extLst>
        </xdr:cNvPr>
        <xdr:cNvSpPr/>
      </xdr:nvSpPr>
      <xdr:spPr>
        <a:xfrm>
          <a:off x="2571750" y="1010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1995D541-679B-4A43-A3DC-4D509F749BDD}"/>
            </a:ext>
          </a:extLst>
        </xdr:cNvPr>
        <xdr:cNvSpPr/>
      </xdr:nvSpPr>
      <xdr:spPr>
        <a:xfrm>
          <a:off x="17780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8F6AB8AC-6E12-4C9A-A414-AB4588556C57}"/>
            </a:ext>
          </a:extLst>
        </xdr:cNvPr>
        <xdr:cNvSpPr/>
      </xdr:nvSpPr>
      <xdr:spPr>
        <a:xfrm>
          <a:off x="9842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92778F9-26A4-4102-840C-EFB15C98C4A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E0147A4-E9B8-4B9D-B91A-E3D79445355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DFDE47C-3AF2-488B-9341-6073DB7122F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4AEACED-7E78-46A1-9A29-28FC4132D21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431A14-29D9-4DAD-9325-1D6BBD7897A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a:extLst>
            <a:ext uri="{FF2B5EF4-FFF2-40B4-BE49-F238E27FC236}">
              <a16:creationId xmlns:a16="http://schemas.microsoft.com/office/drawing/2014/main" id="{EEF06CEF-012A-46DB-8EFA-F4FE419FEAB8}"/>
            </a:ext>
          </a:extLst>
        </xdr:cNvPr>
        <xdr:cNvSpPr/>
      </xdr:nvSpPr>
      <xdr:spPr>
        <a:xfrm>
          <a:off x="4127500" y="10062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6CB0044-CEDC-4CDD-9871-2D9955CCBB04}"/>
            </a:ext>
          </a:extLst>
        </xdr:cNvPr>
        <xdr:cNvSpPr txBox="1"/>
      </xdr:nvSpPr>
      <xdr:spPr>
        <a:xfrm>
          <a:off x="4216400" y="9913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47172</xdr:rowOff>
    </xdr:from>
    <xdr:to>
      <xdr:col>20</xdr:col>
      <xdr:colOff>38100</xdr:colOff>
      <xdr:row>58</xdr:row>
      <xdr:rowOff>148772</xdr:rowOff>
    </xdr:to>
    <xdr:sp macro="" textlink="">
      <xdr:nvSpPr>
        <xdr:cNvPr id="189" name="楕円 188">
          <a:extLst>
            <a:ext uri="{FF2B5EF4-FFF2-40B4-BE49-F238E27FC236}">
              <a16:creationId xmlns:a16="http://schemas.microsoft.com/office/drawing/2014/main" id="{1EB2E18A-AA1B-43D4-8320-8B6EBAA941C0}"/>
            </a:ext>
          </a:extLst>
        </xdr:cNvPr>
        <xdr:cNvSpPr/>
      </xdr:nvSpPr>
      <xdr:spPr>
        <a:xfrm>
          <a:off x="3384550" y="9629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61</xdr:row>
      <xdr:rowOff>29391</xdr:rowOff>
    </xdr:to>
    <xdr:cxnSp macro="">
      <xdr:nvCxnSpPr>
        <xdr:cNvPr id="190" name="直線コネクタ 189">
          <a:extLst>
            <a:ext uri="{FF2B5EF4-FFF2-40B4-BE49-F238E27FC236}">
              <a16:creationId xmlns:a16="http://schemas.microsoft.com/office/drawing/2014/main" id="{FA717F93-7C66-474A-B44F-E67AF379EA49}"/>
            </a:ext>
          </a:extLst>
        </xdr:cNvPr>
        <xdr:cNvCxnSpPr/>
      </xdr:nvCxnSpPr>
      <xdr:spPr>
        <a:xfrm>
          <a:off x="3429000" y="9680122"/>
          <a:ext cx="749300" cy="4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1" name="楕円 190">
          <a:extLst>
            <a:ext uri="{FF2B5EF4-FFF2-40B4-BE49-F238E27FC236}">
              <a16:creationId xmlns:a16="http://schemas.microsoft.com/office/drawing/2014/main" id="{76610AD2-2F92-4A0C-A29A-E45373420312}"/>
            </a:ext>
          </a:extLst>
        </xdr:cNvPr>
        <xdr:cNvSpPr/>
      </xdr:nvSpPr>
      <xdr:spPr>
        <a:xfrm>
          <a:off x="2571750" y="10046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61</xdr:row>
      <xdr:rowOff>13063</xdr:rowOff>
    </xdr:to>
    <xdr:cxnSp macro="">
      <xdr:nvCxnSpPr>
        <xdr:cNvPr id="192" name="直線コネクタ 191">
          <a:extLst>
            <a:ext uri="{FF2B5EF4-FFF2-40B4-BE49-F238E27FC236}">
              <a16:creationId xmlns:a16="http://schemas.microsoft.com/office/drawing/2014/main" id="{1391B88A-2B2B-430A-AFB5-8EC8565CAC7F}"/>
            </a:ext>
          </a:extLst>
        </xdr:cNvPr>
        <xdr:cNvCxnSpPr/>
      </xdr:nvCxnSpPr>
      <xdr:spPr>
        <a:xfrm flipV="1">
          <a:off x="2622550" y="9680122"/>
          <a:ext cx="806450" cy="4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3" name="楕円 192">
          <a:extLst>
            <a:ext uri="{FF2B5EF4-FFF2-40B4-BE49-F238E27FC236}">
              <a16:creationId xmlns:a16="http://schemas.microsoft.com/office/drawing/2014/main" id="{E59127BD-9155-4F1A-BBB3-2B7A0FADA687}"/>
            </a:ext>
          </a:extLst>
        </xdr:cNvPr>
        <xdr:cNvSpPr/>
      </xdr:nvSpPr>
      <xdr:spPr>
        <a:xfrm>
          <a:off x="1778000" y="10000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61</xdr:row>
      <xdr:rowOff>13063</xdr:rowOff>
    </xdr:to>
    <xdr:cxnSp macro="">
      <xdr:nvCxnSpPr>
        <xdr:cNvPr id="194" name="直線コネクタ 193">
          <a:extLst>
            <a:ext uri="{FF2B5EF4-FFF2-40B4-BE49-F238E27FC236}">
              <a16:creationId xmlns:a16="http://schemas.microsoft.com/office/drawing/2014/main" id="{FB8CED09-98D4-4D39-849D-500537DDE98A}"/>
            </a:ext>
          </a:extLst>
        </xdr:cNvPr>
        <xdr:cNvCxnSpPr/>
      </xdr:nvCxnSpPr>
      <xdr:spPr>
        <a:xfrm>
          <a:off x="1828800" y="10051143"/>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5" name="楕円 194">
          <a:extLst>
            <a:ext uri="{FF2B5EF4-FFF2-40B4-BE49-F238E27FC236}">
              <a16:creationId xmlns:a16="http://schemas.microsoft.com/office/drawing/2014/main" id="{7A48EC0E-C27C-42A1-AC2F-9B450A4F69C4}"/>
            </a:ext>
          </a:extLst>
        </xdr:cNvPr>
        <xdr:cNvSpPr/>
      </xdr:nvSpPr>
      <xdr:spPr>
        <a:xfrm>
          <a:off x="984250" y="9985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138793</xdr:rowOff>
    </xdr:to>
    <xdr:cxnSp macro="">
      <xdr:nvCxnSpPr>
        <xdr:cNvPr id="196" name="直線コネクタ 195">
          <a:extLst>
            <a:ext uri="{FF2B5EF4-FFF2-40B4-BE49-F238E27FC236}">
              <a16:creationId xmlns:a16="http://schemas.microsoft.com/office/drawing/2014/main" id="{C4EA57DB-21A3-4EE0-A56A-C90C4748DF92}"/>
            </a:ext>
          </a:extLst>
        </xdr:cNvPr>
        <xdr:cNvCxnSpPr/>
      </xdr:nvCxnSpPr>
      <xdr:spPr>
        <a:xfrm>
          <a:off x="1028700" y="10036447"/>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67B4C3F-543C-46C9-9A42-17C1787E7E4C}"/>
            </a:ext>
          </a:extLst>
        </xdr:cNvPr>
        <xdr:cNvSpPr txBox="1"/>
      </xdr:nvSpPr>
      <xdr:spPr>
        <a:xfrm>
          <a:off x="3239144"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24446F5-3018-44DD-842F-A9F10F29F3DF}"/>
            </a:ext>
          </a:extLst>
        </xdr:cNvPr>
        <xdr:cNvSpPr txBox="1"/>
      </xdr:nvSpPr>
      <xdr:spPr>
        <a:xfrm>
          <a:off x="2439044" y="1019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32CE217-0793-4021-B960-66058ACD6E53}"/>
            </a:ext>
          </a:extLst>
        </xdr:cNvPr>
        <xdr:cNvSpPr txBox="1"/>
      </xdr:nvSpPr>
      <xdr:spPr>
        <a:xfrm>
          <a:off x="164529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D59C811-3811-48DF-8121-453531D74132}"/>
            </a:ext>
          </a:extLst>
        </xdr:cNvPr>
        <xdr:cNvSpPr txBox="1"/>
      </xdr:nvSpPr>
      <xdr:spPr>
        <a:xfrm>
          <a:off x="8515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165299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0B25B05-0030-4391-A8AE-36A7A35988A2}"/>
            </a:ext>
          </a:extLst>
        </xdr:cNvPr>
        <xdr:cNvSpPr txBox="1"/>
      </xdr:nvSpPr>
      <xdr:spPr>
        <a:xfrm>
          <a:off x="3239144"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2DBB34E-A2F5-4343-AD5C-7979F3E72169}"/>
            </a:ext>
          </a:extLst>
        </xdr:cNvPr>
        <xdr:cNvSpPr txBox="1"/>
      </xdr:nvSpPr>
      <xdr:spPr>
        <a:xfrm>
          <a:off x="24390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98035EB-45CD-45E3-A702-7E8E40A700DC}"/>
            </a:ext>
          </a:extLst>
        </xdr:cNvPr>
        <xdr:cNvSpPr txBox="1"/>
      </xdr:nvSpPr>
      <xdr:spPr>
        <a:xfrm>
          <a:off x="1645294" y="978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7774BCE-5FCB-4DBA-8A2A-31FA959B24D9}"/>
            </a:ext>
          </a:extLst>
        </xdr:cNvPr>
        <xdr:cNvSpPr txBox="1"/>
      </xdr:nvSpPr>
      <xdr:spPr>
        <a:xfrm>
          <a:off x="851544" y="97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4B126AF-5778-4410-8BCA-005B2E8DB7F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F505012-C119-42C2-8806-4BFDB8312C2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3D22FFA-8EAC-4D20-BB84-DB48CB07138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4D1F2CB-584F-402C-AC5D-914EC0447FE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EBF4D64-66D4-446A-B661-98A851075AA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5F9C676-CDA2-447D-A269-A6FA4E9163E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04D381B-6138-4AB1-B839-E819B2CAF20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0C2E68E-0874-43BC-8224-37B1CA6D767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813C7F9-6B88-462B-864E-39AB3219B8C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160124D-1A81-488E-93C5-2C08837A73A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4537D5F7-2CFC-42DD-9917-4C7105C24B4F}"/>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AEDE833B-A694-4CD2-A88C-DB6E3A3AF391}"/>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B3D8E1CF-460A-4AE8-8104-5D958F34F6A9}"/>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946FB9BC-69BA-4877-BCF1-FD8E952C3CD3}"/>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4DFC55AA-246D-4095-90FA-1509B948EE01}"/>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E2C81C2A-0C07-4D85-A442-469F49280F0A}"/>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88BA2E67-7F63-4524-B69A-5A8C1AD25064}"/>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A2F4D13-1251-46E5-8268-15BF93643DFD}"/>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18629204-33A8-4D46-9D60-88781DCB5EBB}"/>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9B5C8698-B3E9-457E-B78B-FC0DA378D819}"/>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AE2A04F7-11F9-45FF-AE05-3F4F385F1C78}"/>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C0A92C58-8895-4285-8021-0A1B6186C678}"/>
            </a:ext>
          </a:extLst>
        </xdr:cNvPr>
        <xdr:cNvSpPr txBox="1"/>
      </xdr:nvSpPr>
      <xdr:spPr>
        <a:xfrm>
          <a:off x="5282808" y="899179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7F23550-0F69-45D9-ABE2-AE70AB1251C1}"/>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BA7AA9EA-CF48-44CC-B93C-40450C988BE5}"/>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75BFF9E-3C70-4248-BD75-59955A90EEB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32FFB1D0-6B2A-4499-BE0C-2CBB282DA290}"/>
            </a:ext>
          </a:extLst>
        </xdr:cNvPr>
        <xdr:cNvCxnSpPr/>
      </xdr:nvCxnSpPr>
      <xdr:spPr>
        <a:xfrm flipV="1">
          <a:off x="9429115" y="9260885"/>
          <a:ext cx="0" cy="1435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3769753-16B1-4E41-A58E-9548733A6B1D}"/>
            </a:ext>
          </a:extLst>
        </xdr:cNvPr>
        <xdr:cNvSpPr txBox="1"/>
      </xdr:nvSpPr>
      <xdr:spPr>
        <a:xfrm>
          <a:off x="9467850" y="107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64459254-4779-4082-AB29-101C8D345F00}"/>
            </a:ext>
          </a:extLst>
        </xdr:cNvPr>
        <xdr:cNvCxnSpPr/>
      </xdr:nvCxnSpPr>
      <xdr:spPr>
        <a:xfrm>
          <a:off x="9359900" y="10696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EB4E8A2-5D02-40A7-B2AF-B5C8452C6A97}"/>
            </a:ext>
          </a:extLst>
        </xdr:cNvPr>
        <xdr:cNvSpPr txBox="1"/>
      </xdr:nvSpPr>
      <xdr:spPr>
        <a:xfrm>
          <a:off x="9467850" y="9048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C2C5CEB9-50F1-49EE-A5A0-4AF4931BE754}"/>
            </a:ext>
          </a:extLst>
        </xdr:cNvPr>
        <xdr:cNvCxnSpPr/>
      </xdr:nvCxnSpPr>
      <xdr:spPr>
        <a:xfrm>
          <a:off x="9359900" y="9260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B5BAFE0-2AFC-4E58-B4B7-3C1F075DC064}"/>
            </a:ext>
          </a:extLst>
        </xdr:cNvPr>
        <xdr:cNvSpPr txBox="1"/>
      </xdr:nvSpPr>
      <xdr:spPr>
        <a:xfrm>
          <a:off x="9467850" y="103079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863174A-0F6C-4E7A-AE95-1A1A8BB01CE1}"/>
            </a:ext>
          </a:extLst>
        </xdr:cNvPr>
        <xdr:cNvSpPr/>
      </xdr:nvSpPr>
      <xdr:spPr>
        <a:xfrm>
          <a:off x="9398000" y="10450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19FEC61E-434A-4BF1-911F-09BAAE2451C8}"/>
            </a:ext>
          </a:extLst>
        </xdr:cNvPr>
        <xdr:cNvSpPr/>
      </xdr:nvSpPr>
      <xdr:spPr>
        <a:xfrm>
          <a:off x="8636000" y="1047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8722C703-A1E0-43BA-A568-31EB49B59E08}"/>
            </a:ext>
          </a:extLst>
        </xdr:cNvPr>
        <xdr:cNvSpPr/>
      </xdr:nvSpPr>
      <xdr:spPr>
        <a:xfrm>
          <a:off x="7842250" y="10466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7EF23041-2B2E-4165-BD23-34992935DA3E}"/>
            </a:ext>
          </a:extLst>
        </xdr:cNvPr>
        <xdr:cNvSpPr/>
      </xdr:nvSpPr>
      <xdr:spPr>
        <a:xfrm>
          <a:off x="7029450" y="105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949EBB93-B16A-4C0D-9F53-EA0556019FB9}"/>
            </a:ext>
          </a:extLst>
        </xdr:cNvPr>
        <xdr:cNvSpPr/>
      </xdr:nvSpPr>
      <xdr:spPr>
        <a:xfrm>
          <a:off x="6235700" y="105078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10B6728-A039-4DD9-8EB5-4838BDAC23A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8AE6960-914A-48EC-A21A-9A4612AC956B}"/>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BE52E8B-A4F3-4A0F-83B2-9F456D667AD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B9F52E-B9D5-44EB-9DDA-E58643687E5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9D9C0C2-4CC1-4443-B43D-89174DDEE16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168035</xdr:rowOff>
    </xdr:from>
    <xdr:to>
      <xdr:col>55</xdr:col>
      <xdr:colOff>50800</xdr:colOff>
      <xdr:row>64</xdr:row>
      <xdr:rowOff>98185</xdr:rowOff>
    </xdr:to>
    <xdr:sp macro="" textlink="">
      <xdr:nvSpPr>
        <xdr:cNvPr id="246" name="楕円 245">
          <a:extLst>
            <a:ext uri="{FF2B5EF4-FFF2-40B4-BE49-F238E27FC236}">
              <a16:creationId xmlns:a16="http://schemas.microsoft.com/office/drawing/2014/main" id="{6080056C-441C-4819-A0B1-306D32E9AC54}"/>
            </a:ext>
          </a:extLst>
        </xdr:cNvPr>
        <xdr:cNvSpPr/>
      </xdr:nvSpPr>
      <xdr:spPr>
        <a:xfrm>
          <a:off x="9398000" y="105756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82962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F1DBF23-9ECC-4F0D-9284-0C70C236A15F}"/>
            </a:ext>
          </a:extLst>
        </xdr:cNvPr>
        <xdr:cNvSpPr txBox="1"/>
      </xdr:nvSpPr>
      <xdr:spPr>
        <a:xfrm>
          <a:off x="9467850" y="1049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47861</xdr:rowOff>
    </xdr:from>
    <xdr:to>
      <xdr:col>50</xdr:col>
      <xdr:colOff>165100</xdr:colOff>
      <xdr:row>64</xdr:row>
      <xdr:rowOff>149461</xdr:rowOff>
    </xdr:to>
    <xdr:sp macro="" textlink="">
      <xdr:nvSpPr>
        <xdr:cNvPr id="248" name="楕円 247">
          <a:extLst>
            <a:ext uri="{FF2B5EF4-FFF2-40B4-BE49-F238E27FC236}">
              <a16:creationId xmlns:a16="http://schemas.microsoft.com/office/drawing/2014/main" id="{696CF946-91B8-4928-8667-D4B27DD04618}"/>
            </a:ext>
          </a:extLst>
        </xdr:cNvPr>
        <xdr:cNvSpPr/>
      </xdr:nvSpPr>
      <xdr:spPr>
        <a:xfrm>
          <a:off x="8636000" y="106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47385</xdr:rowOff>
    </xdr:from>
    <xdr:to>
      <xdr:col>55</xdr:col>
      <xdr:colOff>0</xdr:colOff>
      <xdr:row>64</xdr:row>
      <xdr:rowOff>98661</xdr:rowOff>
    </xdr:to>
    <xdr:cxnSp macro="">
      <xdr:nvCxnSpPr>
        <xdr:cNvPr id="249" name="直線コネクタ 248">
          <a:extLst>
            <a:ext uri="{FF2B5EF4-FFF2-40B4-BE49-F238E27FC236}">
              <a16:creationId xmlns:a16="http://schemas.microsoft.com/office/drawing/2014/main" id="{C5A7E1A7-8264-46DA-BDB9-6247F9624F58}"/>
            </a:ext>
          </a:extLst>
        </xdr:cNvPr>
        <xdr:cNvCxnSpPr/>
      </xdr:nvCxnSpPr>
      <xdr:spPr>
        <a:xfrm flipV="1">
          <a:off x="8686800" y="10620135"/>
          <a:ext cx="74295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2220</xdr:rowOff>
    </xdr:from>
    <xdr:to>
      <xdr:col>46</xdr:col>
      <xdr:colOff>38100</xdr:colOff>
      <xdr:row>64</xdr:row>
      <xdr:rowOff>103820</xdr:rowOff>
    </xdr:to>
    <xdr:sp macro="" textlink="">
      <xdr:nvSpPr>
        <xdr:cNvPr id="250" name="楕円 249">
          <a:extLst>
            <a:ext uri="{FF2B5EF4-FFF2-40B4-BE49-F238E27FC236}">
              <a16:creationId xmlns:a16="http://schemas.microsoft.com/office/drawing/2014/main" id="{71381BA2-594B-45E3-BBA2-A8BCF04DE22D}"/>
            </a:ext>
          </a:extLst>
        </xdr:cNvPr>
        <xdr:cNvSpPr/>
      </xdr:nvSpPr>
      <xdr:spPr>
        <a:xfrm>
          <a:off x="7842250" y="10574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53020</xdr:rowOff>
    </xdr:from>
    <xdr:to>
      <xdr:col>50</xdr:col>
      <xdr:colOff>114300</xdr:colOff>
      <xdr:row>64</xdr:row>
      <xdr:rowOff>98661</xdr:rowOff>
    </xdr:to>
    <xdr:cxnSp macro="">
      <xdr:nvCxnSpPr>
        <xdr:cNvPr id="251" name="直線コネクタ 250">
          <a:extLst>
            <a:ext uri="{FF2B5EF4-FFF2-40B4-BE49-F238E27FC236}">
              <a16:creationId xmlns:a16="http://schemas.microsoft.com/office/drawing/2014/main" id="{DCAF4786-F267-42E1-82FE-8D1736571979}"/>
            </a:ext>
          </a:extLst>
        </xdr:cNvPr>
        <xdr:cNvCxnSpPr/>
      </xdr:nvCxnSpPr>
      <xdr:spPr>
        <a:xfrm>
          <a:off x="7886700" y="10625770"/>
          <a:ext cx="800100" cy="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171289</xdr:rowOff>
    </xdr:from>
    <xdr:to>
      <xdr:col>41</xdr:col>
      <xdr:colOff>101600</xdr:colOff>
      <xdr:row>64</xdr:row>
      <xdr:rowOff>101439</xdr:rowOff>
    </xdr:to>
    <xdr:sp macro="" textlink="">
      <xdr:nvSpPr>
        <xdr:cNvPr id="252" name="楕円 251">
          <a:extLst>
            <a:ext uri="{FF2B5EF4-FFF2-40B4-BE49-F238E27FC236}">
              <a16:creationId xmlns:a16="http://schemas.microsoft.com/office/drawing/2014/main" id="{19E503E6-518C-4530-B79F-2B2BA045CE30}"/>
            </a:ext>
          </a:extLst>
        </xdr:cNvPr>
        <xdr:cNvSpPr/>
      </xdr:nvSpPr>
      <xdr:spPr>
        <a:xfrm>
          <a:off x="7029450" y="105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50639</xdr:rowOff>
    </xdr:from>
    <xdr:to>
      <xdr:col>45</xdr:col>
      <xdr:colOff>177800</xdr:colOff>
      <xdr:row>64</xdr:row>
      <xdr:rowOff>53020</xdr:rowOff>
    </xdr:to>
    <xdr:cxnSp macro="">
      <xdr:nvCxnSpPr>
        <xdr:cNvPr id="253" name="直線コネクタ 252">
          <a:extLst>
            <a:ext uri="{FF2B5EF4-FFF2-40B4-BE49-F238E27FC236}">
              <a16:creationId xmlns:a16="http://schemas.microsoft.com/office/drawing/2014/main" id="{6508C26F-6247-4654-9564-58FC1013718F}"/>
            </a:ext>
          </a:extLst>
        </xdr:cNvPr>
        <xdr:cNvCxnSpPr/>
      </xdr:nvCxnSpPr>
      <xdr:spPr>
        <a:xfrm>
          <a:off x="7080250" y="10623389"/>
          <a:ext cx="80645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2787</xdr:rowOff>
    </xdr:from>
    <xdr:to>
      <xdr:col>36</xdr:col>
      <xdr:colOff>165100</xdr:colOff>
      <xdr:row>64</xdr:row>
      <xdr:rowOff>104387</xdr:rowOff>
    </xdr:to>
    <xdr:sp macro="" textlink="">
      <xdr:nvSpPr>
        <xdr:cNvPr id="254" name="楕円 253">
          <a:extLst>
            <a:ext uri="{FF2B5EF4-FFF2-40B4-BE49-F238E27FC236}">
              <a16:creationId xmlns:a16="http://schemas.microsoft.com/office/drawing/2014/main" id="{0ED31269-6FFA-4B46-9D14-2546C53FC93A}"/>
            </a:ext>
          </a:extLst>
        </xdr:cNvPr>
        <xdr:cNvSpPr/>
      </xdr:nvSpPr>
      <xdr:spPr>
        <a:xfrm>
          <a:off x="6235700" y="105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50639</xdr:rowOff>
    </xdr:from>
    <xdr:to>
      <xdr:col>41</xdr:col>
      <xdr:colOff>50800</xdr:colOff>
      <xdr:row>64</xdr:row>
      <xdr:rowOff>53587</xdr:rowOff>
    </xdr:to>
    <xdr:cxnSp macro="">
      <xdr:nvCxnSpPr>
        <xdr:cNvPr id="255" name="直線コネクタ 254">
          <a:extLst>
            <a:ext uri="{FF2B5EF4-FFF2-40B4-BE49-F238E27FC236}">
              <a16:creationId xmlns:a16="http://schemas.microsoft.com/office/drawing/2014/main" id="{FDEDC381-F755-4942-892A-E83633670574}"/>
            </a:ext>
          </a:extLst>
        </xdr:cNvPr>
        <xdr:cNvCxnSpPr/>
      </xdr:nvCxnSpPr>
      <xdr:spPr>
        <a:xfrm flipV="1">
          <a:off x="6286500" y="10623389"/>
          <a:ext cx="79375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7F050E0D-8C91-4943-A3DA-52667D7808F3}"/>
            </a:ext>
          </a:extLst>
        </xdr:cNvPr>
        <xdr:cNvSpPr txBox="1"/>
      </xdr:nvSpPr>
      <xdr:spPr>
        <a:xfrm>
          <a:off x="8367105" y="10254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FCD8D25E-9454-4721-AF27-2F35DFF2BF3D}"/>
            </a:ext>
          </a:extLst>
        </xdr:cNvPr>
        <xdr:cNvSpPr txBox="1"/>
      </xdr:nvSpPr>
      <xdr:spPr>
        <a:xfrm>
          <a:off x="7567005" y="10248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A76A09E-EC7F-484A-BD6B-18258E5E572A}"/>
            </a:ext>
          </a:extLst>
        </xdr:cNvPr>
        <xdr:cNvSpPr txBox="1"/>
      </xdr:nvSpPr>
      <xdr:spPr>
        <a:xfrm>
          <a:off x="6818845" y="102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4C9DC28-5E8E-4581-8CEB-246DCF9BC922}"/>
            </a:ext>
          </a:extLst>
        </xdr:cNvPr>
        <xdr:cNvSpPr txBox="1"/>
      </xdr:nvSpPr>
      <xdr:spPr>
        <a:xfrm>
          <a:off x="6006045" y="1028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140588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7E21742-A2CD-478D-B82E-B0311F9609BC}"/>
            </a:ext>
          </a:extLst>
        </xdr:cNvPr>
        <xdr:cNvSpPr txBox="1"/>
      </xdr:nvSpPr>
      <xdr:spPr>
        <a:xfrm>
          <a:off x="8399995" y="1071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94947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75F775E-911A-4C07-9DD3-AE6DD1CD1007}"/>
            </a:ext>
          </a:extLst>
        </xdr:cNvPr>
        <xdr:cNvSpPr txBox="1"/>
      </xdr:nvSpPr>
      <xdr:spPr>
        <a:xfrm>
          <a:off x="7612595" y="1066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92566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F2C7C68-9BF9-41D6-8A25-E196D48A1692}"/>
            </a:ext>
          </a:extLst>
        </xdr:cNvPr>
        <xdr:cNvSpPr txBox="1"/>
      </xdr:nvSpPr>
      <xdr:spPr>
        <a:xfrm>
          <a:off x="6818845" y="1066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95514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12E444F-5C2D-4D34-A14D-FBE5F399B2FD}"/>
            </a:ext>
          </a:extLst>
        </xdr:cNvPr>
        <xdr:cNvSpPr txBox="1"/>
      </xdr:nvSpPr>
      <xdr:spPr>
        <a:xfrm>
          <a:off x="6006045" y="1066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ED8BBBC-6987-4383-A09D-6894392F4C6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2F78751-355D-4DCE-82A0-781FCDBF6A9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BA9EC73-F669-4C80-ADBD-4D34FD62A705}"/>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D6093DE-1292-456D-A444-6224465D927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19E5DB2-64C8-49D2-A81B-F2EF4C47B9C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B60C60F-752A-4F5D-84FC-06DE446CCFA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63D20BC-FF97-4B34-A8FE-2C1016C028A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FAE9622-FA23-43E1-9817-669125A8B6A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F657E9F-2824-4CC3-9ACA-7160BBE25A5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D842F24-A5B5-4F5A-BEE2-BE0B8BF5606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90AC9F0-0BAD-4702-B43E-16AA1F095AC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72FE14C-F4F5-481A-A0F8-001C2C34C63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91DD8F6-61CE-4DE6-A1D6-D099492082C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0F07608-5312-4665-8E4D-4C536EA248C5}"/>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5F61A99-A2FA-4C4E-9D9B-E9E0D35D07BF}"/>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9804A63D-5993-4916-976E-B4F435F5BC8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1531F9B-B5B7-4F15-9B0E-DE36B3F2386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5466CED-6596-4A99-8789-BBCAE6C8F39F}"/>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0E0FBBA-CC43-4682-8309-53ED7A4C796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4B26764D-55F5-458D-98DF-C8464ACC6937}"/>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22196F2-E6CB-47B8-8F23-6D952D4AC5B9}"/>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8DE3E5F-2DEC-40A9-AACD-E673FA896A1E}"/>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4078CB3-A779-4643-AB32-19A727172A4F}"/>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DC0AB57-9974-4128-BF5F-36A1A3A339F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74F52C4-6476-4DC6-947F-5A96839F3317}"/>
            </a:ext>
          </a:extLst>
        </xdr:cNvPr>
        <xdr:cNvCxnSpPr/>
      </xdr:nvCxnSpPr>
      <xdr:spPr>
        <a:xfrm flipV="1">
          <a:off x="4177665" y="1278763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A65BFF4-0309-48A2-AC9E-694BFC0B88A5}"/>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1F66AB63-A79E-4C2B-9134-2C4D51CC1564}"/>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2449EE0-2EB2-43C9-94F0-AAE9B4ACC612}"/>
            </a:ext>
          </a:extLst>
        </xdr:cNvPr>
        <xdr:cNvSpPr txBox="1"/>
      </xdr:nvSpPr>
      <xdr:spPr>
        <a:xfrm>
          <a:off x="4216400" y="1256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397C0576-5C86-4292-964F-8E84880C78F4}"/>
            </a:ext>
          </a:extLst>
        </xdr:cNvPr>
        <xdr:cNvCxnSpPr/>
      </xdr:nvCxnSpPr>
      <xdr:spPr>
        <a:xfrm>
          <a:off x="4108450" y="12787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E3536ED-295F-4AA7-967F-29D8D64AF1E6}"/>
            </a:ext>
          </a:extLst>
        </xdr:cNvPr>
        <xdr:cNvSpPr txBox="1"/>
      </xdr:nvSpPr>
      <xdr:spPr>
        <a:xfrm>
          <a:off x="4216400" y="13473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428AEA4-D6C1-47ED-8468-EBCC350BED7F}"/>
            </a:ext>
          </a:extLst>
        </xdr:cNvPr>
        <xdr:cNvSpPr/>
      </xdr:nvSpPr>
      <xdr:spPr>
        <a:xfrm>
          <a:off x="4127500" y="13615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FDE0678E-E5A7-44D9-8720-4A67F3A13D8E}"/>
            </a:ext>
          </a:extLst>
        </xdr:cNvPr>
        <xdr:cNvSpPr/>
      </xdr:nvSpPr>
      <xdr:spPr>
        <a:xfrm>
          <a:off x="3384550" y="13581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CEBA0082-2E5F-4334-A767-DC4DEE04B0C5}"/>
            </a:ext>
          </a:extLst>
        </xdr:cNvPr>
        <xdr:cNvSpPr/>
      </xdr:nvSpPr>
      <xdr:spPr>
        <a:xfrm>
          <a:off x="25717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62982E0D-1CCA-46A8-85F2-77842299CD96}"/>
            </a:ext>
          </a:extLst>
        </xdr:cNvPr>
        <xdr:cNvSpPr/>
      </xdr:nvSpPr>
      <xdr:spPr>
        <a:xfrm>
          <a:off x="1778000" y="13648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98846008-4BC9-4DE9-B756-D780E1B477B2}"/>
            </a:ext>
          </a:extLst>
        </xdr:cNvPr>
        <xdr:cNvSpPr/>
      </xdr:nvSpPr>
      <xdr:spPr>
        <a:xfrm>
          <a:off x="984250" y="1354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F8637A4-7B5E-4B74-A746-1FC616EE3BBE}"/>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A764E5-713B-4723-A5AD-34B0170A2532}"/>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DEB8E9-F71A-4A6C-8C8D-4D60E810047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F202683-4AB0-4EC3-A33A-9C82AF7AD73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00510E1-3080-4D90-80F6-82B4BC2D28E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a:extLst>
            <a:ext uri="{FF2B5EF4-FFF2-40B4-BE49-F238E27FC236}">
              <a16:creationId xmlns:a16="http://schemas.microsoft.com/office/drawing/2014/main" id="{F8B6F0FB-D684-4CFA-9DBE-6FBDB324B265}"/>
            </a:ext>
          </a:extLst>
        </xdr:cNvPr>
        <xdr:cNvSpPr/>
      </xdr:nvSpPr>
      <xdr:spPr>
        <a:xfrm>
          <a:off x="4127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23EE342C-E64A-438E-8AD7-DCC82178126F}"/>
            </a:ext>
          </a:extLst>
        </xdr:cNvPr>
        <xdr:cNvSpPr txBox="1"/>
      </xdr:nvSpPr>
      <xdr:spPr>
        <a:xfrm>
          <a:off x="42164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80645</xdr:rowOff>
    </xdr:from>
    <xdr:to>
      <xdr:col>20</xdr:col>
      <xdr:colOff>38100</xdr:colOff>
      <xdr:row>86</xdr:row>
      <xdr:rowOff>10795</xdr:rowOff>
    </xdr:to>
    <xdr:sp macro="" textlink="">
      <xdr:nvSpPr>
        <xdr:cNvPr id="306" name="楕円 305">
          <a:extLst>
            <a:ext uri="{FF2B5EF4-FFF2-40B4-BE49-F238E27FC236}">
              <a16:creationId xmlns:a16="http://schemas.microsoft.com/office/drawing/2014/main" id="{28930B03-1FB3-4A12-8167-FC2DDE29551C}"/>
            </a:ext>
          </a:extLst>
        </xdr:cNvPr>
        <xdr:cNvSpPr/>
      </xdr:nvSpPr>
      <xdr:spPr>
        <a:xfrm>
          <a:off x="3384550" y="14120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131445</xdr:rowOff>
    </xdr:from>
    <xdr:to>
      <xdr:col>24</xdr:col>
      <xdr:colOff>63500</xdr:colOff>
      <xdr:row>86</xdr:row>
      <xdr:rowOff>114300</xdr:rowOff>
    </xdr:to>
    <xdr:cxnSp macro="">
      <xdr:nvCxnSpPr>
        <xdr:cNvPr id="307" name="直線コネクタ 306">
          <a:extLst>
            <a:ext uri="{FF2B5EF4-FFF2-40B4-BE49-F238E27FC236}">
              <a16:creationId xmlns:a16="http://schemas.microsoft.com/office/drawing/2014/main" id="{C47D5638-ECBE-4576-96F2-70344CC18B17}"/>
            </a:ext>
          </a:extLst>
        </xdr:cNvPr>
        <xdr:cNvCxnSpPr/>
      </xdr:nvCxnSpPr>
      <xdr:spPr>
        <a:xfrm>
          <a:off x="3429000" y="14171295"/>
          <a:ext cx="7493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8" name="楕円 307">
          <a:extLst>
            <a:ext uri="{FF2B5EF4-FFF2-40B4-BE49-F238E27FC236}">
              <a16:creationId xmlns:a16="http://schemas.microsoft.com/office/drawing/2014/main" id="{E076571A-4C48-40AB-9FB2-F15FC2C30295}"/>
            </a:ext>
          </a:extLst>
        </xdr:cNvPr>
        <xdr:cNvSpPr/>
      </xdr:nvSpPr>
      <xdr:spPr>
        <a:xfrm>
          <a:off x="257175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85</xdr:row>
      <xdr:rowOff>131445</xdr:rowOff>
    </xdr:to>
    <xdr:cxnSp macro="">
      <xdr:nvCxnSpPr>
        <xdr:cNvPr id="309" name="直線コネクタ 308">
          <a:extLst>
            <a:ext uri="{FF2B5EF4-FFF2-40B4-BE49-F238E27FC236}">
              <a16:creationId xmlns:a16="http://schemas.microsoft.com/office/drawing/2014/main" id="{42A3F8B3-2A2A-4722-9036-0BC4D59AFB35}"/>
            </a:ext>
          </a:extLst>
        </xdr:cNvPr>
        <xdr:cNvCxnSpPr/>
      </xdr:nvCxnSpPr>
      <xdr:spPr>
        <a:xfrm>
          <a:off x="2622550" y="13912850"/>
          <a:ext cx="806450" cy="2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10" name="楕円 309">
          <a:extLst>
            <a:ext uri="{FF2B5EF4-FFF2-40B4-BE49-F238E27FC236}">
              <a16:creationId xmlns:a16="http://schemas.microsoft.com/office/drawing/2014/main" id="{91EDF4D9-49F6-4A1B-A49D-5683E6E3D1EF}"/>
            </a:ext>
          </a:extLst>
        </xdr:cNvPr>
        <xdr:cNvSpPr/>
      </xdr:nvSpPr>
      <xdr:spPr>
        <a:xfrm>
          <a:off x="177800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38100</xdr:rowOff>
    </xdr:to>
    <xdr:cxnSp macro="">
      <xdr:nvCxnSpPr>
        <xdr:cNvPr id="311" name="直線コネクタ 310">
          <a:extLst>
            <a:ext uri="{FF2B5EF4-FFF2-40B4-BE49-F238E27FC236}">
              <a16:creationId xmlns:a16="http://schemas.microsoft.com/office/drawing/2014/main" id="{06C1CB34-C481-4B5E-9B91-1B71E18FD85E}"/>
            </a:ext>
          </a:extLst>
        </xdr:cNvPr>
        <xdr:cNvCxnSpPr/>
      </xdr:nvCxnSpPr>
      <xdr:spPr>
        <a:xfrm>
          <a:off x="1828800" y="1386205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2" name="楕円 311">
          <a:extLst>
            <a:ext uri="{FF2B5EF4-FFF2-40B4-BE49-F238E27FC236}">
              <a16:creationId xmlns:a16="http://schemas.microsoft.com/office/drawing/2014/main" id="{A92680CB-A10E-461A-9740-F84B87F3FFB9}"/>
            </a:ext>
          </a:extLst>
        </xdr:cNvPr>
        <xdr:cNvSpPr/>
      </xdr:nvSpPr>
      <xdr:spPr>
        <a:xfrm>
          <a:off x="984250" y="13815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83</xdr:row>
      <xdr:rowOff>156211</xdr:rowOff>
    </xdr:to>
    <xdr:cxnSp macro="">
      <xdr:nvCxnSpPr>
        <xdr:cNvPr id="313" name="直線コネクタ 312">
          <a:extLst>
            <a:ext uri="{FF2B5EF4-FFF2-40B4-BE49-F238E27FC236}">
              <a16:creationId xmlns:a16="http://schemas.microsoft.com/office/drawing/2014/main" id="{27963D08-C0BB-4D2E-9D31-EDECE0C80E7F}"/>
            </a:ext>
          </a:extLst>
        </xdr:cNvPr>
        <xdr:cNvCxnSpPr/>
      </xdr:nvCxnSpPr>
      <xdr:spPr>
        <a:xfrm flipV="1">
          <a:off x="1028700" y="1386205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85E30629-84AF-4210-AB71-B836A9E58FC8}"/>
            </a:ext>
          </a:extLst>
        </xdr:cNvPr>
        <xdr:cNvSpPr txBox="1"/>
      </xdr:nvSpPr>
      <xdr:spPr>
        <a:xfrm>
          <a:off x="3239144"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a:extLst>
            <a:ext uri="{FF2B5EF4-FFF2-40B4-BE49-F238E27FC236}">
              <a16:creationId xmlns:a16="http://schemas.microsoft.com/office/drawing/2014/main" id="{82376F7B-B2B8-409D-B9E2-AB80D9AB9BE9}"/>
            </a:ext>
          </a:extLst>
        </xdr:cNvPr>
        <xdr:cNvSpPr txBox="1"/>
      </xdr:nvSpPr>
      <xdr:spPr>
        <a:xfrm>
          <a:off x="2439044" y="133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43D17140-809F-401A-9ECE-59370F75183B}"/>
            </a:ext>
          </a:extLst>
        </xdr:cNvPr>
        <xdr:cNvSpPr txBox="1"/>
      </xdr:nvSpPr>
      <xdr:spPr>
        <a:xfrm>
          <a:off x="1645294" y="1342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7AF6DCA3-6DFF-47D7-9D3A-BC15C12FDFB4}"/>
            </a:ext>
          </a:extLst>
        </xdr:cNvPr>
        <xdr:cNvSpPr txBox="1"/>
      </xdr:nvSpPr>
      <xdr:spPr>
        <a:xfrm>
          <a:off x="851544"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1922</xdr:rowOff>
    </xdr:from>
    <xdr:ext cx="405111" cy="259045"/>
    <xdr:sp macro="" textlink="">
      <xdr:nvSpPr>
        <xdr:cNvPr id="318" name="n_1mainValue【公営住宅】&#10;有形固定資産減価償却率">
          <a:extLst>
            <a:ext uri="{FF2B5EF4-FFF2-40B4-BE49-F238E27FC236}">
              <a16:creationId xmlns:a16="http://schemas.microsoft.com/office/drawing/2014/main" id="{A7D5A1E9-3264-4DDB-901B-6B5C891A22C5}"/>
            </a:ext>
          </a:extLst>
        </xdr:cNvPr>
        <xdr:cNvSpPr txBox="1"/>
      </xdr:nvSpPr>
      <xdr:spPr>
        <a:xfrm>
          <a:off x="3239144" y="1420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19" name="n_2mainValue【公営住宅】&#10;有形固定資産減価償却率">
          <a:extLst>
            <a:ext uri="{FF2B5EF4-FFF2-40B4-BE49-F238E27FC236}">
              <a16:creationId xmlns:a16="http://schemas.microsoft.com/office/drawing/2014/main" id="{B1999FA1-A662-494D-875D-72BFF012DB4A}"/>
            </a:ext>
          </a:extLst>
        </xdr:cNvPr>
        <xdr:cNvSpPr txBox="1"/>
      </xdr:nvSpPr>
      <xdr:spPr>
        <a:xfrm>
          <a:off x="2439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20" name="n_3mainValue【公営住宅】&#10;有形固定資産減価償却率">
          <a:extLst>
            <a:ext uri="{FF2B5EF4-FFF2-40B4-BE49-F238E27FC236}">
              <a16:creationId xmlns:a16="http://schemas.microsoft.com/office/drawing/2014/main" id="{45375D11-4BF6-4BA3-87D2-AE97C971A2B4}"/>
            </a:ext>
          </a:extLst>
        </xdr:cNvPr>
        <xdr:cNvSpPr txBox="1"/>
      </xdr:nvSpPr>
      <xdr:spPr>
        <a:xfrm>
          <a:off x="164529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21" name="n_4mainValue【公営住宅】&#10;有形固定資産減価償却率">
          <a:extLst>
            <a:ext uri="{FF2B5EF4-FFF2-40B4-BE49-F238E27FC236}">
              <a16:creationId xmlns:a16="http://schemas.microsoft.com/office/drawing/2014/main" id="{2AF6C11C-DE35-43D8-ACD4-8D7DCB910D09}"/>
            </a:ext>
          </a:extLst>
        </xdr:cNvPr>
        <xdr:cNvSpPr txBox="1"/>
      </xdr:nvSpPr>
      <xdr:spPr>
        <a:xfrm>
          <a:off x="8515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20EC60E-0D64-4141-B8BA-33311AE1635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9CA7D8C-1674-4765-9AFD-23F57ECA54E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7E0FC83-710A-4637-B788-E8A44A8F3D6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5084E0B-A0EB-46E0-9F0D-17A0A7B4B75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DF88F13-0D71-49D4-B0F0-C536B590BAF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40DFB70-5CFE-4DC9-A3AE-A88C538BF14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D152160-9FCB-44DF-8AC5-67B22709628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72B414C-CA91-48E8-B5F8-BB54D1EC342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FEBDD87-064D-41C9-9134-4E372B8851E1}"/>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3EB3D15-0D9B-4AE4-984B-CFF650113C0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6AC7716-EF87-4113-9BDE-3EF41A2FB2AC}"/>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CD4358A-EAEB-4749-9FCB-C32EFC590918}"/>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0C006A5-40B5-4F9D-A692-2AB7CC7F01B4}"/>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A1B8126E-593D-474A-BC14-AF54C3BCDCA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B83E305-0046-4C9A-B174-DCF857C0E6D4}"/>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0A281D5-70A5-42CB-A91A-86A8908958C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92F2228-04EF-4A65-ABBF-F39866630EC1}"/>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02AB91C-6CD3-4E09-9557-F599EFF4961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E21038DB-A6DB-4B36-B4B3-0C93644206CB}"/>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32E51DD2-F24B-4739-B2AA-3F5AFCBFF96E}"/>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1328C95-0C03-4DE7-B45B-3C2093F7D8F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21AE9FF-3F09-499F-A844-C7363B678F1F}"/>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8FCF594-A7E1-469E-B246-BB5912268E0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BF4D268D-DD86-45C1-AA87-1CC06B319EF7}"/>
            </a:ext>
          </a:extLst>
        </xdr:cNvPr>
        <xdr:cNvCxnSpPr/>
      </xdr:nvCxnSpPr>
      <xdr:spPr>
        <a:xfrm flipV="1">
          <a:off x="9429115" y="12858496"/>
          <a:ext cx="0" cy="138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8BC0C535-BB0F-4D95-A2F3-86CBB9D0EB99}"/>
            </a:ext>
          </a:extLst>
        </xdr:cNvPr>
        <xdr:cNvSpPr txBox="1"/>
      </xdr:nvSpPr>
      <xdr:spPr>
        <a:xfrm>
          <a:off x="9467850" y="1424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8CDA0030-2D2F-42EA-B6C2-FA68557F2217}"/>
            </a:ext>
          </a:extLst>
        </xdr:cNvPr>
        <xdr:cNvCxnSpPr/>
      </xdr:nvCxnSpPr>
      <xdr:spPr>
        <a:xfrm>
          <a:off x="9359900" y="1424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D15F5C5C-26D0-4024-99B2-0D3988A962C2}"/>
            </a:ext>
          </a:extLst>
        </xdr:cNvPr>
        <xdr:cNvSpPr txBox="1"/>
      </xdr:nvSpPr>
      <xdr:spPr>
        <a:xfrm>
          <a:off x="9467850" y="1264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2EF5FC92-E3FE-4C3A-A31D-C4F6BCE61671}"/>
            </a:ext>
          </a:extLst>
        </xdr:cNvPr>
        <xdr:cNvCxnSpPr/>
      </xdr:nvCxnSpPr>
      <xdr:spPr>
        <a:xfrm>
          <a:off x="9359900" y="12858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49B55BE8-8F5F-41FF-96E2-18EAE8DD78FD}"/>
            </a:ext>
          </a:extLst>
        </xdr:cNvPr>
        <xdr:cNvSpPr txBox="1"/>
      </xdr:nvSpPr>
      <xdr:spPr>
        <a:xfrm>
          <a:off x="9467850" y="13737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32DD5A0C-0432-4603-8CCA-3960889FFC60}"/>
            </a:ext>
          </a:extLst>
        </xdr:cNvPr>
        <xdr:cNvSpPr/>
      </xdr:nvSpPr>
      <xdr:spPr>
        <a:xfrm>
          <a:off x="9398000" y="138797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5F294EFB-2C61-4842-BDAB-E81E6846330A}"/>
            </a:ext>
          </a:extLst>
        </xdr:cNvPr>
        <xdr:cNvSpPr/>
      </xdr:nvSpPr>
      <xdr:spPr>
        <a:xfrm>
          <a:off x="8636000" y="13800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909649A0-23BD-4EDF-BA90-4C270FE5636A}"/>
            </a:ext>
          </a:extLst>
        </xdr:cNvPr>
        <xdr:cNvSpPr/>
      </xdr:nvSpPr>
      <xdr:spPr>
        <a:xfrm>
          <a:off x="7842250" y="13774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D7B11B1F-FC4D-4C0A-9411-EEBB9AA5AC7C}"/>
            </a:ext>
          </a:extLst>
        </xdr:cNvPr>
        <xdr:cNvSpPr/>
      </xdr:nvSpPr>
      <xdr:spPr>
        <a:xfrm>
          <a:off x="7029450" y="1374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96301C1A-5028-4A96-A9C3-4A29BD4F0205}"/>
            </a:ext>
          </a:extLst>
        </xdr:cNvPr>
        <xdr:cNvSpPr/>
      </xdr:nvSpPr>
      <xdr:spPr>
        <a:xfrm>
          <a:off x="62357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A6635CF-A46F-4FEA-999A-7E0D982F9ED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F69805-40DF-4C58-B4BD-164C7A2C6DF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57E08B-D292-4D10-8DA1-35246C36E0AD}"/>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4BC4390-E9C1-4D67-BC77-0524B4FDD75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E3EFB1-698B-41FE-8B58-60F1780A6FB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84265</xdr:rowOff>
    </xdr:from>
    <xdr:to>
      <xdr:col>55</xdr:col>
      <xdr:colOff>50800</xdr:colOff>
      <xdr:row>86</xdr:row>
      <xdr:rowOff>14415</xdr:rowOff>
    </xdr:to>
    <xdr:sp macro="" textlink="">
      <xdr:nvSpPr>
        <xdr:cNvPr id="361" name="楕円 360">
          <a:extLst>
            <a:ext uri="{FF2B5EF4-FFF2-40B4-BE49-F238E27FC236}">
              <a16:creationId xmlns:a16="http://schemas.microsoft.com/office/drawing/2014/main" id="{CD33A78B-2A5E-47BA-ADBE-2CE87D070437}"/>
            </a:ext>
          </a:extLst>
        </xdr:cNvPr>
        <xdr:cNvSpPr/>
      </xdr:nvSpPr>
      <xdr:spPr>
        <a:xfrm>
          <a:off x="9398000" y="14124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170642</xdr:rowOff>
    </xdr:from>
    <xdr:ext cx="469744" cy="259045"/>
    <xdr:sp macro="" textlink="">
      <xdr:nvSpPr>
        <xdr:cNvPr id="362" name="【公営住宅】&#10;一人当たり面積該当値テキスト">
          <a:extLst>
            <a:ext uri="{FF2B5EF4-FFF2-40B4-BE49-F238E27FC236}">
              <a16:creationId xmlns:a16="http://schemas.microsoft.com/office/drawing/2014/main" id="{7C1A6D2A-A5DB-4540-8E7F-14B8EDAAA1FE}"/>
            </a:ext>
          </a:extLst>
        </xdr:cNvPr>
        <xdr:cNvSpPr txBox="1"/>
      </xdr:nvSpPr>
      <xdr:spPr>
        <a:xfrm>
          <a:off x="9467850" y="1403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88646</xdr:rowOff>
    </xdr:from>
    <xdr:to>
      <xdr:col>50</xdr:col>
      <xdr:colOff>165100</xdr:colOff>
      <xdr:row>86</xdr:row>
      <xdr:rowOff>18796</xdr:rowOff>
    </xdr:to>
    <xdr:sp macro="" textlink="">
      <xdr:nvSpPr>
        <xdr:cNvPr id="363" name="楕円 362">
          <a:extLst>
            <a:ext uri="{FF2B5EF4-FFF2-40B4-BE49-F238E27FC236}">
              <a16:creationId xmlns:a16="http://schemas.microsoft.com/office/drawing/2014/main" id="{D9EBE0EE-1A29-44FB-B012-0F13FD3B72B4}"/>
            </a:ext>
          </a:extLst>
        </xdr:cNvPr>
        <xdr:cNvSpPr/>
      </xdr:nvSpPr>
      <xdr:spPr>
        <a:xfrm>
          <a:off x="8636000" y="14128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135065</xdr:rowOff>
    </xdr:from>
    <xdr:to>
      <xdr:col>55</xdr:col>
      <xdr:colOff>0</xdr:colOff>
      <xdr:row>85</xdr:row>
      <xdr:rowOff>139446</xdr:rowOff>
    </xdr:to>
    <xdr:cxnSp macro="">
      <xdr:nvCxnSpPr>
        <xdr:cNvPr id="364" name="直線コネクタ 363">
          <a:extLst>
            <a:ext uri="{FF2B5EF4-FFF2-40B4-BE49-F238E27FC236}">
              <a16:creationId xmlns:a16="http://schemas.microsoft.com/office/drawing/2014/main" id="{BF321558-CBBA-4FB9-8E91-37B5F62D6D8D}"/>
            </a:ext>
          </a:extLst>
        </xdr:cNvPr>
        <xdr:cNvCxnSpPr/>
      </xdr:nvCxnSpPr>
      <xdr:spPr>
        <a:xfrm flipV="1">
          <a:off x="8686800" y="14174915"/>
          <a:ext cx="74295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30544</xdr:rowOff>
    </xdr:from>
    <xdr:to>
      <xdr:col>46</xdr:col>
      <xdr:colOff>38100</xdr:colOff>
      <xdr:row>84</xdr:row>
      <xdr:rowOff>132144</xdr:rowOff>
    </xdr:to>
    <xdr:sp macro="" textlink="">
      <xdr:nvSpPr>
        <xdr:cNvPr id="365" name="楕円 364">
          <a:extLst>
            <a:ext uri="{FF2B5EF4-FFF2-40B4-BE49-F238E27FC236}">
              <a16:creationId xmlns:a16="http://schemas.microsoft.com/office/drawing/2014/main" id="{B039D537-3C94-4840-8DD3-71E91D071412}"/>
            </a:ext>
          </a:extLst>
        </xdr:cNvPr>
        <xdr:cNvSpPr/>
      </xdr:nvSpPr>
      <xdr:spPr>
        <a:xfrm>
          <a:off x="7842250" y="139052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81344</xdr:rowOff>
    </xdr:from>
    <xdr:to>
      <xdr:col>50</xdr:col>
      <xdr:colOff>114300</xdr:colOff>
      <xdr:row>85</xdr:row>
      <xdr:rowOff>139446</xdr:rowOff>
    </xdr:to>
    <xdr:cxnSp macro="">
      <xdr:nvCxnSpPr>
        <xdr:cNvPr id="366" name="直線コネクタ 365">
          <a:extLst>
            <a:ext uri="{FF2B5EF4-FFF2-40B4-BE49-F238E27FC236}">
              <a16:creationId xmlns:a16="http://schemas.microsoft.com/office/drawing/2014/main" id="{CFFEA63C-02F4-4372-843D-1B328C2410A5}"/>
            </a:ext>
          </a:extLst>
        </xdr:cNvPr>
        <xdr:cNvCxnSpPr/>
      </xdr:nvCxnSpPr>
      <xdr:spPr>
        <a:xfrm>
          <a:off x="7886700" y="13956094"/>
          <a:ext cx="8001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39878</xdr:rowOff>
    </xdr:from>
    <xdr:to>
      <xdr:col>41</xdr:col>
      <xdr:colOff>101600</xdr:colOff>
      <xdr:row>84</xdr:row>
      <xdr:rowOff>141478</xdr:rowOff>
    </xdr:to>
    <xdr:sp macro="" textlink="">
      <xdr:nvSpPr>
        <xdr:cNvPr id="367" name="楕円 366">
          <a:extLst>
            <a:ext uri="{FF2B5EF4-FFF2-40B4-BE49-F238E27FC236}">
              <a16:creationId xmlns:a16="http://schemas.microsoft.com/office/drawing/2014/main" id="{DC76D9F7-F32D-43C3-BE09-5E59C747CA10}"/>
            </a:ext>
          </a:extLst>
        </xdr:cNvPr>
        <xdr:cNvSpPr/>
      </xdr:nvSpPr>
      <xdr:spPr>
        <a:xfrm>
          <a:off x="7029450" y="13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81344</xdr:rowOff>
    </xdr:from>
    <xdr:to>
      <xdr:col>45</xdr:col>
      <xdr:colOff>177800</xdr:colOff>
      <xdr:row>84</xdr:row>
      <xdr:rowOff>90678</xdr:rowOff>
    </xdr:to>
    <xdr:cxnSp macro="">
      <xdr:nvCxnSpPr>
        <xdr:cNvPr id="368" name="直線コネクタ 367">
          <a:extLst>
            <a:ext uri="{FF2B5EF4-FFF2-40B4-BE49-F238E27FC236}">
              <a16:creationId xmlns:a16="http://schemas.microsoft.com/office/drawing/2014/main" id="{67CC5358-3937-4B41-B31A-5064173F1903}"/>
            </a:ext>
          </a:extLst>
        </xdr:cNvPr>
        <xdr:cNvCxnSpPr/>
      </xdr:nvCxnSpPr>
      <xdr:spPr>
        <a:xfrm flipV="1">
          <a:off x="7080250" y="13956094"/>
          <a:ext cx="80645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50927</xdr:rowOff>
    </xdr:from>
    <xdr:to>
      <xdr:col>36</xdr:col>
      <xdr:colOff>165100</xdr:colOff>
      <xdr:row>84</xdr:row>
      <xdr:rowOff>152527</xdr:rowOff>
    </xdr:to>
    <xdr:sp macro="" textlink="">
      <xdr:nvSpPr>
        <xdr:cNvPr id="369" name="楕円 368">
          <a:extLst>
            <a:ext uri="{FF2B5EF4-FFF2-40B4-BE49-F238E27FC236}">
              <a16:creationId xmlns:a16="http://schemas.microsoft.com/office/drawing/2014/main" id="{AF02E7E0-6912-44DB-A1B2-F2CB0A45DDC3}"/>
            </a:ext>
          </a:extLst>
        </xdr:cNvPr>
        <xdr:cNvSpPr/>
      </xdr:nvSpPr>
      <xdr:spPr>
        <a:xfrm>
          <a:off x="6235700" y="139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90678</xdr:rowOff>
    </xdr:from>
    <xdr:to>
      <xdr:col>41</xdr:col>
      <xdr:colOff>50800</xdr:colOff>
      <xdr:row>84</xdr:row>
      <xdr:rowOff>101727</xdr:rowOff>
    </xdr:to>
    <xdr:cxnSp macro="">
      <xdr:nvCxnSpPr>
        <xdr:cNvPr id="370" name="直線コネクタ 369">
          <a:extLst>
            <a:ext uri="{FF2B5EF4-FFF2-40B4-BE49-F238E27FC236}">
              <a16:creationId xmlns:a16="http://schemas.microsoft.com/office/drawing/2014/main" id="{F6C6FEFB-2B66-4606-BD47-D6A577FF87D4}"/>
            </a:ext>
          </a:extLst>
        </xdr:cNvPr>
        <xdr:cNvCxnSpPr/>
      </xdr:nvCxnSpPr>
      <xdr:spPr>
        <a:xfrm flipV="1">
          <a:off x="6286500" y="13965428"/>
          <a:ext cx="7937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D0D952FC-CF61-4353-808C-A5DE81087779}"/>
            </a:ext>
          </a:extLst>
        </xdr:cNvPr>
        <xdr:cNvSpPr txBox="1"/>
      </xdr:nvSpPr>
      <xdr:spPr>
        <a:xfrm>
          <a:off x="8458277" y="135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71D7265F-7A5B-4573-8FB4-BA327B13489C}"/>
            </a:ext>
          </a:extLst>
        </xdr:cNvPr>
        <xdr:cNvSpPr txBox="1"/>
      </xdr:nvSpPr>
      <xdr:spPr>
        <a:xfrm>
          <a:off x="7677227"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41CB1D64-B2D8-4C61-97EA-C1CD2B8BD67F}"/>
            </a:ext>
          </a:extLst>
        </xdr:cNvPr>
        <xdr:cNvSpPr txBox="1"/>
      </xdr:nvSpPr>
      <xdr:spPr>
        <a:xfrm>
          <a:off x="6864427" y="135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8AD4E8B7-23EE-49C8-BC33-238915B5F56D}"/>
            </a:ext>
          </a:extLst>
        </xdr:cNvPr>
        <xdr:cNvSpPr txBox="1"/>
      </xdr:nvSpPr>
      <xdr:spPr>
        <a:xfrm>
          <a:off x="607067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9923</xdr:rowOff>
    </xdr:from>
    <xdr:ext cx="469744" cy="259045"/>
    <xdr:sp macro="" textlink="">
      <xdr:nvSpPr>
        <xdr:cNvPr id="375" name="n_1mainValue【公営住宅】&#10;一人当たり面積">
          <a:extLst>
            <a:ext uri="{FF2B5EF4-FFF2-40B4-BE49-F238E27FC236}">
              <a16:creationId xmlns:a16="http://schemas.microsoft.com/office/drawing/2014/main" id="{CFABC06A-75A1-4DDF-AB8F-A9B6CC335143}"/>
            </a:ext>
          </a:extLst>
        </xdr:cNvPr>
        <xdr:cNvSpPr txBox="1"/>
      </xdr:nvSpPr>
      <xdr:spPr>
        <a:xfrm>
          <a:off x="8458277"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123271</xdr:rowOff>
    </xdr:from>
    <xdr:ext cx="469744" cy="259045"/>
    <xdr:sp macro="" textlink="">
      <xdr:nvSpPr>
        <xdr:cNvPr id="376" name="n_2mainValue【公営住宅】&#10;一人当たり面積">
          <a:extLst>
            <a:ext uri="{FF2B5EF4-FFF2-40B4-BE49-F238E27FC236}">
              <a16:creationId xmlns:a16="http://schemas.microsoft.com/office/drawing/2014/main" id="{CCC0E2D0-FFA7-4BA1-AABA-6CA1BB3294E6}"/>
            </a:ext>
          </a:extLst>
        </xdr:cNvPr>
        <xdr:cNvSpPr txBox="1"/>
      </xdr:nvSpPr>
      <xdr:spPr>
        <a:xfrm>
          <a:off x="76772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77" name="n_3mainValue【公営住宅】&#10;一人当たり面積">
          <a:extLst>
            <a:ext uri="{FF2B5EF4-FFF2-40B4-BE49-F238E27FC236}">
              <a16:creationId xmlns:a16="http://schemas.microsoft.com/office/drawing/2014/main" id="{067FA055-5337-4CAC-AD7F-9C66170B88AD}"/>
            </a:ext>
          </a:extLst>
        </xdr:cNvPr>
        <xdr:cNvSpPr txBox="1"/>
      </xdr:nvSpPr>
      <xdr:spPr>
        <a:xfrm>
          <a:off x="6864427"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143654</xdr:rowOff>
    </xdr:from>
    <xdr:ext cx="469744" cy="259045"/>
    <xdr:sp macro="" textlink="">
      <xdr:nvSpPr>
        <xdr:cNvPr id="378" name="n_4mainValue【公営住宅】&#10;一人当たり面積">
          <a:extLst>
            <a:ext uri="{FF2B5EF4-FFF2-40B4-BE49-F238E27FC236}">
              <a16:creationId xmlns:a16="http://schemas.microsoft.com/office/drawing/2014/main" id="{5487783F-8304-4E4E-A5DA-ACA212F88F24}"/>
            </a:ext>
          </a:extLst>
        </xdr:cNvPr>
        <xdr:cNvSpPr txBox="1"/>
      </xdr:nvSpPr>
      <xdr:spPr>
        <a:xfrm>
          <a:off x="6070677" y="140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9DF8E95-A1CF-41D6-8847-6D546D4A37B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15777D3-9FFA-447B-AE6B-05014FE37A3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B23EDA2-D75D-4266-B74E-4532E20FB39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D32C454-6E9C-4EED-A92B-8E755806B64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2121F08-5046-4620-9B29-2D8AA76BF3D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895D898-2530-4BE6-B970-7C6649888ED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AC01A79-ABE4-4256-9927-04D729D5AF4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1949FAA-5D7B-4E0D-A7B1-59A3DAB113BC}"/>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04AB5B9-B885-4C97-8902-C404BA8AC34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B6224B1-B85E-4283-B88A-F9C3083111F7}"/>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B34D416-9694-49F0-9616-FEDD34E954A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61A6B8F5-60C7-4399-B9DF-FAB817ECDEE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968C61B-EE0D-4095-9A7C-EB2A755875E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B372981-6DE3-4173-9844-71C6BC0BF39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F6B2538-0D21-4878-8AE9-C22D12F5BF8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7C9EB7BD-FF9D-4F75-AE2B-BC369BB39981}"/>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051F348-213C-4BD7-AA8E-D3316FB21B3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E46C1F6-86C9-4AEC-B962-C76AA6535E9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3B982B7-9D73-4DF0-8127-8076A55CD0A7}"/>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6EED3BA-8989-472D-B624-784F4B99E9E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2482F22-27D2-4365-8409-B8B854303ED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1F24E90-68A7-4C8C-9D50-7AFFD2C6084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448DA45-B4F1-4673-BD1F-F23FB698644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B5B6AE9-D350-4906-A00B-A129C5F1D3F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A77AEC2-2309-47CA-BDF6-EB89758794EA}"/>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0A04D4F-28E5-41AE-8258-1D4821963B3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F62E2C5-C907-40F9-95AF-9CB95BF6CDB3}"/>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5BE6C33-75E0-46FE-A04F-2F3D885565D7}"/>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F0860C88-34C3-4297-91AB-B3D255CC1F19}"/>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7D9BBC78-A80B-4B58-B3DE-EDBA7DD4F92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0569842-B15A-437C-B57A-8FD27642B4BC}"/>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4EA0B9A-686A-4516-B641-FD3B344C7724}"/>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BB54E30-9B7E-4BD5-B310-74F595DA103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2C8F177-4FF6-44C0-B354-D5AB54AF396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8D789E1-AEE9-490D-89F2-C0F59BCCA15E}"/>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6E9ACC5A-2121-4FEA-97FC-82FA5024A35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F00B2227-1AE2-412D-AFF8-F264492BC53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BE9AB91-8752-4E0A-A6AB-03C1EC0B3C3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28CB5735-E3D6-4B46-8BBA-73C109C3F868}"/>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B846444-723D-4EF3-9BDC-6BB1EA1AB1A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E3FB4E65-3416-48ED-AB3A-AAD191E64F4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38511642-393D-4651-8893-0093FFEFE46D}"/>
            </a:ext>
          </a:extLst>
        </xdr:cNvPr>
        <xdr:cNvCxnSpPr/>
      </xdr:nvCxnSpPr>
      <xdr:spPr>
        <a:xfrm flipV="1">
          <a:off x="14699614" y="5496560"/>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1EBC1796-8A50-4FE8-B73C-C2B27131AD15}"/>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FC67E055-91E3-4E11-9035-C54934E267C2}"/>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B859E72E-20B7-4ABA-ACAD-4BDAFCE89A62}"/>
            </a:ext>
          </a:extLst>
        </xdr:cNvPr>
        <xdr:cNvSpPr txBox="1"/>
      </xdr:nvSpPr>
      <xdr:spPr>
        <a:xfrm>
          <a:off x="14738350" y="528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CDD08E19-441C-4C9B-8823-54AEC7D3BABB}"/>
            </a:ext>
          </a:extLst>
        </xdr:cNvPr>
        <xdr:cNvCxnSpPr/>
      </xdr:nvCxnSpPr>
      <xdr:spPr>
        <a:xfrm>
          <a:off x="1461135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1218682-EE7E-4698-BED6-EA0CD4B0F785}"/>
            </a:ext>
          </a:extLst>
        </xdr:cNvPr>
        <xdr:cNvSpPr txBox="1"/>
      </xdr:nvSpPr>
      <xdr:spPr>
        <a:xfrm>
          <a:off x="1473835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1874C6BC-7BA3-4064-8604-EEF46CCC56E4}"/>
            </a:ext>
          </a:extLst>
        </xdr:cNvPr>
        <xdr:cNvSpPr/>
      </xdr:nvSpPr>
      <xdr:spPr>
        <a:xfrm>
          <a:off x="14649450" y="63316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D886D664-3D3F-47C5-AFE7-59F72794DB91}"/>
            </a:ext>
          </a:extLst>
        </xdr:cNvPr>
        <xdr:cNvSpPr/>
      </xdr:nvSpPr>
      <xdr:spPr>
        <a:xfrm>
          <a:off x="138874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F246B180-0157-4DC9-AA84-B15D560CF7F8}"/>
            </a:ext>
          </a:extLst>
        </xdr:cNvPr>
        <xdr:cNvSpPr/>
      </xdr:nvSpPr>
      <xdr:spPr>
        <a:xfrm>
          <a:off x="130937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96CAC440-7DC0-4C6F-B422-84791770774E}"/>
            </a:ext>
          </a:extLst>
        </xdr:cNvPr>
        <xdr:cNvSpPr/>
      </xdr:nvSpPr>
      <xdr:spPr>
        <a:xfrm>
          <a:off x="12299950" y="6323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86A0C6E7-0D13-4077-BD95-836EFA8B752F}"/>
            </a:ext>
          </a:extLst>
        </xdr:cNvPr>
        <xdr:cNvSpPr/>
      </xdr:nvSpPr>
      <xdr:spPr>
        <a:xfrm>
          <a:off x="1148715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5446D4F-0CFF-4783-85CD-D23EC48506D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18BA835-FC95-472E-BC2B-E34AE859C9A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9E79888-E967-4CBD-9A36-3F2880874E0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0352975-978D-42E1-B1D7-CC72DD4912C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8E6060F-9DF9-45E9-B443-8954D68B96B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6" name="楕円 435">
          <a:extLst>
            <a:ext uri="{FF2B5EF4-FFF2-40B4-BE49-F238E27FC236}">
              <a16:creationId xmlns:a16="http://schemas.microsoft.com/office/drawing/2014/main" id="{E4A28DBD-5119-4357-AED7-1586D0A0BC5D}"/>
            </a:ext>
          </a:extLst>
        </xdr:cNvPr>
        <xdr:cNvSpPr/>
      </xdr:nvSpPr>
      <xdr:spPr>
        <a:xfrm>
          <a:off x="14649450" y="69822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7" name="【認定こども園・幼稚園・保育所】&#10;有形固定資産減価償却率該当値テキスト">
          <a:extLst>
            <a:ext uri="{FF2B5EF4-FFF2-40B4-BE49-F238E27FC236}">
              <a16:creationId xmlns:a16="http://schemas.microsoft.com/office/drawing/2014/main" id="{5EB94228-044C-4F8D-AA50-406D249BA75B}"/>
            </a:ext>
          </a:extLst>
        </xdr:cNvPr>
        <xdr:cNvSpPr txBox="1"/>
      </xdr:nvSpPr>
      <xdr:spPr>
        <a:xfrm>
          <a:off x="14738350" y="690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157662</xdr:rowOff>
    </xdr:from>
    <xdr:to>
      <xdr:col>81</xdr:col>
      <xdr:colOff>101600</xdr:colOff>
      <xdr:row>42</xdr:row>
      <xdr:rowOff>87812</xdr:rowOff>
    </xdr:to>
    <xdr:sp macro="" textlink="">
      <xdr:nvSpPr>
        <xdr:cNvPr id="438" name="楕円 437">
          <a:extLst>
            <a:ext uri="{FF2B5EF4-FFF2-40B4-BE49-F238E27FC236}">
              <a16:creationId xmlns:a16="http://schemas.microsoft.com/office/drawing/2014/main" id="{201EFEF1-A423-47E6-87CA-1204E5F2143E}"/>
            </a:ext>
          </a:extLst>
        </xdr:cNvPr>
        <xdr:cNvSpPr/>
      </xdr:nvSpPr>
      <xdr:spPr>
        <a:xfrm>
          <a:off x="13887450" y="6933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37012</xdr:rowOff>
    </xdr:from>
    <xdr:to>
      <xdr:col>85</xdr:col>
      <xdr:colOff>127000</xdr:colOff>
      <xdr:row>42</xdr:row>
      <xdr:rowOff>92528</xdr:rowOff>
    </xdr:to>
    <xdr:cxnSp macro="">
      <xdr:nvCxnSpPr>
        <xdr:cNvPr id="439" name="直線コネクタ 438">
          <a:extLst>
            <a:ext uri="{FF2B5EF4-FFF2-40B4-BE49-F238E27FC236}">
              <a16:creationId xmlns:a16="http://schemas.microsoft.com/office/drawing/2014/main" id="{72A0F05E-C364-4278-AD5C-918C68E58478}"/>
            </a:ext>
          </a:extLst>
        </xdr:cNvPr>
        <xdr:cNvCxnSpPr/>
      </xdr:nvCxnSpPr>
      <xdr:spPr>
        <a:xfrm>
          <a:off x="13938250" y="697756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440" name="楕円 439">
          <a:extLst>
            <a:ext uri="{FF2B5EF4-FFF2-40B4-BE49-F238E27FC236}">
              <a16:creationId xmlns:a16="http://schemas.microsoft.com/office/drawing/2014/main" id="{AB3437DC-B366-4BF6-9BB2-8743F0DA737C}"/>
            </a:ext>
          </a:extLst>
        </xdr:cNvPr>
        <xdr:cNvSpPr/>
      </xdr:nvSpPr>
      <xdr:spPr>
        <a:xfrm>
          <a:off x="13093700" y="67647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42</xdr:row>
      <xdr:rowOff>37012</xdr:rowOff>
    </xdr:to>
    <xdr:cxnSp macro="">
      <xdr:nvCxnSpPr>
        <xdr:cNvPr id="441" name="直線コネクタ 440">
          <a:extLst>
            <a:ext uri="{FF2B5EF4-FFF2-40B4-BE49-F238E27FC236}">
              <a16:creationId xmlns:a16="http://schemas.microsoft.com/office/drawing/2014/main" id="{9E0D54EB-5060-4A12-8F0E-93470A3BCBB5}"/>
            </a:ext>
          </a:extLst>
        </xdr:cNvPr>
        <xdr:cNvCxnSpPr/>
      </xdr:nvCxnSpPr>
      <xdr:spPr>
        <a:xfrm>
          <a:off x="13144500" y="6809196"/>
          <a:ext cx="793750" cy="16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107043</xdr:rowOff>
    </xdr:from>
    <xdr:to>
      <xdr:col>72</xdr:col>
      <xdr:colOff>38100</xdr:colOff>
      <xdr:row>41</xdr:row>
      <xdr:rowOff>37193</xdr:rowOff>
    </xdr:to>
    <xdr:sp macro="" textlink="">
      <xdr:nvSpPr>
        <xdr:cNvPr id="442" name="楕円 441">
          <a:extLst>
            <a:ext uri="{FF2B5EF4-FFF2-40B4-BE49-F238E27FC236}">
              <a16:creationId xmlns:a16="http://schemas.microsoft.com/office/drawing/2014/main" id="{ABCB59FA-17C0-49FE-82C7-CB47BC808DE1}"/>
            </a:ext>
          </a:extLst>
        </xdr:cNvPr>
        <xdr:cNvSpPr/>
      </xdr:nvSpPr>
      <xdr:spPr>
        <a:xfrm>
          <a:off x="12299950" y="6717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157843</xdr:rowOff>
    </xdr:from>
    <xdr:to>
      <xdr:col>76</xdr:col>
      <xdr:colOff>114300</xdr:colOff>
      <xdr:row>41</xdr:row>
      <xdr:rowOff>33746</xdr:rowOff>
    </xdr:to>
    <xdr:cxnSp macro="">
      <xdr:nvCxnSpPr>
        <xdr:cNvPr id="443" name="直線コネクタ 442">
          <a:extLst>
            <a:ext uri="{FF2B5EF4-FFF2-40B4-BE49-F238E27FC236}">
              <a16:creationId xmlns:a16="http://schemas.microsoft.com/office/drawing/2014/main" id="{A49C126D-876F-4651-873E-5E720D7D68BD}"/>
            </a:ext>
          </a:extLst>
        </xdr:cNvPr>
        <xdr:cNvCxnSpPr/>
      </xdr:nvCxnSpPr>
      <xdr:spPr>
        <a:xfrm>
          <a:off x="12344400" y="6768193"/>
          <a:ext cx="800100" cy="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33565</xdr:rowOff>
    </xdr:from>
    <xdr:to>
      <xdr:col>67</xdr:col>
      <xdr:colOff>101600</xdr:colOff>
      <xdr:row>40</xdr:row>
      <xdr:rowOff>135165</xdr:rowOff>
    </xdr:to>
    <xdr:sp macro="" textlink="">
      <xdr:nvSpPr>
        <xdr:cNvPr id="444" name="楕円 443">
          <a:extLst>
            <a:ext uri="{FF2B5EF4-FFF2-40B4-BE49-F238E27FC236}">
              <a16:creationId xmlns:a16="http://schemas.microsoft.com/office/drawing/2014/main" id="{054FEEB8-0985-4158-B40B-2B745C3B11CD}"/>
            </a:ext>
          </a:extLst>
        </xdr:cNvPr>
        <xdr:cNvSpPr/>
      </xdr:nvSpPr>
      <xdr:spPr>
        <a:xfrm>
          <a:off x="1148715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84365</xdr:rowOff>
    </xdr:from>
    <xdr:to>
      <xdr:col>71</xdr:col>
      <xdr:colOff>177800</xdr:colOff>
      <xdr:row>40</xdr:row>
      <xdr:rowOff>157843</xdr:rowOff>
    </xdr:to>
    <xdr:cxnSp macro="">
      <xdr:nvCxnSpPr>
        <xdr:cNvPr id="445" name="直線コネクタ 444">
          <a:extLst>
            <a:ext uri="{FF2B5EF4-FFF2-40B4-BE49-F238E27FC236}">
              <a16:creationId xmlns:a16="http://schemas.microsoft.com/office/drawing/2014/main" id="{95238FB1-0454-41EE-A049-0B948C7D4CFC}"/>
            </a:ext>
          </a:extLst>
        </xdr:cNvPr>
        <xdr:cNvCxnSpPr/>
      </xdr:nvCxnSpPr>
      <xdr:spPr>
        <a:xfrm>
          <a:off x="11537950" y="6694715"/>
          <a:ext cx="80645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BCEED49-6B83-4BB8-9F44-BAC7CDC132D6}"/>
            </a:ext>
          </a:extLst>
        </xdr:cNvPr>
        <xdr:cNvSpPr txBox="1"/>
      </xdr:nvSpPr>
      <xdr:spPr>
        <a:xfrm>
          <a:off x="13742044" y="607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2DC3208-7EFD-4118-B800-A98C4D8BA6DB}"/>
            </a:ext>
          </a:extLst>
        </xdr:cNvPr>
        <xdr:cNvSpPr txBox="1"/>
      </xdr:nvSpPr>
      <xdr:spPr>
        <a:xfrm>
          <a:off x="12960994" y="6096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17F959A-90E8-4F51-9385-87330E78EDD8}"/>
            </a:ext>
          </a:extLst>
        </xdr:cNvPr>
        <xdr:cNvSpPr txBox="1"/>
      </xdr:nvSpPr>
      <xdr:spPr>
        <a:xfrm>
          <a:off x="121672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B3C14FE-D4A6-4082-B344-32A305AAF408}"/>
            </a:ext>
          </a:extLst>
        </xdr:cNvPr>
        <xdr:cNvSpPr txBox="1"/>
      </xdr:nvSpPr>
      <xdr:spPr>
        <a:xfrm>
          <a:off x="11354444"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78939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E5655144-D20F-4653-ACC9-C14445E58949}"/>
            </a:ext>
          </a:extLst>
        </xdr:cNvPr>
        <xdr:cNvSpPr txBox="1"/>
      </xdr:nvSpPr>
      <xdr:spPr>
        <a:xfrm>
          <a:off x="13742044" y="701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F95CCFBC-EF9F-47D8-8563-7B8E520E08E2}"/>
            </a:ext>
          </a:extLst>
        </xdr:cNvPr>
        <xdr:cNvSpPr txBox="1"/>
      </xdr:nvSpPr>
      <xdr:spPr>
        <a:xfrm>
          <a:off x="12960994" y="685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28320</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DDEAC841-9E10-430D-949A-FA3876C53F66}"/>
            </a:ext>
          </a:extLst>
        </xdr:cNvPr>
        <xdr:cNvSpPr txBox="1"/>
      </xdr:nvSpPr>
      <xdr:spPr>
        <a:xfrm>
          <a:off x="12167244" y="680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126292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443572B-C016-4B60-AE01-98C6C6258E51}"/>
            </a:ext>
          </a:extLst>
        </xdr:cNvPr>
        <xdr:cNvSpPr txBox="1"/>
      </xdr:nvSpPr>
      <xdr:spPr>
        <a:xfrm>
          <a:off x="11354444" y="673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96AC156-8F8D-42A4-AC91-88162219BFB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CA3DF1F-F659-4646-8474-D3AA150343A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570E79F-0C86-477B-8325-10B5CBF5819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F138D23-F345-4CFA-81DB-29C0FCA2CB6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6778CC65-FD55-4618-A8EB-2D11D4B8F70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E20D336-18EE-4DDE-8491-04F49FDD551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74673E1-679C-4660-8C6B-DE43AE3103C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D493B69-BD89-4EBE-A643-4453A1D563A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88A598E-9116-43B9-AABD-C54BF32BD34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7367A86E-8BBE-4598-8D6B-9F3750FF67D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364475C-E906-415D-8C46-A675AA6A7C0F}"/>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E427FC98-E844-4538-BADD-5CB86111A50B}"/>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4E11354-00C3-4B3D-95F9-A7EA2058536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6A590337-DEC8-4844-B5B0-41E5385DEC6F}"/>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3D6503C-733E-4E20-94FA-0E44274BF2C4}"/>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9F8DB589-2CED-400D-9C6A-E079B49F53E6}"/>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15900D94-D19C-4AE8-A4C8-92CC00858BE2}"/>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B697F550-89BD-4865-8945-BEA3D2DFE7C7}"/>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F3414F29-FA05-4246-8F76-7E045ECFA902}"/>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43EBD27-B73D-4C4F-8DF7-AF33FD5BA4EA}"/>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E36FD372-9A68-4547-942C-464D90965718}"/>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EDCED385-A37A-47B6-A70C-2E8411B504A7}"/>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214AFC48-A8D4-4C16-BAFB-5BE94461026B}"/>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866B5D7-009C-4F66-9649-F7B93229D79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9B808E4-AE29-4F20-9075-19716863C24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C02F56D4-7989-4188-A4DC-DCCB5D094DD3}"/>
            </a:ext>
          </a:extLst>
        </xdr:cNvPr>
        <xdr:cNvCxnSpPr/>
      </xdr:nvCxnSpPr>
      <xdr:spPr>
        <a:xfrm flipV="1">
          <a:off x="19951064" y="5648053"/>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38FEEFB-39AB-4FAC-9E37-C5551F9A5921}"/>
            </a:ext>
          </a:extLst>
        </xdr:cNvPr>
        <xdr:cNvSpPr txBox="1"/>
      </xdr:nvSpPr>
      <xdr:spPr>
        <a:xfrm>
          <a:off x="19989800" y="694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49D88326-346E-4B83-8A7E-F25D6B9C612B}"/>
            </a:ext>
          </a:extLst>
        </xdr:cNvPr>
        <xdr:cNvCxnSpPr/>
      </xdr:nvCxnSpPr>
      <xdr:spPr>
        <a:xfrm>
          <a:off x="19881850" y="69459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9CE77230-E596-45CE-8463-E03DE15E6816}"/>
            </a:ext>
          </a:extLst>
        </xdr:cNvPr>
        <xdr:cNvSpPr txBox="1"/>
      </xdr:nvSpPr>
      <xdr:spPr>
        <a:xfrm>
          <a:off x="19989800" y="54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C6FD1C1D-F49A-4A70-9DD1-99704974B601}"/>
            </a:ext>
          </a:extLst>
        </xdr:cNvPr>
        <xdr:cNvCxnSpPr/>
      </xdr:nvCxnSpPr>
      <xdr:spPr>
        <a:xfrm>
          <a:off x="19881850" y="5648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EE895BAE-D858-4E09-A20D-59B340AA891A}"/>
            </a:ext>
          </a:extLst>
        </xdr:cNvPr>
        <xdr:cNvSpPr txBox="1"/>
      </xdr:nvSpPr>
      <xdr:spPr>
        <a:xfrm>
          <a:off x="19989800" y="642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6CBB31C1-6F55-4D7D-AFCC-18A6F37D8456}"/>
            </a:ext>
          </a:extLst>
        </xdr:cNvPr>
        <xdr:cNvSpPr/>
      </xdr:nvSpPr>
      <xdr:spPr>
        <a:xfrm>
          <a:off x="19900900" y="6566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C29DB875-89FC-455D-989D-177F8E89626A}"/>
            </a:ext>
          </a:extLst>
        </xdr:cNvPr>
        <xdr:cNvSpPr/>
      </xdr:nvSpPr>
      <xdr:spPr>
        <a:xfrm>
          <a:off x="19157950" y="6533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5B1A5493-F44D-4C7F-B446-ED5CD67A8290}"/>
            </a:ext>
          </a:extLst>
        </xdr:cNvPr>
        <xdr:cNvSpPr/>
      </xdr:nvSpPr>
      <xdr:spPr>
        <a:xfrm>
          <a:off x="18345150" y="65212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859BFDD2-EB1A-42C7-9E88-6DBC533522C7}"/>
            </a:ext>
          </a:extLst>
        </xdr:cNvPr>
        <xdr:cNvSpPr/>
      </xdr:nvSpPr>
      <xdr:spPr>
        <a:xfrm>
          <a:off x="17551400" y="644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9EB37A80-D583-450B-8974-4F5346DDFACC}"/>
            </a:ext>
          </a:extLst>
        </xdr:cNvPr>
        <xdr:cNvSpPr/>
      </xdr:nvSpPr>
      <xdr:spPr>
        <a:xfrm>
          <a:off x="16757650" y="6582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4965718-9640-475D-8D16-6FAB5002A8B3}"/>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3564EC9-EFB5-407A-AF85-83ED42E3D84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AD52CB6-79D5-4CAB-9E34-0DB1193834F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55F5DA2-0D0E-41CE-B272-54C47F2BD69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C68FE2C-9A42-4F2B-ADE1-951B5D8FA8D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100512</xdr:rowOff>
    </xdr:from>
    <xdr:to>
      <xdr:col>116</xdr:col>
      <xdr:colOff>114300</xdr:colOff>
      <xdr:row>41</xdr:row>
      <xdr:rowOff>30662</xdr:rowOff>
    </xdr:to>
    <xdr:sp macro="" textlink="">
      <xdr:nvSpPr>
        <xdr:cNvPr id="495" name="楕円 494">
          <a:extLst>
            <a:ext uri="{FF2B5EF4-FFF2-40B4-BE49-F238E27FC236}">
              <a16:creationId xmlns:a16="http://schemas.microsoft.com/office/drawing/2014/main" id="{42B5F85D-4DBE-47D0-91CF-FA652DCC66FF}"/>
            </a:ext>
          </a:extLst>
        </xdr:cNvPr>
        <xdr:cNvSpPr/>
      </xdr:nvSpPr>
      <xdr:spPr>
        <a:xfrm>
          <a:off x="19900900" y="67108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78939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86EC844D-8546-4380-BD7B-C3CA12DAE949}"/>
            </a:ext>
          </a:extLst>
        </xdr:cNvPr>
        <xdr:cNvSpPr txBox="1"/>
      </xdr:nvSpPr>
      <xdr:spPr>
        <a:xfrm>
          <a:off x="19989800" y="66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108131</xdr:rowOff>
    </xdr:from>
    <xdr:to>
      <xdr:col>112</xdr:col>
      <xdr:colOff>38100</xdr:colOff>
      <xdr:row>41</xdr:row>
      <xdr:rowOff>38281</xdr:rowOff>
    </xdr:to>
    <xdr:sp macro="" textlink="">
      <xdr:nvSpPr>
        <xdr:cNvPr id="497" name="楕円 496">
          <a:extLst>
            <a:ext uri="{FF2B5EF4-FFF2-40B4-BE49-F238E27FC236}">
              <a16:creationId xmlns:a16="http://schemas.microsoft.com/office/drawing/2014/main" id="{6C630E51-055D-4604-9392-802981258328}"/>
            </a:ext>
          </a:extLst>
        </xdr:cNvPr>
        <xdr:cNvSpPr/>
      </xdr:nvSpPr>
      <xdr:spPr>
        <a:xfrm>
          <a:off x="19157950" y="67184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151312</xdr:rowOff>
    </xdr:from>
    <xdr:to>
      <xdr:col>116</xdr:col>
      <xdr:colOff>63500</xdr:colOff>
      <xdr:row>40</xdr:row>
      <xdr:rowOff>158931</xdr:rowOff>
    </xdr:to>
    <xdr:cxnSp macro="">
      <xdr:nvCxnSpPr>
        <xdr:cNvPr id="498" name="直線コネクタ 497">
          <a:extLst>
            <a:ext uri="{FF2B5EF4-FFF2-40B4-BE49-F238E27FC236}">
              <a16:creationId xmlns:a16="http://schemas.microsoft.com/office/drawing/2014/main" id="{D3584EA0-31E2-421F-86E0-2B78ED141484}"/>
            </a:ext>
          </a:extLst>
        </xdr:cNvPr>
        <xdr:cNvCxnSpPr/>
      </xdr:nvCxnSpPr>
      <xdr:spPr>
        <a:xfrm flipV="1">
          <a:off x="19202400" y="6761662"/>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112485</xdr:rowOff>
    </xdr:from>
    <xdr:to>
      <xdr:col>107</xdr:col>
      <xdr:colOff>101600</xdr:colOff>
      <xdr:row>41</xdr:row>
      <xdr:rowOff>42635</xdr:rowOff>
    </xdr:to>
    <xdr:sp macro="" textlink="">
      <xdr:nvSpPr>
        <xdr:cNvPr id="499" name="楕円 498">
          <a:extLst>
            <a:ext uri="{FF2B5EF4-FFF2-40B4-BE49-F238E27FC236}">
              <a16:creationId xmlns:a16="http://schemas.microsoft.com/office/drawing/2014/main" id="{3735AC57-912B-49E7-97AA-D775F888D203}"/>
            </a:ext>
          </a:extLst>
        </xdr:cNvPr>
        <xdr:cNvSpPr/>
      </xdr:nvSpPr>
      <xdr:spPr>
        <a:xfrm>
          <a:off x="18345150" y="6722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158931</xdr:rowOff>
    </xdr:from>
    <xdr:to>
      <xdr:col>111</xdr:col>
      <xdr:colOff>177800</xdr:colOff>
      <xdr:row>40</xdr:row>
      <xdr:rowOff>163285</xdr:rowOff>
    </xdr:to>
    <xdr:cxnSp macro="">
      <xdr:nvCxnSpPr>
        <xdr:cNvPr id="500" name="直線コネクタ 499">
          <a:extLst>
            <a:ext uri="{FF2B5EF4-FFF2-40B4-BE49-F238E27FC236}">
              <a16:creationId xmlns:a16="http://schemas.microsoft.com/office/drawing/2014/main" id="{5C57D3C7-4B15-45DD-8858-DB00BF09D6D0}"/>
            </a:ext>
          </a:extLst>
        </xdr:cNvPr>
        <xdr:cNvCxnSpPr/>
      </xdr:nvCxnSpPr>
      <xdr:spPr>
        <a:xfrm flipV="1">
          <a:off x="18395950" y="6769281"/>
          <a:ext cx="80645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119017</xdr:rowOff>
    </xdr:from>
    <xdr:to>
      <xdr:col>102</xdr:col>
      <xdr:colOff>165100</xdr:colOff>
      <xdr:row>41</xdr:row>
      <xdr:rowOff>49167</xdr:rowOff>
    </xdr:to>
    <xdr:sp macro="" textlink="">
      <xdr:nvSpPr>
        <xdr:cNvPr id="501" name="楕円 500">
          <a:extLst>
            <a:ext uri="{FF2B5EF4-FFF2-40B4-BE49-F238E27FC236}">
              <a16:creationId xmlns:a16="http://schemas.microsoft.com/office/drawing/2014/main" id="{8A580834-84FC-4DDE-A0D3-C004A63E1A58}"/>
            </a:ext>
          </a:extLst>
        </xdr:cNvPr>
        <xdr:cNvSpPr/>
      </xdr:nvSpPr>
      <xdr:spPr>
        <a:xfrm>
          <a:off x="17551400" y="6729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163285</xdr:rowOff>
    </xdr:from>
    <xdr:to>
      <xdr:col>107</xdr:col>
      <xdr:colOff>50800</xdr:colOff>
      <xdr:row>40</xdr:row>
      <xdr:rowOff>169817</xdr:rowOff>
    </xdr:to>
    <xdr:cxnSp macro="">
      <xdr:nvCxnSpPr>
        <xdr:cNvPr id="502" name="直線コネクタ 501">
          <a:extLst>
            <a:ext uri="{FF2B5EF4-FFF2-40B4-BE49-F238E27FC236}">
              <a16:creationId xmlns:a16="http://schemas.microsoft.com/office/drawing/2014/main" id="{071ED76C-2073-4E8C-BE96-285BFD2E6094}"/>
            </a:ext>
          </a:extLst>
        </xdr:cNvPr>
        <xdr:cNvCxnSpPr/>
      </xdr:nvCxnSpPr>
      <xdr:spPr>
        <a:xfrm flipV="1">
          <a:off x="17602200" y="6773635"/>
          <a:ext cx="79375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127726</xdr:rowOff>
    </xdr:from>
    <xdr:to>
      <xdr:col>98</xdr:col>
      <xdr:colOff>38100</xdr:colOff>
      <xdr:row>41</xdr:row>
      <xdr:rowOff>57876</xdr:rowOff>
    </xdr:to>
    <xdr:sp macro="" textlink="">
      <xdr:nvSpPr>
        <xdr:cNvPr id="503" name="楕円 502">
          <a:extLst>
            <a:ext uri="{FF2B5EF4-FFF2-40B4-BE49-F238E27FC236}">
              <a16:creationId xmlns:a16="http://schemas.microsoft.com/office/drawing/2014/main" id="{596FEFFA-9B58-43C4-AFB1-6AA3F6CAFF97}"/>
            </a:ext>
          </a:extLst>
        </xdr:cNvPr>
        <xdr:cNvSpPr/>
      </xdr:nvSpPr>
      <xdr:spPr>
        <a:xfrm>
          <a:off x="16757650" y="6738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169817</xdr:rowOff>
    </xdr:from>
    <xdr:to>
      <xdr:col>102</xdr:col>
      <xdr:colOff>114300</xdr:colOff>
      <xdr:row>41</xdr:row>
      <xdr:rowOff>7076</xdr:rowOff>
    </xdr:to>
    <xdr:cxnSp macro="">
      <xdr:nvCxnSpPr>
        <xdr:cNvPr id="504" name="直線コネクタ 503">
          <a:extLst>
            <a:ext uri="{FF2B5EF4-FFF2-40B4-BE49-F238E27FC236}">
              <a16:creationId xmlns:a16="http://schemas.microsoft.com/office/drawing/2014/main" id="{B639CED4-CFF5-450D-B6BB-8A289CB4187B}"/>
            </a:ext>
          </a:extLst>
        </xdr:cNvPr>
        <xdr:cNvCxnSpPr/>
      </xdr:nvCxnSpPr>
      <xdr:spPr>
        <a:xfrm flipV="1">
          <a:off x="16802100" y="6773817"/>
          <a:ext cx="8001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C4824CDF-2982-4D2C-91D3-143CF2E4AEB6}"/>
            </a:ext>
          </a:extLst>
        </xdr:cNvPr>
        <xdr:cNvSpPr txBox="1"/>
      </xdr:nvSpPr>
      <xdr:spPr>
        <a:xfrm>
          <a:off x="18980227" y="631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8BD1F99-5DE9-4514-A749-DC2F8E4B2166}"/>
            </a:ext>
          </a:extLst>
        </xdr:cNvPr>
        <xdr:cNvSpPr txBox="1"/>
      </xdr:nvSpPr>
      <xdr:spPr>
        <a:xfrm>
          <a:off x="18180127" y="63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295FD9F6-C1BA-44F5-BE38-A7260A0B2FAD}"/>
            </a:ext>
          </a:extLst>
        </xdr:cNvPr>
        <xdr:cNvSpPr txBox="1"/>
      </xdr:nvSpPr>
      <xdr:spPr>
        <a:xfrm>
          <a:off x="1738637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41092FB2-4462-44F6-9D66-02C1888B5BF7}"/>
            </a:ext>
          </a:extLst>
        </xdr:cNvPr>
        <xdr:cNvSpPr txBox="1"/>
      </xdr:nvSpPr>
      <xdr:spPr>
        <a:xfrm>
          <a:off x="16592627" y="636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29408</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1FDDC35A-B14F-4727-937C-D743648FB410}"/>
            </a:ext>
          </a:extLst>
        </xdr:cNvPr>
        <xdr:cNvSpPr txBox="1"/>
      </xdr:nvSpPr>
      <xdr:spPr>
        <a:xfrm>
          <a:off x="18980227" y="680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33762</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1881C3CC-B632-4F3B-9C84-0A459C4F80AF}"/>
            </a:ext>
          </a:extLst>
        </xdr:cNvPr>
        <xdr:cNvSpPr txBox="1"/>
      </xdr:nvSpPr>
      <xdr:spPr>
        <a:xfrm>
          <a:off x="18180127" y="68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40294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99E196C8-0B24-449B-B10C-6D1709C11DD8}"/>
            </a:ext>
          </a:extLst>
        </xdr:cNvPr>
        <xdr:cNvSpPr txBox="1"/>
      </xdr:nvSpPr>
      <xdr:spPr>
        <a:xfrm>
          <a:off x="17386377" y="681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49003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7FF00EE0-4026-4415-B918-8BA1D34608F6}"/>
            </a:ext>
          </a:extLst>
        </xdr:cNvPr>
        <xdr:cNvSpPr txBox="1"/>
      </xdr:nvSpPr>
      <xdr:spPr>
        <a:xfrm>
          <a:off x="16592627" y="682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13DC208A-C386-40F0-BD2E-DD1941BE4CC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4FB2E33-3EBA-4A2F-B792-C23397FBFAB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3F760D54-CB01-46A5-BE48-68304DF34137}"/>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87510892-419A-439A-BEDF-1F0F5067EF1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A9123F8-51AB-40EE-92CC-81657C8B6A9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FF939FE-C77A-4DDB-969E-538245E0E80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B12BF548-3DED-46DD-A1AB-1965C9DB0FE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5BB56B8-9CF8-40BE-A3AD-B3D3C3B61B9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87696524-A8F5-4AB3-A261-B04EB1DBB82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18D09E2-1233-4988-BACC-5E7628ADFDE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764EB9D-C1B2-4931-B097-1FBDE1D9809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AE86D2E-7CD4-4CA2-9048-C0314E5E5D98}"/>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BAFC8D99-C038-43B2-BFF3-C5984070660E}"/>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8A0B481D-7FF8-41E1-B492-7668C01FB76A}"/>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D8AF4E10-D14E-4B01-B693-6534E3408A4A}"/>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5DFC66C7-AF72-4BE6-B40D-A4E7CCA45511}"/>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2584116E-C194-4D8B-9485-DDC591EC58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AA93631-9396-4C9F-9024-B8EDF93D211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3198D85-6A6B-4B77-94F3-234C2AFBD543}"/>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E816B72F-17B2-42BE-9498-D00D1328FA0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64759029-E4DB-41C2-B377-8F913A22F7AC}"/>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167C2945-75CB-4682-8D9F-CB386100E2CF}"/>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1FFAC209-CFF7-4660-A66E-810A850CC412}"/>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601D2C88-1AAB-494E-BCB0-AB5BB6BC680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574FC93C-8E6E-473A-A368-4D55273AC009}"/>
            </a:ext>
          </a:extLst>
        </xdr:cNvPr>
        <xdr:cNvCxnSpPr/>
      </xdr:nvCxnSpPr>
      <xdr:spPr>
        <a:xfrm flipV="1">
          <a:off x="14699614" y="92544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40339434-AD62-4237-BDD5-101FA2BF419C}"/>
            </a:ext>
          </a:extLst>
        </xdr:cNvPr>
        <xdr:cNvSpPr txBox="1"/>
      </xdr:nvSpPr>
      <xdr:spPr>
        <a:xfrm>
          <a:off x="1473835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E4586F43-11E4-43CE-B404-7E6A017D3A38}"/>
            </a:ext>
          </a:extLst>
        </xdr:cNvPr>
        <xdr:cNvCxnSpPr/>
      </xdr:nvCxnSpPr>
      <xdr:spPr>
        <a:xfrm>
          <a:off x="146113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1A5C5F0-D7A9-4A0D-93BB-8E5DF260C4B4}"/>
            </a:ext>
          </a:extLst>
        </xdr:cNvPr>
        <xdr:cNvSpPr txBox="1"/>
      </xdr:nvSpPr>
      <xdr:spPr>
        <a:xfrm>
          <a:off x="14738350" y="903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DB8C6E06-96B5-4526-B67F-7B6245C78479}"/>
            </a:ext>
          </a:extLst>
        </xdr:cNvPr>
        <xdr:cNvCxnSpPr/>
      </xdr:nvCxnSpPr>
      <xdr:spPr>
        <a:xfrm>
          <a:off x="146113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166311E6-B0D7-41B2-A447-2D8A9FA726B2}"/>
            </a:ext>
          </a:extLst>
        </xdr:cNvPr>
        <xdr:cNvSpPr txBox="1"/>
      </xdr:nvSpPr>
      <xdr:spPr>
        <a:xfrm>
          <a:off x="14738350" y="979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1528667C-FB9C-4A31-A885-569695C8CF95}"/>
            </a:ext>
          </a:extLst>
        </xdr:cNvPr>
        <xdr:cNvSpPr/>
      </xdr:nvSpPr>
      <xdr:spPr>
        <a:xfrm>
          <a:off x="14649450" y="99339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9B055445-568D-44F6-AD04-463E55FB160E}"/>
            </a:ext>
          </a:extLst>
        </xdr:cNvPr>
        <xdr:cNvSpPr/>
      </xdr:nvSpPr>
      <xdr:spPr>
        <a:xfrm>
          <a:off x="138874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B90F1E8F-37AC-4DBA-B590-8DF531DC4C9A}"/>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8156D18E-CDAD-432F-8DA2-CE8EA12CF33F}"/>
            </a:ext>
          </a:extLst>
        </xdr:cNvPr>
        <xdr:cNvSpPr/>
      </xdr:nvSpPr>
      <xdr:spPr>
        <a:xfrm>
          <a:off x="12299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C8311454-DF08-47EC-A377-CCFB3F3B09E1}"/>
            </a:ext>
          </a:extLst>
        </xdr:cNvPr>
        <xdr:cNvSpPr/>
      </xdr:nvSpPr>
      <xdr:spPr>
        <a:xfrm>
          <a:off x="1148715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4833348-7592-4258-81E8-78EF0ABE03D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21748DF-C56D-4E12-B351-D2623F98230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1182BDC-D40A-45CE-BCA8-96EDC3D7391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A268DF8-0B02-4E12-9DC7-5B66B8CA223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210E907-118D-424B-8CE3-DF7B8DAAAAF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17780</xdr:rowOff>
    </xdr:from>
    <xdr:to>
      <xdr:col>85</xdr:col>
      <xdr:colOff>177800</xdr:colOff>
      <xdr:row>64</xdr:row>
      <xdr:rowOff>119380</xdr:rowOff>
    </xdr:to>
    <xdr:sp macro="" textlink="">
      <xdr:nvSpPr>
        <xdr:cNvPr id="553" name="楕円 552">
          <a:extLst>
            <a:ext uri="{FF2B5EF4-FFF2-40B4-BE49-F238E27FC236}">
              <a16:creationId xmlns:a16="http://schemas.microsoft.com/office/drawing/2014/main" id="{7F82CD85-0DB0-4A91-BEDE-4A4D0FFAF533}"/>
            </a:ext>
          </a:extLst>
        </xdr:cNvPr>
        <xdr:cNvSpPr/>
      </xdr:nvSpPr>
      <xdr:spPr>
        <a:xfrm>
          <a:off x="14649450" y="10590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104157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6AE46369-C0BE-439C-94AF-09C7BBB235DD}"/>
            </a:ext>
          </a:extLst>
        </xdr:cNvPr>
        <xdr:cNvSpPr txBox="1"/>
      </xdr:nvSpPr>
      <xdr:spPr>
        <a:xfrm>
          <a:off x="1473835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168275</xdr:rowOff>
    </xdr:from>
    <xdr:to>
      <xdr:col>81</xdr:col>
      <xdr:colOff>101600</xdr:colOff>
      <xdr:row>62</xdr:row>
      <xdr:rowOff>98425</xdr:rowOff>
    </xdr:to>
    <xdr:sp macro="" textlink="">
      <xdr:nvSpPr>
        <xdr:cNvPr id="555" name="楕円 554">
          <a:extLst>
            <a:ext uri="{FF2B5EF4-FFF2-40B4-BE49-F238E27FC236}">
              <a16:creationId xmlns:a16="http://schemas.microsoft.com/office/drawing/2014/main" id="{1E4A1FF1-C367-4BE6-95EB-C4A2E45DBFCB}"/>
            </a:ext>
          </a:extLst>
        </xdr:cNvPr>
        <xdr:cNvSpPr/>
      </xdr:nvSpPr>
      <xdr:spPr>
        <a:xfrm>
          <a:off x="1388745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47625</xdr:rowOff>
    </xdr:from>
    <xdr:to>
      <xdr:col>85</xdr:col>
      <xdr:colOff>127000</xdr:colOff>
      <xdr:row>64</xdr:row>
      <xdr:rowOff>68580</xdr:rowOff>
    </xdr:to>
    <xdr:cxnSp macro="">
      <xdr:nvCxnSpPr>
        <xdr:cNvPr id="556" name="直線コネクタ 555">
          <a:extLst>
            <a:ext uri="{FF2B5EF4-FFF2-40B4-BE49-F238E27FC236}">
              <a16:creationId xmlns:a16="http://schemas.microsoft.com/office/drawing/2014/main" id="{747160E5-0BF3-4FDC-9A54-F4CCD4381489}"/>
            </a:ext>
          </a:extLst>
        </xdr:cNvPr>
        <xdr:cNvCxnSpPr/>
      </xdr:nvCxnSpPr>
      <xdr:spPr>
        <a:xfrm>
          <a:off x="13938250" y="10290175"/>
          <a:ext cx="762000" cy="3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19685</xdr:rowOff>
    </xdr:from>
    <xdr:to>
      <xdr:col>76</xdr:col>
      <xdr:colOff>165100</xdr:colOff>
      <xdr:row>64</xdr:row>
      <xdr:rowOff>121285</xdr:rowOff>
    </xdr:to>
    <xdr:sp macro="" textlink="">
      <xdr:nvSpPr>
        <xdr:cNvPr id="557" name="楕円 556">
          <a:extLst>
            <a:ext uri="{FF2B5EF4-FFF2-40B4-BE49-F238E27FC236}">
              <a16:creationId xmlns:a16="http://schemas.microsoft.com/office/drawing/2014/main" id="{18B49C66-8DA3-47CA-B3EB-A96CEB2F7F45}"/>
            </a:ext>
          </a:extLst>
        </xdr:cNvPr>
        <xdr:cNvSpPr/>
      </xdr:nvSpPr>
      <xdr:spPr>
        <a:xfrm>
          <a:off x="13093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47625</xdr:rowOff>
    </xdr:from>
    <xdr:to>
      <xdr:col>81</xdr:col>
      <xdr:colOff>50800</xdr:colOff>
      <xdr:row>64</xdr:row>
      <xdr:rowOff>70485</xdr:rowOff>
    </xdr:to>
    <xdr:cxnSp macro="">
      <xdr:nvCxnSpPr>
        <xdr:cNvPr id="558" name="直線コネクタ 557">
          <a:extLst>
            <a:ext uri="{FF2B5EF4-FFF2-40B4-BE49-F238E27FC236}">
              <a16:creationId xmlns:a16="http://schemas.microsoft.com/office/drawing/2014/main" id="{681D1521-0CC3-4C93-9592-195C9FED7616}"/>
            </a:ext>
          </a:extLst>
        </xdr:cNvPr>
        <xdr:cNvCxnSpPr/>
      </xdr:nvCxnSpPr>
      <xdr:spPr>
        <a:xfrm flipV="1">
          <a:off x="13144500" y="10290175"/>
          <a:ext cx="793750" cy="3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59" name="楕円 558">
          <a:extLst>
            <a:ext uri="{FF2B5EF4-FFF2-40B4-BE49-F238E27FC236}">
              <a16:creationId xmlns:a16="http://schemas.microsoft.com/office/drawing/2014/main" id="{5A6B1988-E66B-4BA1-B567-AB48F0EB0316}"/>
            </a:ext>
          </a:extLst>
        </xdr:cNvPr>
        <xdr:cNvSpPr/>
      </xdr:nvSpPr>
      <xdr:spPr>
        <a:xfrm>
          <a:off x="122999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64</xdr:row>
      <xdr:rowOff>70485</xdr:rowOff>
    </xdr:to>
    <xdr:cxnSp macro="">
      <xdr:nvCxnSpPr>
        <xdr:cNvPr id="560" name="直線コネクタ 559">
          <a:extLst>
            <a:ext uri="{FF2B5EF4-FFF2-40B4-BE49-F238E27FC236}">
              <a16:creationId xmlns:a16="http://schemas.microsoft.com/office/drawing/2014/main" id="{E5E0C5D8-BC37-4DE0-A8B9-8F07EEF610EA}"/>
            </a:ext>
          </a:extLst>
        </xdr:cNvPr>
        <xdr:cNvCxnSpPr/>
      </xdr:nvCxnSpPr>
      <xdr:spPr>
        <a:xfrm>
          <a:off x="12344400" y="10049510"/>
          <a:ext cx="800100" cy="59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61" name="楕円 560">
          <a:extLst>
            <a:ext uri="{FF2B5EF4-FFF2-40B4-BE49-F238E27FC236}">
              <a16:creationId xmlns:a16="http://schemas.microsoft.com/office/drawing/2014/main" id="{86D2578D-220E-4643-A6E7-46AFDD89F609}"/>
            </a:ext>
          </a:extLst>
        </xdr:cNvPr>
        <xdr:cNvSpPr/>
      </xdr:nvSpPr>
      <xdr:spPr>
        <a:xfrm>
          <a:off x="1148715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137160</xdr:rowOff>
    </xdr:to>
    <xdr:cxnSp macro="">
      <xdr:nvCxnSpPr>
        <xdr:cNvPr id="562" name="直線コネクタ 561">
          <a:extLst>
            <a:ext uri="{FF2B5EF4-FFF2-40B4-BE49-F238E27FC236}">
              <a16:creationId xmlns:a16="http://schemas.microsoft.com/office/drawing/2014/main" id="{1DA2B8ED-BA1D-488A-868A-E0AFF71B4144}"/>
            </a:ext>
          </a:extLst>
        </xdr:cNvPr>
        <xdr:cNvCxnSpPr/>
      </xdr:nvCxnSpPr>
      <xdr:spPr>
        <a:xfrm>
          <a:off x="11537950" y="9979025"/>
          <a:ext cx="8064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5577B172-7472-4592-8E8E-63B5F7694C6D}"/>
            </a:ext>
          </a:extLst>
        </xdr:cNvPr>
        <xdr:cNvSpPr txBox="1"/>
      </xdr:nvSpPr>
      <xdr:spPr>
        <a:xfrm>
          <a:off x="1374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519EF1DF-DD63-438A-95F8-B401CBFB8DDF}"/>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0BCA3F90-FEAD-46AF-885B-3387C742DD96}"/>
            </a:ext>
          </a:extLst>
        </xdr:cNvPr>
        <xdr:cNvSpPr txBox="1"/>
      </xdr:nvSpPr>
      <xdr:spPr>
        <a:xfrm>
          <a:off x="1216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50DC76ED-2ACE-42E0-AA50-C66028C513E6}"/>
            </a:ext>
          </a:extLst>
        </xdr:cNvPr>
        <xdr:cNvSpPr txBox="1"/>
      </xdr:nvSpPr>
      <xdr:spPr>
        <a:xfrm>
          <a:off x="113544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89552</xdr:rowOff>
    </xdr:from>
    <xdr:ext cx="405111" cy="259045"/>
    <xdr:sp macro="" textlink="">
      <xdr:nvSpPr>
        <xdr:cNvPr id="567" name="n_1mainValue【学校施設】&#10;有形固定資産減価償却率">
          <a:extLst>
            <a:ext uri="{FF2B5EF4-FFF2-40B4-BE49-F238E27FC236}">
              <a16:creationId xmlns:a16="http://schemas.microsoft.com/office/drawing/2014/main" id="{B8737579-2BC0-4A50-88D3-EB8B6DACE040}"/>
            </a:ext>
          </a:extLst>
        </xdr:cNvPr>
        <xdr:cNvSpPr txBox="1"/>
      </xdr:nvSpPr>
      <xdr:spPr>
        <a:xfrm>
          <a:off x="13742044" y="1033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112412</xdr:rowOff>
    </xdr:from>
    <xdr:ext cx="405111" cy="259045"/>
    <xdr:sp macro="" textlink="">
      <xdr:nvSpPr>
        <xdr:cNvPr id="568" name="n_2mainValue【学校施設】&#10;有形固定資産減価償却率">
          <a:extLst>
            <a:ext uri="{FF2B5EF4-FFF2-40B4-BE49-F238E27FC236}">
              <a16:creationId xmlns:a16="http://schemas.microsoft.com/office/drawing/2014/main" id="{0C84A39D-DFCB-437F-A9AD-73CD81C97D37}"/>
            </a:ext>
          </a:extLst>
        </xdr:cNvPr>
        <xdr:cNvSpPr txBox="1"/>
      </xdr:nvSpPr>
      <xdr:spPr>
        <a:xfrm>
          <a:off x="1296099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69" name="n_3mainValue【学校施設】&#10;有形固定資産減価償却率">
          <a:extLst>
            <a:ext uri="{FF2B5EF4-FFF2-40B4-BE49-F238E27FC236}">
              <a16:creationId xmlns:a16="http://schemas.microsoft.com/office/drawing/2014/main" id="{E892C705-7629-40EF-847D-1D4B178F02B3}"/>
            </a:ext>
          </a:extLst>
        </xdr:cNvPr>
        <xdr:cNvSpPr txBox="1"/>
      </xdr:nvSpPr>
      <xdr:spPr>
        <a:xfrm>
          <a:off x="12167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570" name="n_4mainValue【学校施設】&#10;有形固定資産減価償却率">
          <a:extLst>
            <a:ext uri="{FF2B5EF4-FFF2-40B4-BE49-F238E27FC236}">
              <a16:creationId xmlns:a16="http://schemas.microsoft.com/office/drawing/2014/main" id="{505C6466-6628-4F3C-AD95-AEB94F258A76}"/>
            </a:ext>
          </a:extLst>
        </xdr:cNvPr>
        <xdr:cNvSpPr txBox="1"/>
      </xdr:nvSpPr>
      <xdr:spPr>
        <a:xfrm>
          <a:off x="113544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311F31F-2066-420E-964C-8AFA8ACE235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E02D4F8C-15E7-46F3-AC91-3397B6BD371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2AA89FD-3509-4AFE-B082-1ED96C38A5C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4FE79D5A-5C77-40E9-813E-C82DC56EDFA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C44D4812-8119-4E6A-A779-64D8FB86429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2E6071CF-1753-417B-A9F9-45D0EF07DFD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6956298E-19AA-4921-B240-DEC89B600E3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4E31CD79-2CD0-4674-94C0-CA13E5FB96F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D2EA31E7-D31C-4B86-ADD4-FDF6AB5378D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B8B1903-9C53-4F19-8BCF-25CA049170E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37067853-3D52-4D18-BBAA-EDB3107FE6B7}"/>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E07564B6-3A11-463C-B611-74F9A9D35848}"/>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D9221E5-2C5A-459A-8A25-AFBC2B4F21A7}"/>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48543FA6-B433-4E95-9B96-A53F3B16E603}"/>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B960CCBA-EBD3-475B-9704-745BE58578AA}"/>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B2E27663-4CD2-4BF9-809A-AB7596B24306}"/>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964EB3B-20DB-49DB-A77D-2449DDDCB71B}"/>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C8D9F32-6CBD-4A75-8DD1-939A194C15BF}"/>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993C353A-6F2E-4272-A106-A8C342D30118}"/>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1D8C171A-CB6A-4D57-9320-D7EC67E34C76}"/>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B17D4930-44EF-4299-97F6-568C5B879E8A}"/>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8B9C799B-D738-4BDE-93B8-B7B14DB56A21}"/>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84637A2-3BA0-4984-A83D-8A74283F445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F11BE47-351C-4B19-BE58-249ABDEDDAB1}"/>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8966340-5A4F-44A7-892D-9070E383E10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7E253655-2CD2-4411-A9F2-7A4226A23E55}"/>
            </a:ext>
          </a:extLst>
        </xdr:cNvPr>
        <xdr:cNvCxnSpPr/>
      </xdr:nvCxnSpPr>
      <xdr:spPr>
        <a:xfrm flipV="1">
          <a:off x="19951064" y="9083566"/>
          <a:ext cx="0" cy="15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CB5AE82A-80BE-4740-BDF7-B46B87488AD4}"/>
            </a:ext>
          </a:extLst>
        </xdr:cNvPr>
        <xdr:cNvSpPr txBox="1"/>
      </xdr:nvSpPr>
      <xdr:spPr>
        <a:xfrm>
          <a:off x="19989800" y="105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D5FCADA3-F934-421A-AF54-D7037359AF9E}"/>
            </a:ext>
          </a:extLst>
        </xdr:cNvPr>
        <xdr:cNvCxnSpPr/>
      </xdr:nvCxnSpPr>
      <xdr:spPr>
        <a:xfrm>
          <a:off x="19881850" y="105920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3D71AA11-F9AC-40E4-8CB6-A1D7B880D58A}"/>
            </a:ext>
          </a:extLst>
        </xdr:cNvPr>
        <xdr:cNvSpPr txBox="1"/>
      </xdr:nvSpPr>
      <xdr:spPr>
        <a:xfrm>
          <a:off x="19989800" y="8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C8B001F9-BAF6-4A05-8B7C-23C5009F9EDD}"/>
            </a:ext>
          </a:extLst>
        </xdr:cNvPr>
        <xdr:cNvCxnSpPr/>
      </xdr:nvCxnSpPr>
      <xdr:spPr>
        <a:xfrm>
          <a:off x="19881850" y="9083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1" name="【学校施設】&#10;一人当たり面積平均値テキスト">
          <a:extLst>
            <a:ext uri="{FF2B5EF4-FFF2-40B4-BE49-F238E27FC236}">
              <a16:creationId xmlns:a16="http://schemas.microsoft.com/office/drawing/2014/main" id="{3DD5FADC-A603-41FE-8CCA-3BF0BD786F84}"/>
            </a:ext>
          </a:extLst>
        </xdr:cNvPr>
        <xdr:cNvSpPr txBox="1"/>
      </xdr:nvSpPr>
      <xdr:spPr>
        <a:xfrm>
          <a:off x="19989800" y="9982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06C13A06-8015-4217-84FE-CA34992A511E}"/>
            </a:ext>
          </a:extLst>
        </xdr:cNvPr>
        <xdr:cNvSpPr/>
      </xdr:nvSpPr>
      <xdr:spPr>
        <a:xfrm>
          <a:off x="19900900" y="101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9AA6005E-1C46-4995-9976-FDCE176E9BD4}"/>
            </a:ext>
          </a:extLst>
        </xdr:cNvPr>
        <xdr:cNvSpPr/>
      </xdr:nvSpPr>
      <xdr:spPr>
        <a:xfrm>
          <a:off x="19157950" y="10089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E35AAEA0-844F-4404-88EB-B7DB21EE8ABF}"/>
            </a:ext>
          </a:extLst>
        </xdr:cNvPr>
        <xdr:cNvSpPr/>
      </xdr:nvSpPr>
      <xdr:spPr>
        <a:xfrm>
          <a:off x="18345150" y="10075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A5589A0F-05F2-4C75-888D-063BC0FB1E1D}"/>
            </a:ext>
          </a:extLst>
        </xdr:cNvPr>
        <xdr:cNvSpPr/>
      </xdr:nvSpPr>
      <xdr:spPr>
        <a:xfrm>
          <a:off x="17551400" y="1009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69CF8DE3-7316-4873-8CF1-4CAFA64D24E2}"/>
            </a:ext>
          </a:extLst>
        </xdr:cNvPr>
        <xdr:cNvSpPr/>
      </xdr:nvSpPr>
      <xdr:spPr>
        <a:xfrm>
          <a:off x="16757650" y="10117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12B05A2-769F-4AD4-9516-9B318086B50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BB15D7F-F750-4817-BDF0-9D4B1DB8884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CA8C0D8-6708-45AE-A861-4C46F25E7BC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B536D3F-D1D5-4305-AB67-05785212B12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197AE3B-DF11-4211-BE0B-683CE145AED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72155</xdr:rowOff>
    </xdr:from>
    <xdr:to>
      <xdr:col>116</xdr:col>
      <xdr:colOff>114300</xdr:colOff>
      <xdr:row>63</xdr:row>
      <xdr:rowOff>2305</xdr:rowOff>
    </xdr:to>
    <xdr:sp macro="" textlink="">
      <xdr:nvSpPr>
        <xdr:cNvPr id="612" name="楕円 611">
          <a:extLst>
            <a:ext uri="{FF2B5EF4-FFF2-40B4-BE49-F238E27FC236}">
              <a16:creationId xmlns:a16="http://schemas.microsoft.com/office/drawing/2014/main" id="{AA582956-0337-4078-B71A-CF4DBE2981BE}"/>
            </a:ext>
          </a:extLst>
        </xdr:cNvPr>
        <xdr:cNvSpPr/>
      </xdr:nvSpPr>
      <xdr:spPr>
        <a:xfrm>
          <a:off x="19900900" y="10314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50582</xdr:rowOff>
    </xdr:from>
    <xdr:ext cx="469744" cy="259045"/>
    <xdr:sp macro="" textlink="">
      <xdr:nvSpPr>
        <xdr:cNvPr id="613" name="【学校施設】&#10;一人当たり面積該当値テキスト">
          <a:extLst>
            <a:ext uri="{FF2B5EF4-FFF2-40B4-BE49-F238E27FC236}">
              <a16:creationId xmlns:a16="http://schemas.microsoft.com/office/drawing/2014/main" id="{A2D7E6D7-DC32-493D-9B6E-9D28849B627E}"/>
            </a:ext>
          </a:extLst>
        </xdr:cNvPr>
        <xdr:cNvSpPr txBox="1"/>
      </xdr:nvSpPr>
      <xdr:spPr>
        <a:xfrm>
          <a:off x="19989800" y="102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123589</xdr:rowOff>
    </xdr:from>
    <xdr:to>
      <xdr:col>112</xdr:col>
      <xdr:colOff>38100</xdr:colOff>
      <xdr:row>63</xdr:row>
      <xdr:rowOff>53739</xdr:rowOff>
    </xdr:to>
    <xdr:sp macro="" textlink="">
      <xdr:nvSpPr>
        <xdr:cNvPr id="614" name="楕円 613">
          <a:extLst>
            <a:ext uri="{FF2B5EF4-FFF2-40B4-BE49-F238E27FC236}">
              <a16:creationId xmlns:a16="http://schemas.microsoft.com/office/drawing/2014/main" id="{600164F8-74D1-43E8-934A-5901C2E1D79F}"/>
            </a:ext>
          </a:extLst>
        </xdr:cNvPr>
        <xdr:cNvSpPr/>
      </xdr:nvSpPr>
      <xdr:spPr>
        <a:xfrm>
          <a:off x="19157950" y="10366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122955</xdr:rowOff>
    </xdr:from>
    <xdr:to>
      <xdr:col>116</xdr:col>
      <xdr:colOff>63500</xdr:colOff>
      <xdr:row>63</xdr:row>
      <xdr:rowOff>2939</xdr:rowOff>
    </xdr:to>
    <xdr:cxnSp macro="">
      <xdr:nvCxnSpPr>
        <xdr:cNvPr id="615" name="直線コネクタ 614">
          <a:extLst>
            <a:ext uri="{FF2B5EF4-FFF2-40B4-BE49-F238E27FC236}">
              <a16:creationId xmlns:a16="http://schemas.microsoft.com/office/drawing/2014/main" id="{21F6F303-5C2F-4160-8387-361B1143422E}"/>
            </a:ext>
          </a:extLst>
        </xdr:cNvPr>
        <xdr:cNvCxnSpPr/>
      </xdr:nvCxnSpPr>
      <xdr:spPr>
        <a:xfrm flipV="1">
          <a:off x="19202400" y="10365505"/>
          <a:ext cx="7493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63336</xdr:rowOff>
    </xdr:from>
    <xdr:to>
      <xdr:col>107</xdr:col>
      <xdr:colOff>101600</xdr:colOff>
      <xdr:row>62</xdr:row>
      <xdr:rowOff>164936</xdr:rowOff>
    </xdr:to>
    <xdr:sp macro="" textlink="">
      <xdr:nvSpPr>
        <xdr:cNvPr id="616" name="楕円 615">
          <a:extLst>
            <a:ext uri="{FF2B5EF4-FFF2-40B4-BE49-F238E27FC236}">
              <a16:creationId xmlns:a16="http://schemas.microsoft.com/office/drawing/2014/main" id="{B8536E3F-A7BC-4F41-B897-A00B2FA7125E}"/>
            </a:ext>
          </a:extLst>
        </xdr:cNvPr>
        <xdr:cNvSpPr/>
      </xdr:nvSpPr>
      <xdr:spPr>
        <a:xfrm>
          <a:off x="18345150" y="103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114136</xdr:rowOff>
    </xdr:from>
    <xdr:to>
      <xdr:col>111</xdr:col>
      <xdr:colOff>177800</xdr:colOff>
      <xdr:row>63</xdr:row>
      <xdr:rowOff>2939</xdr:rowOff>
    </xdr:to>
    <xdr:cxnSp macro="">
      <xdr:nvCxnSpPr>
        <xdr:cNvPr id="617" name="直線コネクタ 616">
          <a:extLst>
            <a:ext uri="{FF2B5EF4-FFF2-40B4-BE49-F238E27FC236}">
              <a16:creationId xmlns:a16="http://schemas.microsoft.com/office/drawing/2014/main" id="{B9ED38EA-A0ED-4D93-82B4-9A856E23C943}"/>
            </a:ext>
          </a:extLst>
        </xdr:cNvPr>
        <xdr:cNvCxnSpPr/>
      </xdr:nvCxnSpPr>
      <xdr:spPr>
        <a:xfrm>
          <a:off x="18395950" y="10356686"/>
          <a:ext cx="80645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72317</xdr:rowOff>
    </xdr:from>
    <xdr:to>
      <xdr:col>102</xdr:col>
      <xdr:colOff>165100</xdr:colOff>
      <xdr:row>63</xdr:row>
      <xdr:rowOff>2467</xdr:rowOff>
    </xdr:to>
    <xdr:sp macro="" textlink="">
      <xdr:nvSpPr>
        <xdr:cNvPr id="618" name="楕円 617">
          <a:extLst>
            <a:ext uri="{FF2B5EF4-FFF2-40B4-BE49-F238E27FC236}">
              <a16:creationId xmlns:a16="http://schemas.microsoft.com/office/drawing/2014/main" id="{B4085A1C-D6F4-463E-A9ED-F30350922EDD}"/>
            </a:ext>
          </a:extLst>
        </xdr:cNvPr>
        <xdr:cNvSpPr/>
      </xdr:nvSpPr>
      <xdr:spPr>
        <a:xfrm>
          <a:off x="17551400" y="10314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114136</xdr:rowOff>
    </xdr:from>
    <xdr:to>
      <xdr:col>107</xdr:col>
      <xdr:colOff>50800</xdr:colOff>
      <xdr:row>62</xdr:row>
      <xdr:rowOff>123117</xdr:rowOff>
    </xdr:to>
    <xdr:cxnSp macro="">
      <xdr:nvCxnSpPr>
        <xdr:cNvPr id="619" name="直線コネクタ 618">
          <a:extLst>
            <a:ext uri="{FF2B5EF4-FFF2-40B4-BE49-F238E27FC236}">
              <a16:creationId xmlns:a16="http://schemas.microsoft.com/office/drawing/2014/main" id="{399D45CC-D941-4E07-BFDF-4DCD2A6DC73D}"/>
            </a:ext>
          </a:extLst>
        </xdr:cNvPr>
        <xdr:cNvCxnSpPr/>
      </xdr:nvCxnSpPr>
      <xdr:spPr>
        <a:xfrm flipV="1">
          <a:off x="17602200" y="10356686"/>
          <a:ext cx="79375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82768</xdr:rowOff>
    </xdr:from>
    <xdr:to>
      <xdr:col>98</xdr:col>
      <xdr:colOff>38100</xdr:colOff>
      <xdr:row>63</xdr:row>
      <xdr:rowOff>12918</xdr:rowOff>
    </xdr:to>
    <xdr:sp macro="" textlink="">
      <xdr:nvSpPr>
        <xdr:cNvPr id="620" name="楕円 619">
          <a:extLst>
            <a:ext uri="{FF2B5EF4-FFF2-40B4-BE49-F238E27FC236}">
              <a16:creationId xmlns:a16="http://schemas.microsoft.com/office/drawing/2014/main" id="{8729883C-5892-4C63-8CCF-84B8E96BCDA0}"/>
            </a:ext>
          </a:extLst>
        </xdr:cNvPr>
        <xdr:cNvSpPr/>
      </xdr:nvSpPr>
      <xdr:spPr>
        <a:xfrm>
          <a:off x="16757650" y="103253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123117</xdr:rowOff>
    </xdr:from>
    <xdr:to>
      <xdr:col>102</xdr:col>
      <xdr:colOff>114300</xdr:colOff>
      <xdr:row>62</xdr:row>
      <xdr:rowOff>133568</xdr:rowOff>
    </xdr:to>
    <xdr:cxnSp macro="">
      <xdr:nvCxnSpPr>
        <xdr:cNvPr id="621" name="直線コネクタ 620">
          <a:extLst>
            <a:ext uri="{FF2B5EF4-FFF2-40B4-BE49-F238E27FC236}">
              <a16:creationId xmlns:a16="http://schemas.microsoft.com/office/drawing/2014/main" id="{0D110BD2-DE47-4852-952C-DAC24E500389}"/>
            </a:ext>
          </a:extLst>
        </xdr:cNvPr>
        <xdr:cNvCxnSpPr/>
      </xdr:nvCxnSpPr>
      <xdr:spPr>
        <a:xfrm flipV="1">
          <a:off x="16802100" y="10365667"/>
          <a:ext cx="8001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a:extLst>
            <a:ext uri="{FF2B5EF4-FFF2-40B4-BE49-F238E27FC236}">
              <a16:creationId xmlns:a16="http://schemas.microsoft.com/office/drawing/2014/main" id="{FB00364F-1CB7-448A-B14E-3FBAF3852DC7}"/>
            </a:ext>
          </a:extLst>
        </xdr:cNvPr>
        <xdr:cNvSpPr txBox="1"/>
      </xdr:nvSpPr>
      <xdr:spPr>
        <a:xfrm>
          <a:off x="18980227" y="98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3" name="n_2aveValue【学校施設】&#10;一人当たり面積">
          <a:extLst>
            <a:ext uri="{FF2B5EF4-FFF2-40B4-BE49-F238E27FC236}">
              <a16:creationId xmlns:a16="http://schemas.microsoft.com/office/drawing/2014/main" id="{3DDA63BD-F3E5-456C-8977-21C789069F13}"/>
            </a:ext>
          </a:extLst>
        </xdr:cNvPr>
        <xdr:cNvSpPr txBox="1"/>
      </xdr:nvSpPr>
      <xdr:spPr>
        <a:xfrm>
          <a:off x="18180127" y="985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4" name="n_3aveValue【学校施設】&#10;一人当たり面積">
          <a:extLst>
            <a:ext uri="{FF2B5EF4-FFF2-40B4-BE49-F238E27FC236}">
              <a16:creationId xmlns:a16="http://schemas.microsoft.com/office/drawing/2014/main" id="{05B0DFB6-7FF0-4A51-982D-B88B9E15FC65}"/>
            </a:ext>
          </a:extLst>
        </xdr:cNvPr>
        <xdr:cNvSpPr txBox="1"/>
      </xdr:nvSpPr>
      <xdr:spPr>
        <a:xfrm>
          <a:off x="17386377" y="988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5" name="n_4aveValue【学校施設】&#10;一人当たり面積">
          <a:extLst>
            <a:ext uri="{FF2B5EF4-FFF2-40B4-BE49-F238E27FC236}">
              <a16:creationId xmlns:a16="http://schemas.microsoft.com/office/drawing/2014/main" id="{4E928A6E-4FFD-4910-B034-598684977C14}"/>
            </a:ext>
          </a:extLst>
        </xdr:cNvPr>
        <xdr:cNvSpPr txBox="1"/>
      </xdr:nvSpPr>
      <xdr:spPr>
        <a:xfrm>
          <a:off x="16592627" y="990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44866</xdr:rowOff>
    </xdr:from>
    <xdr:ext cx="469744" cy="259045"/>
    <xdr:sp macro="" textlink="">
      <xdr:nvSpPr>
        <xdr:cNvPr id="626" name="n_1mainValue【学校施設】&#10;一人当たり面積">
          <a:extLst>
            <a:ext uri="{FF2B5EF4-FFF2-40B4-BE49-F238E27FC236}">
              <a16:creationId xmlns:a16="http://schemas.microsoft.com/office/drawing/2014/main" id="{BF1BB563-28D9-4FA2-97D2-50B78A97655F}"/>
            </a:ext>
          </a:extLst>
        </xdr:cNvPr>
        <xdr:cNvSpPr txBox="1"/>
      </xdr:nvSpPr>
      <xdr:spPr>
        <a:xfrm>
          <a:off x="18980227" y="1045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156063</xdr:rowOff>
    </xdr:from>
    <xdr:ext cx="469744" cy="259045"/>
    <xdr:sp macro="" textlink="">
      <xdr:nvSpPr>
        <xdr:cNvPr id="627" name="n_2mainValue【学校施設】&#10;一人当たり面積">
          <a:extLst>
            <a:ext uri="{FF2B5EF4-FFF2-40B4-BE49-F238E27FC236}">
              <a16:creationId xmlns:a16="http://schemas.microsoft.com/office/drawing/2014/main" id="{215B7DB8-0836-429C-B11F-D6B8B492F1A5}"/>
            </a:ext>
          </a:extLst>
        </xdr:cNvPr>
        <xdr:cNvSpPr txBox="1"/>
      </xdr:nvSpPr>
      <xdr:spPr>
        <a:xfrm>
          <a:off x="18180127" y="1039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165044</xdr:rowOff>
    </xdr:from>
    <xdr:ext cx="469744" cy="259045"/>
    <xdr:sp macro="" textlink="">
      <xdr:nvSpPr>
        <xdr:cNvPr id="628" name="n_3mainValue【学校施設】&#10;一人当たり面積">
          <a:extLst>
            <a:ext uri="{FF2B5EF4-FFF2-40B4-BE49-F238E27FC236}">
              <a16:creationId xmlns:a16="http://schemas.microsoft.com/office/drawing/2014/main" id="{539E4C2A-E111-4858-AC9E-0D2825672956}"/>
            </a:ext>
          </a:extLst>
        </xdr:cNvPr>
        <xdr:cNvSpPr txBox="1"/>
      </xdr:nvSpPr>
      <xdr:spPr>
        <a:xfrm>
          <a:off x="17386377" y="1040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4045</xdr:rowOff>
    </xdr:from>
    <xdr:ext cx="469744" cy="259045"/>
    <xdr:sp macro="" textlink="">
      <xdr:nvSpPr>
        <xdr:cNvPr id="629" name="n_4mainValue【学校施設】&#10;一人当たり面積">
          <a:extLst>
            <a:ext uri="{FF2B5EF4-FFF2-40B4-BE49-F238E27FC236}">
              <a16:creationId xmlns:a16="http://schemas.microsoft.com/office/drawing/2014/main" id="{6682C367-BE42-4715-825D-C1901857B0EA}"/>
            </a:ext>
          </a:extLst>
        </xdr:cNvPr>
        <xdr:cNvSpPr txBox="1"/>
      </xdr:nvSpPr>
      <xdr:spPr>
        <a:xfrm>
          <a:off x="16592627" y="104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26785E2-6151-474F-8393-6C0591C5C58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B2B9C407-854E-41D7-AA2D-1306C2FE583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1917FAA-0FFA-4BD0-AB78-9DD830CDB49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9816E648-8AE6-4736-A220-CE6464DBF62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12CADDC0-B5E9-4E20-9A61-BEDAA0F31CA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7485B5D1-0840-4939-BD27-8C08F710957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86CC0BF9-3872-4EFC-BE6B-31DBFBDC83E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82BB84F-AC95-41A6-90E9-BA9A2F00700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521B7DAE-1DE5-4483-8823-DF7499FB0FA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DECFA5E3-CB56-4D64-AF28-3A469C067F0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6609F80F-C769-445B-8F21-DBDEC6B21966}"/>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4A827C96-E5B2-4833-B6F2-E70D411F35B5}"/>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F9FB77FD-FEE8-4C8F-8A55-1CA13E96C8EB}"/>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4B6C54B5-42CF-4606-BB44-A4A532D14B2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036E4D9C-6FFE-444D-B9F1-D4FAC382A244}"/>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BD3B7448-8918-4F71-9754-D1E3864D7227}"/>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2D390DF4-B493-480B-93DF-E98E68F6DA7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5E2E379B-A0FA-447B-8732-1A87DCD3B437}"/>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03B87678-AC27-4903-B676-420073E7090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2A4B2420-146C-4A8E-8884-899859D30542}"/>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50" name="テキスト ボックス 649">
          <a:extLst>
            <a:ext uri="{FF2B5EF4-FFF2-40B4-BE49-F238E27FC236}">
              <a16:creationId xmlns:a16="http://schemas.microsoft.com/office/drawing/2014/main" id="{980DFF86-B15C-4DE3-8B5F-FC2E2AB4B7D0}"/>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2B39E1D0-1C7B-495B-B89B-8D84FE00661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36D5B074-72EA-46D4-A986-3EC58E0A551E}"/>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31750</xdr:rowOff>
    </xdr:from>
    <xdr:to>
      <xdr:col>85</xdr:col>
      <xdr:colOff>126364</xdr:colOff>
      <xdr:row>85</xdr:row>
      <xdr:rowOff>31750</xdr:rowOff>
    </xdr:to>
    <xdr:cxnSp macro="">
      <xdr:nvCxnSpPr>
        <xdr:cNvPr id="653" name="直線コネクタ 652">
          <a:extLst>
            <a:ext uri="{FF2B5EF4-FFF2-40B4-BE49-F238E27FC236}">
              <a16:creationId xmlns:a16="http://schemas.microsoft.com/office/drawing/2014/main" id="{CD22EE32-3BA0-49C8-A108-7231D355C7A4}"/>
            </a:ext>
          </a:extLst>
        </xdr:cNvPr>
        <xdr:cNvCxnSpPr/>
      </xdr:nvCxnSpPr>
      <xdr:spPr>
        <a:xfrm flipV="1">
          <a:off x="14699614" y="129159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4" name="【児童館】&#10;有形固定資産減価償却率最小値テキスト">
          <a:extLst>
            <a:ext uri="{FF2B5EF4-FFF2-40B4-BE49-F238E27FC236}">
              <a16:creationId xmlns:a16="http://schemas.microsoft.com/office/drawing/2014/main" id="{F48DAB49-1A94-4D9C-98F9-E9114B24D02E}"/>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5" name="直線コネクタ 654">
          <a:extLst>
            <a:ext uri="{FF2B5EF4-FFF2-40B4-BE49-F238E27FC236}">
              <a16:creationId xmlns:a16="http://schemas.microsoft.com/office/drawing/2014/main" id="{63AA6726-24B1-43F3-92AC-557E80058A5B}"/>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149877</xdr:rowOff>
    </xdr:from>
    <xdr:ext cx="340478" cy="259045"/>
    <xdr:sp macro="" textlink="">
      <xdr:nvSpPr>
        <xdr:cNvPr id="656" name="【児童館】&#10;有形固定資産減価償却率最大値テキスト">
          <a:extLst>
            <a:ext uri="{FF2B5EF4-FFF2-40B4-BE49-F238E27FC236}">
              <a16:creationId xmlns:a16="http://schemas.microsoft.com/office/drawing/2014/main" id="{2F19839A-A573-4DB5-8CFC-6B2383C0E6FE}"/>
            </a:ext>
          </a:extLst>
        </xdr:cNvPr>
        <xdr:cNvSpPr txBox="1"/>
      </xdr:nvSpPr>
      <xdr:spPr>
        <a:xfrm>
          <a:off x="14738350" y="12703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31750</xdr:rowOff>
    </xdr:from>
    <xdr:to>
      <xdr:col>86</xdr:col>
      <xdr:colOff>25400</xdr:colOff>
      <xdr:row>78</xdr:row>
      <xdr:rowOff>31750</xdr:rowOff>
    </xdr:to>
    <xdr:cxnSp macro="">
      <xdr:nvCxnSpPr>
        <xdr:cNvPr id="657" name="直線コネクタ 656">
          <a:extLst>
            <a:ext uri="{FF2B5EF4-FFF2-40B4-BE49-F238E27FC236}">
              <a16:creationId xmlns:a16="http://schemas.microsoft.com/office/drawing/2014/main" id="{00D0E776-5B8A-49AE-AC4F-37D77B480EDE}"/>
            </a:ext>
          </a:extLst>
        </xdr:cNvPr>
        <xdr:cNvCxnSpPr/>
      </xdr:nvCxnSpPr>
      <xdr:spPr>
        <a:xfrm>
          <a:off x="14611350" y="1291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119397</xdr:rowOff>
    </xdr:from>
    <xdr:ext cx="405111" cy="259045"/>
    <xdr:sp macro="" textlink="">
      <xdr:nvSpPr>
        <xdr:cNvPr id="658" name="【児童館】&#10;有形固定資産減価償却率平均値テキスト">
          <a:extLst>
            <a:ext uri="{FF2B5EF4-FFF2-40B4-BE49-F238E27FC236}">
              <a16:creationId xmlns:a16="http://schemas.microsoft.com/office/drawing/2014/main" id="{32AF2BF0-E2E1-4C02-AF49-F37F6EF6BE5E}"/>
            </a:ext>
          </a:extLst>
        </xdr:cNvPr>
        <xdr:cNvSpPr txBox="1"/>
      </xdr:nvSpPr>
      <xdr:spPr>
        <a:xfrm>
          <a:off x="14738350" y="13168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96520</xdr:rowOff>
    </xdr:from>
    <xdr:to>
      <xdr:col>85</xdr:col>
      <xdr:colOff>177800</xdr:colOff>
      <xdr:row>81</xdr:row>
      <xdr:rowOff>26670</xdr:rowOff>
    </xdr:to>
    <xdr:sp macro="" textlink="">
      <xdr:nvSpPr>
        <xdr:cNvPr id="659" name="フローチャート: 判断 658">
          <a:extLst>
            <a:ext uri="{FF2B5EF4-FFF2-40B4-BE49-F238E27FC236}">
              <a16:creationId xmlns:a16="http://schemas.microsoft.com/office/drawing/2014/main" id="{D0F9C629-16D1-4F19-B55E-72161B9D3D84}"/>
            </a:ext>
          </a:extLst>
        </xdr:cNvPr>
        <xdr:cNvSpPr/>
      </xdr:nvSpPr>
      <xdr:spPr>
        <a:xfrm>
          <a:off x="14649450" y="13310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60" name="フローチャート: 判断 659">
          <a:extLst>
            <a:ext uri="{FF2B5EF4-FFF2-40B4-BE49-F238E27FC236}">
              <a16:creationId xmlns:a16="http://schemas.microsoft.com/office/drawing/2014/main" id="{2A870F8A-74CC-496C-AF82-29FBA23D3FC3}"/>
            </a:ext>
          </a:extLst>
        </xdr:cNvPr>
        <xdr:cNvSpPr/>
      </xdr:nvSpPr>
      <xdr:spPr>
        <a:xfrm>
          <a:off x="13887450" y="13380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97789</xdr:rowOff>
    </xdr:from>
    <xdr:to>
      <xdr:col>76</xdr:col>
      <xdr:colOff>165100</xdr:colOff>
      <xdr:row>81</xdr:row>
      <xdr:rowOff>27939</xdr:rowOff>
    </xdr:to>
    <xdr:sp macro="" textlink="">
      <xdr:nvSpPr>
        <xdr:cNvPr id="661" name="フローチャート: 判断 660">
          <a:extLst>
            <a:ext uri="{FF2B5EF4-FFF2-40B4-BE49-F238E27FC236}">
              <a16:creationId xmlns:a16="http://schemas.microsoft.com/office/drawing/2014/main" id="{614E7147-F3B0-4545-94C9-5DEBE150417B}"/>
            </a:ext>
          </a:extLst>
        </xdr:cNvPr>
        <xdr:cNvSpPr/>
      </xdr:nvSpPr>
      <xdr:spPr>
        <a:xfrm>
          <a:off x="13093700" y="13312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62" name="フローチャート: 判断 661">
          <a:extLst>
            <a:ext uri="{FF2B5EF4-FFF2-40B4-BE49-F238E27FC236}">
              <a16:creationId xmlns:a16="http://schemas.microsoft.com/office/drawing/2014/main" id="{32208E38-6FCE-4540-B378-131CD03F66E0}"/>
            </a:ext>
          </a:extLst>
        </xdr:cNvPr>
        <xdr:cNvSpPr/>
      </xdr:nvSpPr>
      <xdr:spPr>
        <a:xfrm>
          <a:off x="122999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76200</xdr:rowOff>
    </xdr:from>
    <xdr:to>
      <xdr:col>67</xdr:col>
      <xdr:colOff>101600</xdr:colOff>
      <xdr:row>82</xdr:row>
      <xdr:rowOff>6350</xdr:rowOff>
    </xdr:to>
    <xdr:sp macro="" textlink="">
      <xdr:nvSpPr>
        <xdr:cNvPr id="663" name="フローチャート: 判断 662">
          <a:extLst>
            <a:ext uri="{FF2B5EF4-FFF2-40B4-BE49-F238E27FC236}">
              <a16:creationId xmlns:a16="http://schemas.microsoft.com/office/drawing/2014/main" id="{A73EAC2C-B001-4031-AA3F-10E66B4F8DC9}"/>
            </a:ext>
          </a:extLst>
        </xdr:cNvPr>
        <xdr:cNvSpPr/>
      </xdr:nvSpPr>
      <xdr:spPr>
        <a:xfrm>
          <a:off x="11487150" y="13455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E81D9E4-4B89-49E4-BEBE-FF5ABC23570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5087548-4195-40C3-AB18-4B074A2495F7}"/>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ABC8E91-EE59-4DBB-85E4-1ED68391548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FAC1728-C889-4A50-9565-BEB447016BA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42ABD85-5E79-4F18-990A-85AB5644A7C2}"/>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9" name="楕円 668">
          <a:extLst>
            <a:ext uri="{FF2B5EF4-FFF2-40B4-BE49-F238E27FC236}">
              <a16:creationId xmlns:a16="http://schemas.microsoft.com/office/drawing/2014/main" id="{CF780ED7-E6BC-4483-9E9C-68309760C3B7}"/>
            </a:ext>
          </a:extLst>
        </xdr:cNvPr>
        <xdr:cNvSpPr/>
      </xdr:nvSpPr>
      <xdr:spPr>
        <a:xfrm>
          <a:off x="14649450" y="14027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70" name="【児童館】&#10;有形固定資産減価償却率該当値テキスト">
          <a:extLst>
            <a:ext uri="{FF2B5EF4-FFF2-40B4-BE49-F238E27FC236}">
              <a16:creationId xmlns:a16="http://schemas.microsoft.com/office/drawing/2014/main" id="{EF42CA10-224B-4D54-85D8-3B94750A22C4}"/>
            </a:ext>
          </a:extLst>
        </xdr:cNvPr>
        <xdr:cNvSpPr txBox="1"/>
      </xdr:nvSpPr>
      <xdr:spPr>
        <a:xfrm>
          <a:off x="14738350"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152400</xdr:rowOff>
    </xdr:from>
    <xdr:to>
      <xdr:col>76</xdr:col>
      <xdr:colOff>165100</xdr:colOff>
      <xdr:row>85</xdr:row>
      <xdr:rowOff>82550</xdr:rowOff>
    </xdr:to>
    <xdr:sp macro="" textlink="">
      <xdr:nvSpPr>
        <xdr:cNvPr id="671" name="楕円 670">
          <a:extLst>
            <a:ext uri="{FF2B5EF4-FFF2-40B4-BE49-F238E27FC236}">
              <a16:creationId xmlns:a16="http://schemas.microsoft.com/office/drawing/2014/main" id="{B117A483-598C-42BE-988C-9E19A1DBE45B}"/>
            </a:ext>
          </a:extLst>
        </xdr:cNvPr>
        <xdr:cNvSpPr/>
      </xdr:nvSpPr>
      <xdr:spPr>
        <a:xfrm>
          <a:off x="130937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2" name="楕円 671">
          <a:extLst>
            <a:ext uri="{FF2B5EF4-FFF2-40B4-BE49-F238E27FC236}">
              <a16:creationId xmlns:a16="http://schemas.microsoft.com/office/drawing/2014/main" id="{E1922D68-FD84-4202-8BA4-5EBA40F56AC1}"/>
            </a:ext>
          </a:extLst>
        </xdr:cNvPr>
        <xdr:cNvSpPr/>
      </xdr:nvSpPr>
      <xdr:spPr>
        <a:xfrm>
          <a:off x="12299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3" name="直線コネクタ 672">
          <a:extLst>
            <a:ext uri="{FF2B5EF4-FFF2-40B4-BE49-F238E27FC236}">
              <a16:creationId xmlns:a16="http://schemas.microsoft.com/office/drawing/2014/main" id="{60378C3B-1965-4EFC-A01C-C62F57348A01}"/>
            </a:ext>
          </a:extLst>
        </xdr:cNvPr>
        <xdr:cNvCxnSpPr/>
      </xdr:nvCxnSpPr>
      <xdr:spPr>
        <a:xfrm>
          <a:off x="12344400" y="14071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74" name="楕円 673">
          <a:extLst>
            <a:ext uri="{FF2B5EF4-FFF2-40B4-BE49-F238E27FC236}">
              <a16:creationId xmlns:a16="http://schemas.microsoft.com/office/drawing/2014/main" id="{6077CEB9-4A16-4B59-A79B-773898ACB3E3}"/>
            </a:ext>
          </a:extLst>
        </xdr:cNvPr>
        <xdr:cNvSpPr/>
      </xdr:nvSpPr>
      <xdr:spPr>
        <a:xfrm>
          <a:off x="114871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85</xdr:row>
      <xdr:rowOff>31750</xdr:rowOff>
    </xdr:to>
    <xdr:cxnSp macro="">
      <xdr:nvCxnSpPr>
        <xdr:cNvPr id="675" name="直線コネクタ 674">
          <a:extLst>
            <a:ext uri="{FF2B5EF4-FFF2-40B4-BE49-F238E27FC236}">
              <a16:creationId xmlns:a16="http://schemas.microsoft.com/office/drawing/2014/main" id="{F98B6FB6-8D08-402C-90C7-9E16C7A87A56}"/>
            </a:ext>
          </a:extLst>
        </xdr:cNvPr>
        <xdr:cNvCxnSpPr/>
      </xdr:nvCxnSpPr>
      <xdr:spPr>
        <a:xfrm>
          <a:off x="11537950" y="12852400"/>
          <a:ext cx="80645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6" name="n_1aveValue【児童館】&#10;有形固定資産減価償却率">
          <a:extLst>
            <a:ext uri="{FF2B5EF4-FFF2-40B4-BE49-F238E27FC236}">
              <a16:creationId xmlns:a16="http://schemas.microsoft.com/office/drawing/2014/main" id="{1ACC7B5E-D9B8-4E26-982D-416B140A3C83}"/>
            </a:ext>
          </a:extLst>
        </xdr:cNvPr>
        <xdr:cNvSpPr txBox="1"/>
      </xdr:nvSpPr>
      <xdr:spPr>
        <a:xfrm>
          <a:off x="137420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44466</xdr:rowOff>
    </xdr:from>
    <xdr:ext cx="405111" cy="259045"/>
    <xdr:sp macro="" textlink="">
      <xdr:nvSpPr>
        <xdr:cNvPr id="677" name="n_2aveValue【児童館】&#10;有形固定資産減価償却率">
          <a:extLst>
            <a:ext uri="{FF2B5EF4-FFF2-40B4-BE49-F238E27FC236}">
              <a16:creationId xmlns:a16="http://schemas.microsoft.com/office/drawing/2014/main" id="{48A24ABA-E6DE-4AA5-8A8B-361E562132B7}"/>
            </a:ext>
          </a:extLst>
        </xdr:cNvPr>
        <xdr:cNvSpPr txBox="1"/>
      </xdr:nvSpPr>
      <xdr:spPr>
        <a:xfrm>
          <a:off x="1296099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78" name="n_3aveValue【児童館】&#10;有形固定資産減価償却率">
          <a:extLst>
            <a:ext uri="{FF2B5EF4-FFF2-40B4-BE49-F238E27FC236}">
              <a16:creationId xmlns:a16="http://schemas.microsoft.com/office/drawing/2014/main" id="{670DE314-3DC9-4392-8B69-0708E6BEE748}"/>
            </a:ext>
          </a:extLst>
        </xdr:cNvPr>
        <xdr:cNvSpPr txBox="1"/>
      </xdr:nvSpPr>
      <xdr:spPr>
        <a:xfrm>
          <a:off x="121672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168927</xdr:rowOff>
    </xdr:from>
    <xdr:ext cx="405111" cy="259045"/>
    <xdr:sp macro="" textlink="">
      <xdr:nvSpPr>
        <xdr:cNvPr id="679" name="n_4aveValue【児童館】&#10;有形固定資産減価償却率">
          <a:extLst>
            <a:ext uri="{FF2B5EF4-FFF2-40B4-BE49-F238E27FC236}">
              <a16:creationId xmlns:a16="http://schemas.microsoft.com/office/drawing/2014/main" id="{886E1569-4EB8-4EAD-8570-831C8FCB90F5}"/>
            </a:ext>
          </a:extLst>
        </xdr:cNvPr>
        <xdr:cNvSpPr txBox="1"/>
      </xdr:nvSpPr>
      <xdr:spPr>
        <a:xfrm>
          <a:off x="113544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0" name="n_2mainValue【児童館】&#10;有形固定資産減価償却率">
          <a:extLst>
            <a:ext uri="{FF2B5EF4-FFF2-40B4-BE49-F238E27FC236}">
              <a16:creationId xmlns:a16="http://schemas.microsoft.com/office/drawing/2014/main" id="{E59DA0C1-C709-4306-9304-570589AF31D8}"/>
            </a:ext>
          </a:extLst>
        </xdr:cNvPr>
        <xdr:cNvSpPr txBox="1"/>
      </xdr:nvSpPr>
      <xdr:spPr>
        <a:xfrm>
          <a:off x="1292867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1" name="n_3mainValue【児童館】&#10;有形固定資産減価償却率">
          <a:extLst>
            <a:ext uri="{FF2B5EF4-FFF2-40B4-BE49-F238E27FC236}">
              <a16:creationId xmlns:a16="http://schemas.microsoft.com/office/drawing/2014/main" id="{84E52114-D998-49FE-829B-2876B1E52804}"/>
            </a:ext>
          </a:extLst>
        </xdr:cNvPr>
        <xdr:cNvSpPr txBox="1"/>
      </xdr:nvSpPr>
      <xdr:spPr>
        <a:xfrm>
          <a:off x="121349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82" name="n_4mainValue【児童館】&#10;有形固定資産減価償却率">
          <a:extLst>
            <a:ext uri="{FF2B5EF4-FFF2-40B4-BE49-F238E27FC236}">
              <a16:creationId xmlns:a16="http://schemas.microsoft.com/office/drawing/2014/main" id="{221E59F3-511A-4FF9-910F-FA645BF09E4E}"/>
            </a:ext>
          </a:extLst>
        </xdr:cNvPr>
        <xdr:cNvSpPr txBox="1"/>
      </xdr:nvSpPr>
      <xdr:spPr>
        <a:xfrm>
          <a:off x="11386761" y="12583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38A012A7-52F7-494E-9458-2A4036E140E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1A801987-6C7B-4CB3-A860-AF9838AC8B0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AF021D86-F905-455D-AD6A-6B8F4F27221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B8AFAE2-F635-4B3D-A5F3-B1636EE7DC2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495F921-C1A8-4EFF-95DA-AD17AA6E41B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9EA8433-A020-45DE-95BE-C02986D1B28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AA73E50A-AB1C-40BC-B203-CAE042B637D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C42CC827-92FA-463F-B554-E6328277DBAD}"/>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DF0C1F86-E776-478B-A264-E7C1836D91F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34DDE6E0-F68B-439C-A10B-26A4183CE00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C940BA74-659F-46A5-9333-75471C00488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E23875EE-BF83-482F-9375-0F8EA4702C65}"/>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39D157B7-1ADD-4BC4-987F-E940CF1B6C6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642D5ABA-7C84-4970-956F-E42CD0D54C6D}"/>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D7AB278-12F3-442A-ABF2-018F7A218184}"/>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B9FF6A27-2D06-4B2C-89F6-8C850C00DC3F}"/>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D9B4A151-EB85-44EB-8AE8-EB6AF37B7D0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4A81C7E1-1D8A-45D1-AF0F-771D1A8F506B}"/>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5345D2F9-521A-43A9-8CE3-56D84CBD8DE4}"/>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D2631F58-BA42-4344-9012-B7F71206531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D83B2C2-CD65-433D-B596-A15AAC3A702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563472D7-8750-4EA7-8F35-D77537DA7B0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1D0CF820-C287-4B67-8CEF-A871C7E00F2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06" name="直線コネクタ 705">
          <a:extLst>
            <a:ext uri="{FF2B5EF4-FFF2-40B4-BE49-F238E27FC236}">
              <a16:creationId xmlns:a16="http://schemas.microsoft.com/office/drawing/2014/main" id="{8CE3230F-532C-4AEC-ACE9-AE0BD20AE080}"/>
            </a:ext>
          </a:extLst>
        </xdr:cNvPr>
        <xdr:cNvCxnSpPr/>
      </xdr:nvCxnSpPr>
      <xdr:spPr>
        <a:xfrm flipV="1">
          <a:off x="19951064" y="1280858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07" name="【児童館】&#10;一人当たり面積最小値テキスト">
          <a:extLst>
            <a:ext uri="{FF2B5EF4-FFF2-40B4-BE49-F238E27FC236}">
              <a16:creationId xmlns:a16="http://schemas.microsoft.com/office/drawing/2014/main" id="{3D1B0229-EF6C-4338-B152-CC32C0B9F15B}"/>
            </a:ext>
          </a:extLst>
        </xdr:cNvPr>
        <xdr:cNvSpPr txBox="1"/>
      </xdr:nvSpPr>
      <xdr:spPr>
        <a:xfrm>
          <a:off x="19989800" y="1422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08" name="直線コネクタ 707">
          <a:extLst>
            <a:ext uri="{FF2B5EF4-FFF2-40B4-BE49-F238E27FC236}">
              <a16:creationId xmlns:a16="http://schemas.microsoft.com/office/drawing/2014/main" id="{A2E4746E-7E62-4956-B728-3C3F8532EA8B}"/>
            </a:ext>
          </a:extLst>
        </xdr:cNvPr>
        <xdr:cNvCxnSpPr/>
      </xdr:nvCxnSpPr>
      <xdr:spPr>
        <a:xfrm>
          <a:off x="19881850" y="14225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09" name="【児童館】&#10;一人当たり面積最大値テキスト">
          <a:extLst>
            <a:ext uri="{FF2B5EF4-FFF2-40B4-BE49-F238E27FC236}">
              <a16:creationId xmlns:a16="http://schemas.microsoft.com/office/drawing/2014/main" id="{B75F5295-113E-4265-952E-2162376FFCA9}"/>
            </a:ext>
          </a:extLst>
        </xdr:cNvPr>
        <xdr:cNvSpPr txBox="1"/>
      </xdr:nvSpPr>
      <xdr:spPr>
        <a:xfrm>
          <a:off x="19989800" y="125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0" name="直線コネクタ 709">
          <a:extLst>
            <a:ext uri="{FF2B5EF4-FFF2-40B4-BE49-F238E27FC236}">
              <a16:creationId xmlns:a16="http://schemas.microsoft.com/office/drawing/2014/main" id="{AD6FD0A3-8470-4887-80A4-2ECAF33435C1}"/>
            </a:ext>
          </a:extLst>
        </xdr:cNvPr>
        <xdr:cNvCxnSpPr/>
      </xdr:nvCxnSpPr>
      <xdr:spPr>
        <a:xfrm>
          <a:off x="19881850" y="12808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1" name="【児童館】&#10;一人当たり面積平均値テキスト">
          <a:extLst>
            <a:ext uri="{FF2B5EF4-FFF2-40B4-BE49-F238E27FC236}">
              <a16:creationId xmlns:a16="http://schemas.microsoft.com/office/drawing/2014/main" id="{C5811474-75F7-4EF0-A3C8-51FC65C95DE8}"/>
            </a:ext>
          </a:extLst>
        </xdr:cNvPr>
        <xdr:cNvSpPr txBox="1"/>
      </xdr:nvSpPr>
      <xdr:spPr>
        <a:xfrm>
          <a:off x="19989800" y="138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2" name="フローチャート: 判断 711">
          <a:extLst>
            <a:ext uri="{FF2B5EF4-FFF2-40B4-BE49-F238E27FC236}">
              <a16:creationId xmlns:a16="http://schemas.microsoft.com/office/drawing/2014/main" id="{E805F33D-426B-4A12-8888-9EA357D589C7}"/>
            </a:ext>
          </a:extLst>
        </xdr:cNvPr>
        <xdr:cNvSpPr/>
      </xdr:nvSpPr>
      <xdr:spPr>
        <a:xfrm>
          <a:off x="19900900" y="14018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3" name="フローチャート: 判断 712">
          <a:extLst>
            <a:ext uri="{FF2B5EF4-FFF2-40B4-BE49-F238E27FC236}">
              <a16:creationId xmlns:a16="http://schemas.microsoft.com/office/drawing/2014/main" id="{49BEEF05-5E05-425A-9BA1-C0919E72F693}"/>
            </a:ext>
          </a:extLst>
        </xdr:cNvPr>
        <xdr:cNvSpPr/>
      </xdr:nvSpPr>
      <xdr:spPr>
        <a:xfrm>
          <a:off x="19157950" y="139592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14" name="フローチャート: 判断 713">
          <a:extLst>
            <a:ext uri="{FF2B5EF4-FFF2-40B4-BE49-F238E27FC236}">
              <a16:creationId xmlns:a16="http://schemas.microsoft.com/office/drawing/2014/main" id="{1D36306F-FF63-436D-B597-CE6DEBA13679}"/>
            </a:ext>
          </a:extLst>
        </xdr:cNvPr>
        <xdr:cNvSpPr/>
      </xdr:nvSpPr>
      <xdr:spPr>
        <a:xfrm>
          <a:off x="18345150" y="1393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1296B73C-C0E6-4589-BA27-B98FEEFA6704}"/>
            </a:ext>
          </a:extLst>
        </xdr:cNvPr>
        <xdr:cNvSpPr/>
      </xdr:nvSpPr>
      <xdr:spPr>
        <a:xfrm>
          <a:off x="17551400" y="14029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16" name="フローチャート: 判断 715">
          <a:extLst>
            <a:ext uri="{FF2B5EF4-FFF2-40B4-BE49-F238E27FC236}">
              <a16:creationId xmlns:a16="http://schemas.microsoft.com/office/drawing/2014/main" id="{AD2EC037-538E-4209-84FC-0B5ED40CA8EA}"/>
            </a:ext>
          </a:extLst>
        </xdr:cNvPr>
        <xdr:cNvSpPr/>
      </xdr:nvSpPr>
      <xdr:spPr>
        <a:xfrm>
          <a:off x="16757650" y="13966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A864966-8D9E-49D9-86C9-E4A25DE4D48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05B1CA7-E291-4BB5-ACEB-FF416C7916C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8466686-C60D-4B21-B02C-B723CD7A5F92}"/>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9AFD3AE-31FF-4B50-987E-ED6B6358A8B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4E29CAE-882E-4FB4-AF8F-57650EDDAD6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722" name="楕円 721">
          <a:extLst>
            <a:ext uri="{FF2B5EF4-FFF2-40B4-BE49-F238E27FC236}">
              <a16:creationId xmlns:a16="http://schemas.microsoft.com/office/drawing/2014/main" id="{3C9F9858-A662-4626-AB1F-045735B04A60}"/>
            </a:ext>
          </a:extLst>
        </xdr:cNvPr>
        <xdr:cNvSpPr/>
      </xdr:nvSpPr>
      <xdr:spPr>
        <a:xfrm>
          <a:off x="19900900" y="14110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723" name="【児童館】&#10;一人当たり面積該当値テキスト">
          <a:extLst>
            <a:ext uri="{FF2B5EF4-FFF2-40B4-BE49-F238E27FC236}">
              <a16:creationId xmlns:a16="http://schemas.microsoft.com/office/drawing/2014/main" id="{FF8C646E-ACED-49F7-AF9A-D98EF735CD22}"/>
            </a:ext>
          </a:extLst>
        </xdr:cNvPr>
        <xdr:cNvSpPr txBox="1"/>
      </xdr:nvSpPr>
      <xdr:spPr>
        <a:xfrm>
          <a:off x="19989800"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724" name="楕円 723">
          <a:extLst>
            <a:ext uri="{FF2B5EF4-FFF2-40B4-BE49-F238E27FC236}">
              <a16:creationId xmlns:a16="http://schemas.microsoft.com/office/drawing/2014/main" id="{991C7668-C098-46AF-9CB3-35E26F3E3705}"/>
            </a:ext>
          </a:extLst>
        </xdr:cNvPr>
        <xdr:cNvSpPr/>
      </xdr:nvSpPr>
      <xdr:spPr>
        <a:xfrm>
          <a:off x="19157950" y="14116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127636</xdr:rowOff>
    </xdr:to>
    <xdr:cxnSp macro="">
      <xdr:nvCxnSpPr>
        <xdr:cNvPr id="725" name="直線コネクタ 724">
          <a:extLst>
            <a:ext uri="{FF2B5EF4-FFF2-40B4-BE49-F238E27FC236}">
              <a16:creationId xmlns:a16="http://schemas.microsoft.com/office/drawing/2014/main" id="{794CABCE-EA22-4B13-994C-303DE03FF59E}"/>
            </a:ext>
          </a:extLst>
        </xdr:cNvPr>
        <xdr:cNvCxnSpPr/>
      </xdr:nvCxnSpPr>
      <xdr:spPr>
        <a:xfrm flipV="1">
          <a:off x="19202400" y="14161770"/>
          <a:ext cx="7493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50164</xdr:rowOff>
    </xdr:from>
    <xdr:to>
      <xdr:col>107</xdr:col>
      <xdr:colOff>101600</xdr:colOff>
      <xdr:row>83</xdr:row>
      <xdr:rowOff>151764</xdr:rowOff>
    </xdr:to>
    <xdr:sp macro="" textlink="">
      <xdr:nvSpPr>
        <xdr:cNvPr id="726" name="楕円 725">
          <a:extLst>
            <a:ext uri="{FF2B5EF4-FFF2-40B4-BE49-F238E27FC236}">
              <a16:creationId xmlns:a16="http://schemas.microsoft.com/office/drawing/2014/main" id="{5850050E-470A-41C4-AE81-21B3E3CFF927}"/>
            </a:ext>
          </a:extLst>
        </xdr:cNvPr>
        <xdr:cNvSpPr/>
      </xdr:nvSpPr>
      <xdr:spPr>
        <a:xfrm>
          <a:off x="18345150" y="137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100964</xdr:rowOff>
    </xdr:from>
    <xdr:to>
      <xdr:col>111</xdr:col>
      <xdr:colOff>177800</xdr:colOff>
      <xdr:row>85</xdr:row>
      <xdr:rowOff>127636</xdr:rowOff>
    </xdr:to>
    <xdr:cxnSp macro="">
      <xdr:nvCxnSpPr>
        <xdr:cNvPr id="727" name="直線コネクタ 726">
          <a:extLst>
            <a:ext uri="{FF2B5EF4-FFF2-40B4-BE49-F238E27FC236}">
              <a16:creationId xmlns:a16="http://schemas.microsoft.com/office/drawing/2014/main" id="{FDB363E0-6B8C-4E2A-80D2-E8107561DF8A}"/>
            </a:ext>
          </a:extLst>
        </xdr:cNvPr>
        <xdr:cNvCxnSpPr/>
      </xdr:nvCxnSpPr>
      <xdr:spPr>
        <a:xfrm>
          <a:off x="18395950" y="13810614"/>
          <a:ext cx="806450" cy="3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28" name="楕円 727">
          <a:extLst>
            <a:ext uri="{FF2B5EF4-FFF2-40B4-BE49-F238E27FC236}">
              <a16:creationId xmlns:a16="http://schemas.microsoft.com/office/drawing/2014/main" id="{B711D6A5-8396-40C3-B1F0-86BCB0A814FF}"/>
            </a:ext>
          </a:extLst>
        </xdr:cNvPr>
        <xdr:cNvSpPr/>
      </xdr:nvSpPr>
      <xdr:spPr>
        <a:xfrm>
          <a:off x="175514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100964</xdr:rowOff>
    </xdr:from>
    <xdr:to>
      <xdr:col>107</xdr:col>
      <xdr:colOff>50800</xdr:colOff>
      <xdr:row>83</xdr:row>
      <xdr:rowOff>114300</xdr:rowOff>
    </xdr:to>
    <xdr:cxnSp macro="">
      <xdr:nvCxnSpPr>
        <xdr:cNvPr id="729" name="直線コネクタ 728">
          <a:extLst>
            <a:ext uri="{FF2B5EF4-FFF2-40B4-BE49-F238E27FC236}">
              <a16:creationId xmlns:a16="http://schemas.microsoft.com/office/drawing/2014/main" id="{D98A5D8B-5FEA-4025-AD06-88A8A82C8F83}"/>
            </a:ext>
          </a:extLst>
        </xdr:cNvPr>
        <xdr:cNvCxnSpPr/>
      </xdr:nvCxnSpPr>
      <xdr:spPr>
        <a:xfrm flipV="1">
          <a:off x="17602200" y="13810614"/>
          <a:ext cx="7937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95886</xdr:rowOff>
    </xdr:from>
    <xdr:to>
      <xdr:col>98</xdr:col>
      <xdr:colOff>38100</xdr:colOff>
      <xdr:row>84</xdr:row>
      <xdr:rowOff>26036</xdr:rowOff>
    </xdr:to>
    <xdr:sp macro="" textlink="">
      <xdr:nvSpPr>
        <xdr:cNvPr id="730" name="楕円 729">
          <a:extLst>
            <a:ext uri="{FF2B5EF4-FFF2-40B4-BE49-F238E27FC236}">
              <a16:creationId xmlns:a16="http://schemas.microsoft.com/office/drawing/2014/main" id="{8C145B71-4E79-4019-B463-3015DEDA2C54}"/>
            </a:ext>
          </a:extLst>
        </xdr:cNvPr>
        <xdr:cNvSpPr/>
      </xdr:nvSpPr>
      <xdr:spPr>
        <a:xfrm>
          <a:off x="16757650" y="138055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146686</xdr:rowOff>
    </xdr:to>
    <xdr:cxnSp macro="">
      <xdr:nvCxnSpPr>
        <xdr:cNvPr id="731" name="直線コネクタ 730">
          <a:extLst>
            <a:ext uri="{FF2B5EF4-FFF2-40B4-BE49-F238E27FC236}">
              <a16:creationId xmlns:a16="http://schemas.microsoft.com/office/drawing/2014/main" id="{BCEBCB7E-5890-4A9D-BE97-23EC744E2900}"/>
            </a:ext>
          </a:extLst>
        </xdr:cNvPr>
        <xdr:cNvCxnSpPr/>
      </xdr:nvCxnSpPr>
      <xdr:spPr>
        <a:xfrm flipV="1">
          <a:off x="16802100" y="13823950"/>
          <a:ext cx="8001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2" name="n_1aveValue【児童館】&#10;一人当たり面積">
          <a:extLst>
            <a:ext uri="{FF2B5EF4-FFF2-40B4-BE49-F238E27FC236}">
              <a16:creationId xmlns:a16="http://schemas.microsoft.com/office/drawing/2014/main" id="{1585DB16-9A6A-489A-9455-A752FD3E0CEF}"/>
            </a:ext>
          </a:extLst>
        </xdr:cNvPr>
        <xdr:cNvSpPr txBox="1"/>
      </xdr:nvSpPr>
      <xdr:spPr>
        <a:xfrm>
          <a:off x="18980227" y="137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150513</xdr:rowOff>
    </xdr:from>
    <xdr:ext cx="469744" cy="259045"/>
    <xdr:sp macro="" textlink="">
      <xdr:nvSpPr>
        <xdr:cNvPr id="733" name="n_2aveValue【児童館】&#10;一人当たり面積">
          <a:extLst>
            <a:ext uri="{FF2B5EF4-FFF2-40B4-BE49-F238E27FC236}">
              <a16:creationId xmlns:a16="http://schemas.microsoft.com/office/drawing/2014/main" id="{EB4FA117-A02D-4207-82DE-BA85509FDA49}"/>
            </a:ext>
          </a:extLst>
        </xdr:cNvPr>
        <xdr:cNvSpPr txBox="1"/>
      </xdr:nvSpPr>
      <xdr:spPr>
        <a:xfrm>
          <a:off x="18180127" y="1402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34" name="n_3aveValue【児童館】&#10;一人当たり面積">
          <a:extLst>
            <a:ext uri="{FF2B5EF4-FFF2-40B4-BE49-F238E27FC236}">
              <a16:creationId xmlns:a16="http://schemas.microsoft.com/office/drawing/2014/main" id="{E5990501-8024-48E8-9F2C-41EA65023733}"/>
            </a:ext>
          </a:extLst>
        </xdr:cNvPr>
        <xdr:cNvSpPr txBox="1"/>
      </xdr:nvSpPr>
      <xdr:spPr>
        <a:xfrm>
          <a:off x="1738637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13352</xdr:rowOff>
    </xdr:from>
    <xdr:ext cx="469744" cy="259045"/>
    <xdr:sp macro="" textlink="">
      <xdr:nvSpPr>
        <xdr:cNvPr id="735" name="n_4aveValue【児童館】&#10;一人当たり面積">
          <a:extLst>
            <a:ext uri="{FF2B5EF4-FFF2-40B4-BE49-F238E27FC236}">
              <a16:creationId xmlns:a16="http://schemas.microsoft.com/office/drawing/2014/main" id="{190FD97D-FFF7-49F9-8F71-BA1508FA1425}"/>
            </a:ext>
          </a:extLst>
        </xdr:cNvPr>
        <xdr:cNvSpPr txBox="1"/>
      </xdr:nvSpPr>
      <xdr:spPr>
        <a:xfrm>
          <a:off x="16592627"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169563</xdr:rowOff>
    </xdr:from>
    <xdr:ext cx="469744" cy="259045"/>
    <xdr:sp macro="" textlink="">
      <xdr:nvSpPr>
        <xdr:cNvPr id="736" name="n_1mainValue【児童館】&#10;一人当たり面積">
          <a:extLst>
            <a:ext uri="{FF2B5EF4-FFF2-40B4-BE49-F238E27FC236}">
              <a16:creationId xmlns:a16="http://schemas.microsoft.com/office/drawing/2014/main" id="{182BBBA4-0EC9-46CF-AA3D-C0D326E32215}"/>
            </a:ext>
          </a:extLst>
        </xdr:cNvPr>
        <xdr:cNvSpPr txBox="1"/>
      </xdr:nvSpPr>
      <xdr:spPr>
        <a:xfrm>
          <a:off x="18980227" y="142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168291</xdr:rowOff>
    </xdr:from>
    <xdr:ext cx="469744" cy="259045"/>
    <xdr:sp macro="" textlink="">
      <xdr:nvSpPr>
        <xdr:cNvPr id="737" name="n_2mainValue【児童館】&#10;一人当たり面積">
          <a:extLst>
            <a:ext uri="{FF2B5EF4-FFF2-40B4-BE49-F238E27FC236}">
              <a16:creationId xmlns:a16="http://schemas.microsoft.com/office/drawing/2014/main" id="{F44CA099-C420-4147-B3DF-630CE4BD7CD7}"/>
            </a:ext>
          </a:extLst>
        </xdr:cNvPr>
        <xdr:cNvSpPr txBox="1"/>
      </xdr:nvSpPr>
      <xdr:spPr>
        <a:xfrm>
          <a:off x="1818012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8" name="n_3mainValue【児童館】&#10;一人当たり面積">
          <a:extLst>
            <a:ext uri="{FF2B5EF4-FFF2-40B4-BE49-F238E27FC236}">
              <a16:creationId xmlns:a16="http://schemas.microsoft.com/office/drawing/2014/main" id="{796D988D-C0E2-4A65-8758-FDFCDDCC21B0}"/>
            </a:ext>
          </a:extLst>
        </xdr:cNvPr>
        <xdr:cNvSpPr txBox="1"/>
      </xdr:nvSpPr>
      <xdr:spPr>
        <a:xfrm>
          <a:off x="173863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42563</xdr:rowOff>
    </xdr:from>
    <xdr:ext cx="469744" cy="259045"/>
    <xdr:sp macro="" textlink="">
      <xdr:nvSpPr>
        <xdr:cNvPr id="739" name="n_4mainValue【児童館】&#10;一人当たり面積">
          <a:extLst>
            <a:ext uri="{FF2B5EF4-FFF2-40B4-BE49-F238E27FC236}">
              <a16:creationId xmlns:a16="http://schemas.microsoft.com/office/drawing/2014/main" id="{FC5E9748-ED50-4F19-8B91-B146BC992AA0}"/>
            </a:ext>
          </a:extLst>
        </xdr:cNvPr>
        <xdr:cNvSpPr txBox="1"/>
      </xdr:nvSpPr>
      <xdr:spPr>
        <a:xfrm>
          <a:off x="16592627"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5D97518-90D0-4338-9AC4-485053049A9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551B3CAD-78D4-4DDE-901D-2AC2FCC6AA7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2614408-377B-439D-B64B-616623C7C87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F0F79F1C-0A72-4B6F-9F64-1BB9572338D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411C48D-9363-43B1-BCB1-6379359DFCF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18E9AAC-46A8-4305-BF81-2C7A7939BCDE}"/>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C53D2B27-5BB2-43C6-9A65-ACD2C2E336F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1C017C5E-D270-4475-ACCB-DCCB7DEBFDD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C4E183D9-9A01-4831-8D2E-E959BDBA570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484786C-F7F2-4C4D-9F97-780B1AEA579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E6A5D0EB-B594-4809-8AB4-D6E229B5963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3A72EF6-011F-4B51-AA88-D3E062BC6ED4}"/>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B47BE75-4F42-4DB0-8654-A7CBFBEE310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68F1A4D-0075-418C-8F7E-59ABDCAC2F0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1C07BCD1-DA85-4594-B1E4-5A6410487CA1}"/>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50F992F-625C-4AF7-AD47-3F97AF9AD76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E52B0C9-6E81-41B0-A25E-26482480955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995BF60C-A309-4726-B84C-5CEEEC698EF2}"/>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3B200924-8783-44AC-8AA9-C92031DE1192}"/>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D4130870-382F-4248-9345-1BBB3F169A34}"/>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CB82283-0044-4D4C-AD08-B493A70F30E9}"/>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E9846FCD-0E47-4247-B5F5-0AD07A019AAC}"/>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22771143-0B86-4559-B049-55575E8EACE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B87489F3-846E-47C2-BBC4-4B3604A0FED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1A11895C-4A8C-46E7-B113-9928E46598D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96A0C378-DD25-49D9-A4C6-2B87CCF5CBA3}"/>
            </a:ext>
          </a:extLst>
        </xdr:cNvPr>
        <xdr:cNvCxnSpPr/>
      </xdr:nvCxnSpPr>
      <xdr:spPr>
        <a:xfrm flipV="1">
          <a:off x="14699614" y="166121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68CEB729-3032-470B-8E96-A936CF179ED9}"/>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B8BC49AE-CEE2-4A24-864F-5D1226E2C2DA}"/>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68" name="【公民館】&#10;有形固定資産減価償却率最大値テキスト">
          <a:extLst>
            <a:ext uri="{FF2B5EF4-FFF2-40B4-BE49-F238E27FC236}">
              <a16:creationId xmlns:a16="http://schemas.microsoft.com/office/drawing/2014/main" id="{8E16FC29-D246-4BB4-9070-990661AF1C48}"/>
            </a:ext>
          </a:extLst>
        </xdr:cNvPr>
        <xdr:cNvSpPr txBox="1"/>
      </xdr:nvSpPr>
      <xdr:spPr>
        <a:xfrm>
          <a:off x="14738350" y="16387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69" name="直線コネクタ 768">
          <a:extLst>
            <a:ext uri="{FF2B5EF4-FFF2-40B4-BE49-F238E27FC236}">
              <a16:creationId xmlns:a16="http://schemas.microsoft.com/office/drawing/2014/main" id="{A2674E94-4BBB-4764-898B-50E885A10BB7}"/>
            </a:ext>
          </a:extLst>
        </xdr:cNvPr>
        <xdr:cNvCxnSpPr/>
      </xdr:nvCxnSpPr>
      <xdr:spPr>
        <a:xfrm>
          <a:off x="14611350" y="16612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70" name="【公民館】&#10;有形固定資産減価償却率平均値テキスト">
          <a:extLst>
            <a:ext uri="{FF2B5EF4-FFF2-40B4-BE49-F238E27FC236}">
              <a16:creationId xmlns:a16="http://schemas.microsoft.com/office/drawing/2014/main" id="{EBEDCFAA-79A2-4C17-BCC8-32C8FC2F3607}"/>
            </a:ext>
          </a:extLst>
        </xdr:cNvPr>
        <xdr:cNvSpPr txBox="1"/>
      </xdr:nvSpPr>
      <xdr:spPr>
        <a:xfrm>
          <a:off x="14738350" y="1745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1" name="フローチャート: 判断 770">
          <a:extLst>
            <a:ext uri="{FF2B5EF4-FFF2-40B4-BE49-F238E27FC236}">
              <a16:creationId xmlns:a16="http://schemas.microsoft.com/office/drawing/2014/main" id="{DAD3D01C-56F9-4953-83A7-D369EF8D29C1}"/>
            </a:ext>
          </a:extLst>
        </xdr:cNvPr>
        <xdr:cNvSpPr/>
      </xdr:nvSpPr>
      <xdr:spPr>
        <a:xfrm>
          <a:off x="14649450" y="176080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2" name="フローチャート: 判断 771">
          <a:extLst>
            <a:ext uri="{FF2B5EF4-FFF2-40B4-BE49-F238E27FC236}">
              <a16:creationId xmlns:a16="http://schemas.microsoft.com/office/drawing/2014/main" id="{F056AC8C-E181-4195-913E-850D1DFAB263}"/>
            </a:ext>
          </a:extLst>
        </xdr:cNvPr>
        <xdr:cNvSpPr/>
      </xdr:nvSpPr>
      <xdr:spPr>
        <a:xfrm>
          <a:off x="1388745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3" name="フローチャート: 判断 772">
          <a:extLst>
            <a:ext uri="{FF2B5EF4-FFF2-40B4-BE49-F238E27FC236}">
              <a16:creationId xmlns:a16="http://schemas.microsoft.com/office/drawing/2014/main" id="{67A1099F-DE8F-4E91-94AE-E248090A65B4}"/>
            </a:ext>
          </a:extLst>
        </xdr:cNvPr>
        <xdr:cNvSpPr/>
      </xdr:nvSpPr>
      <xdr:spPr>
        <a:xfrm>
          <a:off x="13093700" y="1752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74" name="フローチャート: 判断 773">
          <a:extLst>
            <a:ext uri="{FF2B5EF4-FFF2-40B4-BE49-F238E27FC236}">
              <a16:creationId xmlns:a16="http://schemas.microsoft.com/office/drawing/2014/main" id="{EB64FAC9-4C5E-4188-9F33-90EA5F72D54B}"/>
            </a:ext>
          </a:extLst>
        </xdr:cNvPr>
        <xdr:cNvSpPr/>
      </xdr:nvSpPr>
      <xdr:spPr>
        <a:xfrm>
          <a:off x="12299950" y="175149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75" name="フローチャート: 判断 774">
          <a:extLst>
            <a:ext uri="{FF2B5EF4-FFF2-40B4-BE49-F238E27FC236}">
              <a16:creationId xmlns:a16="http://schemas.microsoft.com/office/drawing/2014/main" id="{43661BFD-6D63-4AF2-A7E8-70CF4BF5FBD3}"/>
            </a:ext>
          </a:extLst>
        </xdr:cNvPr>
        <xdr:cNvSpPr/>
      </xdr:nvSpPr>
      <xdr:spPr>
        <a:xfrm>
          <a:off x="1148715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552C13E-51C7-4DD1-A191-29020B1DE95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C0139D2-B126-4DBC-8017-53859DE5524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5E8E7CD-B744-4BAB-AA04-A98B6EBCBDD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21B084F-C4B4-4D6D-A0A9-3F6AFD19083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A30480E-564D-4F03-B20E-C810B094391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17236</xdr:rowOff>
    </xdr:from>
    <xdr:to>
      <xdr:col>85</xdr:col>
      <xdr:colOff>177800</xdr:colOff>
      <xdr:row>107</xdr:row>
      <xdr:rowOff>118836</xdr:rowOff>
    </xdr:to>
    <xdr:sp macro="" textlink="">
      <xdr:nvSpPr>
        <xdr:cNvPr id="781" name="楕円 780">
          <a:extLst>
            <a:ext uri="{FF2B5EF4-FFF2-40B4-BE49-F238E27FC236}">
              <a16:creationId xmlns:a16="http://schemas.microsoft.com/office/drawing/2014/main" id="{CF69F703-B3D0-44BB-878C-61D3396E850D}"/>
            </a:ext>
          </a:extLst>
        </xdr:cNvPr>
        <xdr:cNvSpPr/>
      </xdr:nvSpPr>
      <xdr:spPr>
        <a:xfrm>
          <a:off x="14649450" y="177908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167113</xdr:rowOff>
    </xdr:from>
    <xdr:ext cx="405111" cy="259045"/>
    <xdr:sp macro="" textlink="">
      <xdr:nvSpPr>
        <xdr:cNvPr id="782" name="【公民館】&#10;有形固定資産減価償却率該当値テキスト">
          <a:extLst>
            <a:ext uri="{FF2B5EF4-FFF2-40B4-BE49-F238E27FC236}">
              <a16:creationId xmlns:a16="http://schemas.microsoft.com/office/drawing/2014/main" id="{06AAE698-F837-49FB-8A9E-BE6AC72DFB94}"/>
            </a:ext>
          </a:extLst>
        </xdr:cNvPr>
        <xdr:cNvSpPr txBox="1"/>
      </xdr:nvSpPr>
      <xdr:spPr>
        <a:xfrm>
          <a:off x="1473835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783" name="楕円 782">
          <a:extLst>
            <a:ext uri="{FF2B5EF4-FFF2-40B4-BE49-F238E27FC236}">
              <a16:creationId xmlns:a16="http://schemas.microsoft.com/office/drawing/2014/main" id="{FF6F2484-6071-4C2D-89C4-378903E59A6F}"/>
            </a:ext>
          </a:extLst>
        </xdr:cNvPr>
        <xdr:cNvSpPr/>
      </xdr:nvSpPr>
      <xdr:spPr>
        <a:xfrm>
          <a:off x="1388745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107</xdr:row>
      <xdr:rowOff>68036</xdr:rowOff>
    </xdr:to>
    <xdr:cxnSp macro="">
      <xdr:nvCxnSpPr>
        <xdr:cNvPr id="784" name="直線コネクタ 783">
          <a:extLst>
            <a:ext uri="{FF2B5EF4-FFF2-40B4-BE49-F238E27FC236}">
              <a16:creationId xmlns:a16="http://schemas.microsoft.com/office/drawing/2014/main" id="{22E82509-88A6-452F-9E38-B9D44E49B8B7}"/>
            </a:ext>
          </a:extLst>
        </xdr:cNvPr>
        <xdr:cNvCxnSpPr/>
      </xdr:nvCxnSpPr>
      <xdr:spPr>
        <a:xfrm>
          <a:off x="13938250" y="17719221"/>
          <a:ext cx="762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85" name="楕円 784">
          <a:extLst>
            <a:ext uri="{FF2B5EF4-FFF2-40B4-BE49-F238E27FC236}">
              <a16:creationId xmlns:a16="http://schemas.microsoft.com/office/drawing/2014/main" id="{64EC70DA-B772-40E1-88DF-25145265881B}"/>
            </a:ext>
          </a:extLst>
        </xdr:cNvPr>
        <xdr:cNvSpPr/>
      </xdr:nvSpPr>
      <xdr:spPr>
        <a:xfrm>
          <a:off x="13093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107</xdr:row>
      <xdr:rowOff>19050</xdr:rowOff>
    </xdr:to>
    <xdr:cxnSp macro="">
      <xdr:nvCxnSpPr>
        <xdr:cNvPr id="786" name="直線コネクタ 785">
          <a:extLst>
            <a:ext uri="{FF2B5EF4-FFF2-40B4-BE49-F238E27FC236}">
              <a16:creationId xmlns:a16="http://schemas.microsoft.com/office/drawing/2014/main" id="{EB30F169-B48B-483A-8C87-F8449CABB0B0}"/>
            </a:ext>
          </a:extLst>
        </xdr:cNvPr>
        <xdr:cNvCxnSpPr/>
      </xdr:nvCxnSpPr>
      <xdr:spPr>
        <a:xfrm flipV="1">
          <a:off x="13144500" y="17719221"/>
          <a:ext cx="79375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87" name="楕円 786">
          <a:extLst>
            <a:ext uri="{FF2B5EF4-FFF2-40B4-BE49-F238E27FC236}">
              <a16:creationId xmlns:a16="http://schemas.microsoft.com/office/drawing/2014/main" id="{B9CCA711-3402-43E9-9C48-8AAA6EFE15CC}"/>
            </a:ext>
          </a:extLst>
        </xdr:cNvPr>
        <xdr:cNvSpPr/>
      </xdr:nvSpPr>
      <xdr:spPr>
        <a:xfrm>
          <a:off x="12299950" y="176896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107</xdr:row>
      <xdr:rowOff>19050</xdr:rowOff>
    </xdr:to>
    <xdr:cxnSp macro="">
      <xdr:nvCxnSpPr>
        <xdr:cNvPr id="788" name="直線コネクタ 787">
          <a:extLst>
            <a:ext uri="{FF2B5EF4-FFF2-40B4-BE49-F238E27FC236}">
              <a16:creationId xmlns:a16="http://schemas.microsoft.com/office/drawing/2014/main" id="{E12EF219-ACBA-4E04-BE32-F2F1554B2A23}"/>
            </a:ext>
          </a:extLst>
        </xdr:cNvPr>
        <xdr:cNvCxnSpPr/>
      </xdr:nvCxnSpPr>
      <xdr:spPr>
        <a:xfrm>
          <a:off x="12344400" y="17740449"/>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789" name="楕円 788">
          <a:extLst>
            <a:ext uri="{FF2B5EF4-FFF2-40B4-BE49-F238E27FC236}">
              <a16:creationId xmlns:a16="http://schemas.microsoft.com/office/drawing/2014/main" id="{82398455-8006-4278-B695-716AF51E3E11}"/>
            </a:ext>
          </a:extLst>
        </xdr:cNvPr>
        <xdr:cNvSpPr/>
      </xdr:nvSpPr>
      <xdr:spPr>
        <a:xfrm>
          <a:off x="1148715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138249</xdr:rowOff>
    </xdr:to>
    <xdr:cxnSp macro="">
      <xdr:nvCxnSpPr>
        <xdr:cNvPr id="790" name="直線コネクタ 789">
          <a:extLst>
            <a:ext uri="{FF2B5EF4-FFF2-40B4-BE49-F238E27FC236}">
              <a16:creationId xmlns:a16="http://schemas.microsoft.com/office/drawing/2014/main" id="{8CAF5A58-DBF7-4D9F-855F-F725117A88F2}"/>
            </a:ext>
          </a:extLst>
        </xdr:cNvPr>
        <xdr:cNvCxnSpPr/>
      </xdr:nvCxnSpPr>
      <xdr:spPr>
        <a:xfrm>
          <a:off x="11537950" y="17711057"/>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91" name="n_1aveValue【公民館】&#10;有形固定資産減価償却率">
          <a:extLst>
            <a:ext uri="{FF2B5EF4-FFF2-40B4-BE49-F238E27FC236}">
              <a16:creationId xmlns:a16="http://schemas.microsoft.com/office/drawing/2014/main" id="{A975AD02-5ECA-4510-9A92-3906A7F19471}"/>
            </a:ext>
          </a:extLst>
        </xdr:cNvPr>
        <xdr:cNvSpPr txBox="1"/>
      </xdr:nvSpPr>
      <xdr:spPr>
        <a:xfrm>
          <a:off x="13742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92" name="n_2aveValue【公民館】&#10;有形固定資産減価償却率">
          <a:extLst>
            <a:ext uri="{FF2B5EF4-FFF2-40B4-BE49-F238E27FC236}">
              <a16:creationId xmlns:a16="http://schemas.microsoft.com/office/drawing/2014/main" id="{1DDE2255-BD6E-4FD7-9395-5B142BFB64B2}"/>
            </a:ext>
          </a:extLst>
        </xdr:cNvPr>
        <xdr:cNvSpPr txBox="1"/>
      </xdr:nvSpPr>
      <xdr:spPr>
        <a:xfrm>
          <a:off x="1296099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93" name="n_3aveValue【公民館】&#10;有形固定資産減価償却率">
          <a:extLst>
            <a:ext uri="{FF2B5EF4-FFF2-40B4-BE49-F238E27FC236}">
              <a16:creationId xmlns:a16="http://schemas.microsoft.com/office/drawing/2014/main" id="{0F109BEB-1A40-4BF5-9CB5-C9326566A0C2}"/>
            </a:ext>
          </a:extLst>
        </xdr:cNvPr>
        <xdr:cNvSpPr txBox="1"/>
      </xdr:nvSpPr>
      <xdr:spPr>
        <a:xfrm>
          <a:off x="121672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94" name="n_4aveValue【公民館】&#10;有形固定資産減価償却率">
          <a:extLst>
            <a:ext uri="{FF2B5EF4-FFF2-40B4-BE49-F238E27FC236}">
              <a16:creationId xmlns:a16="http://schemas.microsoft.com/office/drawing/2014/main" id="{D1D9D1E8-43D9-408C-BC15-FAA2215C2F1D}"/>
            </a:ext>
          </a:extLst>
        </xdr:cNvPr>
        <xdr:cNvSpPr txBox="1"/>
      </xdr:nvSpPr>
      <xdr:spPr>
        <a:xfrm>
          <a:off x="113544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795" name="n_1mainValue【公民館】&#10;有形固定資産減価償却率">
          <a:extLst>
            <a:ext uri="{FF2B5EF4-FFF2-40B4-BE49-F238E27FC236}">
              <a16:creationId xmlns:a16="http://schemas.microsoft.com/office/drawing/2014/main" id="{3A3459C7-D9CA-4BA3-BDFD-5E95CA3B9CE5}"/>
            </a:ext>
          </a:extLst>
        </xdr:cNvPr>
        <xdr:cNvSpPr txBox="1"/>
      </xdr:nvSpPr>
      <xdr:spPr>
        <a:xfrm>
          <a:off x="13742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96" name="n_2mainValue【公民館】&#10;有形固定資産減価償却率">
          <a:extLst>
            <a:ext uri="{FF2B5EF4-FFF2-40B4-BE49-F238E27FC236}">
              <a16:creationId xmlns:a16="http://schemas.microsoft.com/office/drawing/2014/main" id="{628CDB72-9313-47A0-BC24-A27F0EC8D948}"/>
            </a:ext>
          </a:extLst>
        </xdr:cNvPr>
        <xdr:cNvSpPr txBox="1"/>
      </xdr:nvSpPr>
      <xdr:spPr>
        <a:xfrm>
          <a:off x="1296099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97" name="n_3mainValue【公民館】&#10;有形固定資産減価償却率">
          <a:extLst>
            <a:ext uri="{FF2B5EF4-FFF2-40B4-BE49-F238E27FC236}">
              <a16:creationId xmlns:a16="http://schemas.microsoft.com/office/drawing/2014/main" id="{74B354FF-074F-4686-933A-B249D9051C0A}"/>
            </a:ext>
          </a:extLst>
        </xdr:cNvPr>
        <xdr:cNvSpPr txBox="1"/>
      </xdr:nvSpPr>
      <xdr:spPr>
        <a:xfrm>
          <a:off x="121672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798" name="n_4mainValue【公民館】&#10;有形固定資産減価償却率">
          <a:extLst>
            <a:ext uri="{FF2B5EF4-FFF2-40B4-BE49-F238E27FC236}">
              <a16:creationId xmlns:a16="http://schemas.microsoft.com/office/drawing/2014/main" id="{8A29EB79-163A-4BF8-86BD-7A127187A1DB}"/>
            </a:ext>
          </a:extLst>
        </xdr:cNvPr>
        <xdr:cNvSpPr txBox="1"/>
      </xdr:nvSpPr>
      <xdr:spPr>
        <a:xfrm>
          <a:off x="113544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CFB32652-1689-41F1-824E-F976D994C59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0333296-03B5-47A7-8A3A-24C96D48FA8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CB292A61-FB32-4D16-8E08-45355FA1DE5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4125B533-BA34-4CB1-A37E-5F45EE28E77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B1991CED-653B-4C27-8580-B36C8CE1D39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D430077-F2CE-43D6-BD0B-33D8F05F1E5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36059BFE-2DBC-47F8-82A9-A6D6042FFD4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3F058715-5EF2-4299-A02C-C48775654B0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FC098C1-A4F1-42CB-AD22-24E13F08248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535E03EF-1077-4F17-A796-62EA4D4D604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2DB8FB77-62C6-42DE-9E70-7CCB853AB1E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271A0264-E6EA-4D23-AB22-191D95D20765}"/>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D1549A79-0889-40FC-A439-4A62830A4F96}"/>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1B6D120E-5494-4FFC-B080-A8151E73D19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EEC83D56-FEAE-41DF-A865-C0BF5A96688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9F7A34FC-DD54-4A61-A8DF-F9572EC339A3}"/>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31BF3FCA-D905-44A3-8620-000A33BCBF9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7F5B2726-98AB-48BD-A111-EE982210FE2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E56C3888-5AD9-4552-81C3-B71BCB16189F}"/>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04A53A1F-A55D-4715-A8C4-BDA42BB34E28}"/>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544AC2B9-1A41-4306-9B39-A0C20949BDA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0" name="テキスト ボックス 819">
          <a:extLst>
            <a:ext uri="{FF2B5EF4-FFF2-40B4-BE49-F238E27FC236}">
              <a16:creationId xmlns:a16="http://schemas.microsoft.com/office/drawing/2014/main" id="{04630B61-6A2D-4911-B9B0-6F0D6ADB7F02}"/>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88F7ACB3-1887-4655-BEB7-64DF84EABCB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2" name="直線コネクタ 821">
          <a:extLst>
            <a:ext uri="{FF2B5EF4-FFF2-40B4-BE49-F238E27FC236}">
              <a16:creationId xmlns:a16="http://schemas.microsoft.com/office/drawing/2014/main" id="{2A03740A-A54C-42A0-BFA5-7F7D98C624AA}"/>
            </a:ext>
          </a:extLst>
        </xdr:cNvPr>
        <xdr:cNvCxnSpPr/>
      </xdr:nvCxnSpPr>
      <xdr:spPr>
        <a:xfrm flipV="1">
          <a:off x="19951064" y="167476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3" name="【公民館】&#10;一人当たり面積最小値テキスト">
          <a:extLst>
            <a:ext uri="{FF2B5EF4-FFF2-40B4-BE49-F238E27FC236}">
              <a16:creationId xmlns:a16="http://schemas.microsoft.com/office/drawing/2014/main" id="{5B9B91D5-37D5-4A8D-934D-442EB9F8D229}"/>
            </a:ext>
          </a:extLst>
        </xdr:cNvPr>
        <xdr:cNvSpPr txBox="1"/>
      </xdr:nvSpPr>
      <xdr:spPr>
        <a:xfrm>
          <a:off x="199898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4" name="直線コネクタ 823">
          <a:extLst>
            <a:ext uri="{FF2B5EF4-FFF2-40B4-BE49-F238E27FC236}">
              <a16:creationId xmlns:a16="http://schemas.microsoft.com/office/drawing/2014/main" id="{6F676934-3E5C-4464-BCDD-2F4255290F57}"/>
            </a:ext>
          </a:extLst>
        </xdr:cNvPr>
        <xdr:cNvCxnSpPr/>
      </xdr:nvCxnSpPr>
      <xdr:spPr>
        <a:xfrm>
          <a:off x="198818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25" name="【公民館】&#10;一人当たり面積最大値テキスト">
          <a:extLst>
            <a:ext uri="{FF2B5EF4-FFF2-40B4-BE49-F238E27FC236}">
              <a16:creationId xmlns:a16="http://schemas.microsoft.com/office/drawing/2014/main" id="{F2365756-01BC-4117-9216-2B8A7948AF50}"/>
            </a:ext>
          </a:extLst>
        </xdr:cNvPr>
        <xdr:cNvSpPr txBox="1"/>
      </xdr:nvSpPr>
      <xdr:spPr>
        <a:xfrm>
          <a:off x="19989800" y="165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26" name="直線コネクタ 825">
          <a:extLst>
            <a:ext uri="{FF2B5EF4-FFF2-40B4-BE49-F238E27FC236}">
              <a16:creationId xmlns:a16="http://schemas.microsoft.com/office/drawing/2014/main" id="{9A2FA781-3FAF-4B5C-AE41-4B3FD561B1F7}"/>
            </a:ext>
          </a:extLst>
        </xdr:cNvPr>
        <xdr:cNvCxnSpPr/>
      </xdr:nvCxnSpPr>
      <xdr:spPr>
        <a:xfrm>
          <a:off x="19881850" y="16747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27" name="【公民館】&#10;一人当たり面積平均値テキスト">
          <a:extLst>
            <a:ext uri="{FF2B5EF4-FFF2-40B4-BE49-F238E27FC236}">
              <a16:creationId xmlns:a16="http://schemas.microsoft.com/office/drawing/2014/main" id="{CE0076B6-E075-45D9-B42D-F9B1B62755C5}"/>
            </a:ext>
          </a:extLst>
        </xdr:cNvPr>
        <xdr:cNvSpPr txBox="1"/>
      </xdr:nvSpPr>
      <xdr:spPr>
        <a:xfrm>
          <a:off x="19989800" y="1773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28" name="フローチャート: 判断 827">
          <a:extLst>
            <a:ext uri="{FF2B5EF4-FFF2-40B4-BE49-F238E27FC236}">
              <a16:creationId xmlns:a16="http://schemas.microsoft.com/office/drawing/2014/main" id="{FA81E7A4-05A9-4178-9818-BF270AD3F766}"/>
            </a:ext>
          </a:extLst>
        </xdr:cNvPr>
        <xdr:cNvSpPr/>
      </xdr:nvSpPr>
      <xdr:spPr>
        <a:xfrm>
          <a:off x="19900900" y="178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29" name="フローチャート: 判断 828">
          <a:extLst>
            <a:ext uri="{FF2B5EF4-FFF2-40B4-BE49-F238E27FC236}">
              <a16:creationId xmlns:a16="http://schemas.microsoft.com/office/drawing/2014/main" id="{CE75F43B-30DB-4B6A-9702-BA1A62CBAE34}"/>
            </a:ext>
          </a:extLst>
        </xdr:cNvPr>
        <xdr:cNvSpPr/>
      </xdr:nvSpPr>
      <xdr:spPr>
        <a:xfrm>
          <a:off x="19157950" y="17889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0" name="フローチャート: 判断 829">
          <a:extLst>
            <a:ext uri="{FF2B5EF4-FFF2-40B4-BE49-F238E27FC236}">
              <a16:creationId xmlns:a16="http://schemas.microsoft.com/office/drawing/2014/main" id="{DBE40CC6-C00B-446E-9803-BE0A6B164BFA}"/>
            </a:ext>
          </a:extLst>
        </xdr:cNvPr>
        <xdr:cNvSpPr/>
      </xdr:nvSpPr>
      <xdr:spPr>
        <a:xfrm>
          <a:off x="18345150" y="1787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1" name="フローチャート: 判断 830">
          <a:extLst>
            <a:ext uri="{FF2B5EF4-FFF2-40B4-BE49-F238E27FC236}">
              <a16:creationId xmlns:a16="http://schemas.microsoft.com/office/drawing/2014/main" id="{00BB3B02-AA7F-426D-8F31-45EAA99414C7}"/>
            </a:ext>
          </a:extLst>
        </xdr:cNvPr>
        <xdr:cNvSpPr/>
      </xdr:nvSpPr>
      <xdr:spPr>
        <a:xfrm>
          <a:off x="17551400" y="178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2" name="フローチャート: 判断 831">
          <a:extLst>
            <a:ext uri="{FF2B5EF4-FFF2-40B4-BE49-F238E27FC236}">
              <a16:creationId xmlns:a16="http://schemas.microsoft.com/office/drawing/2014/main" id="{9EEEF014-8AD6-410F-9294-14FE706EA962}"/>
            </a:ext>
          </a:extLst>
        </xdr:cNvPr>
        <xdr:cNvSpPr/>
      </xdr:nvSpPr>
      <xdr:spPr>
        <a:xfrm>
          <a:off x="16757650" y="179146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EF7E8C9-4948-42F1-A32A-17CD5134395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5947C00-C69A-4386-8A44-DE30E490FE9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3FED7A4-9EEF-4DDF-BAE1-E188FDF9E62A}"/>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FE9FBBC-C23D-4CE4-9C81-25AF5F7482D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9489F06-50B9-4358-9059-276927C8A7D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20065</xdr:rowOff>
    </xdr:from>
    <xdr:to>
      <xdr:col>116</xdr:col>
      <xdr:colOff>114300</xdr:colOff>
      <xdr:row>108</xdr:row>
      <xdr:rowOff>121665</xdr:rowOff>
    </xdr:to>
    <xdr:sp macro="" textlink="">
      <xdr:nvSpPr>
        <xdr:cNvPr id="838" name="楕円 837">
          <a:extLst>
            <a:ext uri="{FF2B5EF4-FFF2-40B4-BE49-F238E27FC236}">
              <a16:creationId xmlns:a16="http://schemas.microsoft.com/office/drawing/2014/main" id="{D58CAED2-AC01-495C-B518-31E5591495E8}"/>
            </a:ext>
          </a:extLst>
        </xdr:cNvPr>
        <xdr:cNvSpPr/>
      </xdr:nvSpPr>
      <xdr:spPr>
        <a:xfrm>
          <a:off x="19900900" y="179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106442</xdr:rowOff>
    </xdr:from>
    <xdr:ext cx="469744" cy="259045"/>
    <xdr:sp macro="" textlink="">
      <xdr:nvSpPr>
        <xdr:cNvPr id="839" name="【公民館】&#10;一人当たり面積該当値テキスト">
          <a:extLst>
            <a:ext uri="{FF2B5EF4-FFF2-40B4-BE49-F238E27FC236}">
              <a16:creationId xmlns:a16="http://schemas.microsoft.com/office/drawing/2014/main" id="{2B64CC5F-41F6-4116-8394-D0337950BB5B}"/>
            </a:ext>
          </a:extLst>
        </xdr:cNvPr>
        <xdr:cNvSpPr txBox="1"/>
      </xdr:nvSpPr>
      <xdr:spPr>
        <a:xfrm>
          <a:off x="19989800" y="178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13779</xdr:rowOff>
    </xdr:from>
    <xdr:to>
      <xdr:col>112</xdr:col>
      <xdr:colOff>38100</xdr:colOff>
      <xdr:row>108</xdr:row>
      <xdr:rowOff>115379</xdr:rowOff>
    </xdr:to>
    <xdr:sp macro="" textlink="">
      <xdr:nvSpPr>
        <xdr:cNvPr id="840" name="楕円 839">
          <a:extLst>
            <a:ext uri="{FF2B5EF4-FFF2-40B4-BE49-F238E27FC236}">
              <a16:creationId xmlns:a16="http://schemas.microsoft.com/office/drawing/2014/main" id="{DE5EFDD5-865A-4DC2-A979-964E79BBE3C0}"/>
            </a:ext>
          </a:extLst>
        </xdr:cNvPr>
        <xdr:cNvSpPr/>
      </xdr:nvSpPr>
      <xdr:spPr>
        <a:xfrm>
          <a:off x="19157950" y="179588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64579</xdr:rowOff>
    </xdr:from>
    <xdr:to>
      <xdr:col>116</xdr:col>
      <xdr:colOff>63500</xdr:colOff>
      <xdr:row>108</xdr:row>
      <xdr:rowOff>70865</xdr:rowOff>
    </xdr:to>
    <xdr:cxnSp macro="">
      <xdr:nvCxnSpPr>
        <xdr:cNvPr id="841" name="直線コネクタ 840">
          <a:extLst>
            <a:ext uri="{FF2B5EF4-FFF2-40B4-BE49-F238E27FC236}">
              <a16:creationId xmlns:a16="http://schemas.microsoft.com/office/drawing/2014/main" id="{05D41F64-84C3-4182-9B6E-1A3A65BE6267}"/>
            </a:ext>
          </a:extLst>
        </xdr:cNvPr>
        <xdr:cNvCxnSpPr/>
      </xdr:nvCxnSpPr>
      <xdr:spPr>
        <a:xfrm>
          <a:off x="19202400" y="18009679"/>
          <a:ext cx="7493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842" name="楕円 841">
          <a:extLst>
            <a:ext uri="{FF2B5EF4-FFF2-40B4-BE49-F238E27FC236}">
              <a16:creationId xmlns:a16="http://schemas.microsoft.com/office/drawing/2014/main" id="{E8C68968-3475-439B-BAEE-7D885E5CCAC6}"/>
            </a:ext>
          </a:extLst>
        </xdr:cNvPr>
        <xdr:cNvSpPr/>
      </xdr:nvSpPr>
      <xdr:spPr>
        <a:xfrm>
          <a:off x="1834515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108</xdr:row>
      <xdr:rowOff>64579</xdr:rowOff>
    </xdr:to>
    <xdr:cxnSp macro="">
      <xdr:nvCxnSpPr>
        <xdr:cNvPr id="843" name="直線コネクタ 842">
          <a:extLst>
            <a:ext uri="{FF2B5EF4-FFF2-40B4-BE49-F238E27FC236}">
              <a16:creationId xmlns:a16="http://schemas.microsoft.com/office/drawing/2014/main" id="{6DCBC32B-3717-4F9A-83FE-3D0D857AED77}"/>
            </a:ext>
          </a:extLst>
        </xdr:cNvPr>
        <xdr:cNvCxnSpPr/>
      </xdr:nvCxnSpPr>
      <xdr:spPr>
        <a:xfrm>
          <a:off x="18395950" y="17941289"/>
          <a:ext cx="80645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844" name="楕円 843">
          <a:extLst>
            <a:ext uri="{FF2B5EF4-FFF2-40B4-BE49-F238E27FC236}">
              <a16:creationId xmlns:a16="http://schemas.microsoft.com/office/drawing/2014/main" id="{985964CA-1258-4B7F-9C72-6B2FDB842093}"/>
            </a:ext>
          </a:extLst>
        </xdr:cNvPr>
        <xdr:cNvSpPr/>
      </xdr:nvSpPr>
      <xdr:spPr>
        <a:xfrm>
          <a:off x="175514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167639</xdr:rowOff>
    </xdr:from>
    <xdr:to>
      <xdr:col>107</xdr:col>
      <xdr:colOff>50800</xdr:colOff>
      <xdr:row>108</xdr:row>
      <xdr:rowOff>0</xdr:rowOff>
    </xdr:to>
    <xdr:cxnSp macro="">
      <xdr:nvCxnSpPr>
        <xdr:cNvPr id="845" name="直線コネクタ 844">
          <a:extLst>
            <a:ext uri="{FF2B5EF4-FFF2-40B4-BE49-F238E27FC236}">
              <a16:creationId xmlns:a16="http://schemas.microsoft.com/office/drawing/2014/main" id="{20E0A517-6EC1-4A8E-ACCC-D4116C1252AD}"/>
            </a:ext>
          </a:extLst>
        </xdr:cNvPr>
        <xdr:cNvCxnSpPr/>
      </xdr:nvCxnSpPr>
      <xdr:spPr>
        <a:xfrm flipV="1">
          <a:off x="17602200" y="1794128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27687</xdr:rowOff>
    </xdr:from>
    <xdr:to>
      <xdr:col>98</xdr:col>
      <xdr:colOff>38100</xdr:colOff>
      <xdr:row>108</xdr:row>
      <xdr:rowOff>129287</xdr:rowOff>
    </xdr:to>
    <xdr:sp macro="" textlink="">
      <xdr:nvSpPr>
        <xdr:cNvPr id="846" name="楕円 845">
          <a:extLst>
            <a:ext uri="{FF2B5EF4-FFF2-40B4-BE49-F238E27FC236}">
              <a16:creationId xmlns:a16="http://schemas.microsoft.com/office/drawing/2014/main" id="{45676635-EC16-454F-B1D1-A13CBE52336A}"/>
            </a:ext>
          </a:extLst>
        </xdr:cNvPr>
        <xdr:cNvSpPr/>
      </xdr:nvSpPr>
      <xdr:spPr>
        <a:xfrm>
          <a:off x="16757650" y="17972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0</xdr:rowOff>
    </xdr:from>
    <xdr:to>
      <xdr:col>102</xdr:col>
      <xdr:colOff>114300</xdr:colOff>
      <xdr:row>108</xdr:row>
      <xdr:rowOff>78487</xdr:rowOff>
    </xdr:to>
    <xdr:cxnSp macro="">
      <xdr:nvCxnSpPr>
        <xdr:cNvPr id="847" name="直線コネクタ 846">
          <a:extLst>
            <a:ext uri="{FF2B5EF4-FFF2-40B4-BE49-F238E27FC236}">
              <a16:creationId xmlns:a16="http://schemas.microsoft.com/office/drawing/2014/main" id="{AFA551FB-29E5-474A-8BEA-855BC38D58E8}"/>
            </a:ext>
          </a:extLst>
        </xdr:cNvPr>
        <xdr:cNvCxnSpPr/>
      </xdr:nvCxnSpPr>
      <xdr:spPr>
        <a:xfrm flipV="1">
          <a:off x="16802100" y="17945100"/>
          <a:ext cx="8001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48" name="n_1aveValue【公民館】&#10;一人当たり面積">
          <a:extLst>
            <a:ext uri="{FF2B5EF4-FFF2-40B4-BE49-F238E27FC236}">
              <a16:creationId xmlns:a16="http://schemas.microsoft.com/office/drawing/2014/main" id="{E92CEB89-0E28-43AF-BF5B-C8911742FD83}"/>
            </a:ext>
          </a:extLst>
        </xdr:cNvPr>
        <xdr:cNvSpPr txBox="1"/>
      </xdr:nvSpPr>
      <xdr:spPr>
        <a:xfrm>
          <a:off x="18980227" y="176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49" name="n_2aveValue【公民館】&#10;一人当たり面積">
          <a:extLst>
            <a:ext uri="{FF2B5EF4-FFF2-40B4-BE49-F238E27FC236}">
              <a16:creationId xmlns:a16="http://schemas.microsoft.com/office/drawing/2014/main" id="{0C3B6694-07AB-45B1-9D60-966F367E3E8F}"/>
            </a:ext>
          </a:extLst>
        </xdr:cNvPr>
        <xdr:cNvSpPr txBox="1"/>
      </xdr:nvSpPr>
      <xdr:spPr>
        <a:xfrm>
          <a:off x="18180127" y="176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0" name="n_3aveValue【公民館】&#10;一人当たり面積">
          <a:extLst>
            <a:ext uri="{FF2B5EF4-FFF2-40B4-BE49-F238E27FC236}">
              <a16:creationId xmlns:a16="http://schemas.microsoft.com/office/drawing/2014/main" id="{0B7F5E6B-C022-4156-AC75-D9EB44738538}"/>
            </a:ext>
          </a:extLst>
        </xdr:cNvPr>
        <xdr:cNvSpPr txBox="1"/>
      </xdr:nvSpPr>
      <xdr:spPr>
        <a:xfrm>
          <a:off x="17386377" y="1766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51" name="n_4aveValue【公民館】&#10;一人当たり面積">
          <a:extLst>
            <a:ext uri="{FF2B5EF4-FFF2-40B4-BE49-F238E27FC236}">
              <a16:creationId xmlns:a16="http://schemas.microsoft.com/office/drawing/2014/main" id="{1B4D62C4-1CA2-40E1-8E56-861400339B5A}"/>
            </a:ext>
          </a:extLst>
        </xdr:cNvPr>
        <xdr:cNvSpPr txBox="1"/>
      </xdr:nvSpPr>
      <xdr:spPr>
        <a:xfrm>
          <a:off x="16592627" y="1768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106506</xdr:rowOff>
    </xdr:from>
    <xdr:ext cx="469744" cy="259045"/>
    <xdr:sp macro="" textlink="">
      <xdr:nvSpPr>
        <xdr:cNvPr id="852" name="n_1mainValue【公民館】&#10;一人当たり面積">
          <a:extLst>
            <a:ext uri="{FF2B5EF4-FFF2-40B4-BE49-F238E27FC236}">
              <a16:creationId xmlns:a16="http://schemas.microsoft.com/office/drawing/2014/main" id="{1A1279E5-D0CC-4BE0-90B7-4D5312DCC1BE}"/>
            </a:ext>
          </a:extLst>
        </xdr:cNvPr>
        <xdr:cNvSpPr txBox="1"/>
      </xdr:nvSpPr>
      <xdr:spPr>
        <a:xfrm>
          <a:off x="18980227" y="180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853" name="n_2mainValue【公民館】&#10;一人当たり面積">
          <a:extLst>
            <a:ext uri="{FF2B5EF4-FFF2-40B4-BE49-F238E27FC236}">
              <a16:creationId xmlns:a16="http://schemas.microsoft.com/office/drawing/2014/main" id="{32168A72-97BC-4EF8-B705-57E788963885}"/>
            </a:ext>
          </a:extLst>
        </xdr:cNvPr>
        <xdr:cNvSpPr txBox="1"/>
      </xdr:nvSpPr>
      <xdr:spPr>
        <a:xfrm>
          <a:off x="18180127"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854" name="n_3mainValue【公民館】&#10;一人当たり面積">
          <a:extLst>
            <a:ext uri="{FF2B5EF4-FFF2-40B4-BE49-F238E27FC236}">
              <a16:creationId xmlns:a16="http://schemas.microsoft.com/office/drawing/2014/main" id="{D4FA712E-4F1C-402A-A0EC-D0F001CB501E}"/>
            </a:ext>
          </a:extLst>
        </xdr:cNvPr>
        <xdr:cNvSpPr txBox="1"/>
      </xdr:nvSpPr>
      <xdr:spPr>
        <a:xfrm>
          <a:off x="173863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120414</xdr:rowOff>
    </xdr:from>
    <xdr:ext cx="469744" cy="259045"/>
    <xdr:sp macro="" textlink="">
      <xdr:nvSpPr>
        <xdr:cNvPr id="855" name="n_4mainValue【公民館】&#10;一人当たり面積">
          <a:extLst>
            <a:ext uri="{FF2B5EF4-FFF2-40B4-BE49-F238E27FC236}">
              <a16:creationId xmlns:a16="http://schemas.microsoft.com/office/drawing/2014/main" id="{0E06FB95-86DA-4EE2-ACD8-5CFA8D374589}"/>
            </a:ext>
          </a:extLst>
        </xdr:cNvPr>
        <xdr:cNvSpPr txBox="1"/>
      </xdr:nvSpPr>
      <xdr:spPr>
        <a:xfrm>
          <a:off x="165926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3F015F22-EAC2-41EF-A4CE-3C6DCE22AFD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24A7FB21-DB1A-46C9-AC52-A2C54769970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C2EF6282-95D2-4923-BC5C-1026BBC0604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事業用資産で類似団体と比較して有形固定資産減価償却率が高くなっている施設は、認定こども園・保育園・幼稚園、学校施設、公営住宅、児童館、児童館である。　</a:t>
          </a:r>
        </a:p>
        <a:p>
          <a:r>
            <a:rPr kumimoji="1" lang="ja-JP" altLang="en-US" sz="1300">
              <a:latin typeface="ＭＳ Ｐゴシック" panose="020B0600070205080204" pitchFamily="50" charset="-128"/>
              <a:ea typeface="ＭＳ Ｐゴシック" panose="020B0600070205080204" pitchFamily="50" charset="-128"/>
            </a:rPr>
            <a:t>公共施設については老朽化が進んでいるため、個別施設計画及び公共施設等総合管理計画に基づく長寿命化対策に沿った適正化に取り組んでいく。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0FDCCD-D008-4F1C-996B-D995967E2C2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CC3E64-51AE-47D5-A130-E04C71C4A89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C95A15-6A3F-4265-A98D-D99775215A0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A4D4DA-03F2-4322-A017-FB9C4EEBE71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732265-499C-4EF1-89A8-9376ED8CA67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C400C3-6244-46D1-9A85-6622AF22CB2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39A1B7-E024-4344-B296-5F44D21813A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D46ED3-8C9D-454A-9CDF-8DD79BA3651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75C59D-CB8D-4EC5-9F04-97591DEBC89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9F89BA-9489-410D-BAFD-5A9D990504A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6051E8-A32C-42B5-A0C1-2B7B6F9E61E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0B3B40-0B76-4B3B-95B6-C4E228FCF9D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CA6EFA-6494-467B-BB72-6EE68BE4C8A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F8320-D3ED-4125-8FDF-72CD71503CD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3C0EB2-4F2D-4240-B62C-C6FE4C97E34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9D2823-1D6A-4686-8D64-666B3D432582}"/>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FC2BE6-BB9F-4645-89CE-F28938ED818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5119A4-F938-41AC-B4AA-5B86B5567DF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07DD40-8950-4D05-86EF-0AB1FE04F60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C9A93A-5039-4B2A-BF85-EC71FD1DC54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6A978C-D562-4988-927B-F69A9288735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64098B-B702-4138-ABF9-A59BE1C3DEF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F876B2-4DE8-4FDF-A007-4B19FAA544A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7AEC21-9B74-4233-8974-1CE204AA49B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DF7B11-1701-4F09-9259-3A1AAAE4285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37CB07-0EC5-48D5-8E78-CEE4C873F38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3848EF-AE10-458A-843F-3BF839BA139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719183-B7C9-43C7-97CA-8B112720687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F4C7DC-56D3-430E-8F26-519D494F4DB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6D9F18-D17E-45E0-B27D-75544385BA94}"/>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243142-F5CE-4705-B2C9-91097B240E5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71C8F0-85B2-4626-8E51-5BCA0322216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528DFA-57C5-49D5-8472-BDAFFB84ED8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339525-9F08-4458-9AAF-7872C189957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52E89E-F86C-4FEF-8E93-AF07B2D2227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BC354A-9087-4F69-8ACB-6100DFA0B78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75E4A4-0983-491B-A19F-EFA970755BE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F79C6B-2970-4CDB-8EA6-32ED39C8506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608457-A03A-460A-8E6A-9513BA260FBA}"/>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4EF4B7D-1D85-4280-B020-33BA4F3B20B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54BCDBE-E5E5-4099-AFC3-18BE7233F07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857A379-5253-48FA-AD99-625423388EA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EFA9B9A-9E70-4937-B7F2-2BF3DDA12A6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E37FFD8-6EF8-4A12-8B98-E26731EF771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522E4A-9294-4F05-9F3E-07820CA85FA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0015F9B-1A58-48A1-9F1D-6BB42A9F11B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14C277-45F7-4B02-BB43-03899A64E82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09CBB13-FC52-4EB5-98F3-3C17E6521D9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972F011-2A8A-43F0-8290-9AC300295EB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EF1CFFC-80EC-4F7E-98EC-03189F6AEE2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C5C0CC8-BABA-48A5-999E-D3E57203D48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926AE60-78D1-4E37-9C88-279BD31B984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B63E382-9AB4-4EFA-8D42-60AFC7F99F7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FAF4C9E-7163-4DA0-AE4C-6BA51507DA0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FA552D1-38BC-48F0-B864-3FDC58E27CB2}"/>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9C1661F-4BC4-418C-9C84-1C84C9C5314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3408FBC-B52A-4F46-8C0C-5E7B22A760C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58271359-1E2D-41DB-B0BE-7DE058229FF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A44FE36E-2FC8-4E60-9A45-5AC455E267A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A3354DD-B970-4DEE-829E-6BF6F790F73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5B271C62-DBE4-4D5E-8E4B-FEF8815F01C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5D3E5E6-FECC-40EB-A548-CCD7ACFFB7A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FB7004E-7591-4E1F-9A4F-8E4A00F33E12}"/>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8CA6905-B962-4D40-9580-A629DFB3036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EE6E749-A9BC-4BD1-AC79-16DA72E1DA3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34CC872-531E-4B3D-A3CF-4E93FAE3008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31CC220-A2EE-459B-AB9E-38971F8B922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48AE82B8-EF45-4926-A9A2-C6D3C1152EA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C7187A2-6AC9-44D6-9D33-7E5706E3141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C5D8C2AE-59DB-4CF7-AEFC-2D85F365948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DA8384D5-F906-44DE-8D26-1214CFCC3515}"/>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B5C0A239-8F27-4ED5-8440-15E29D33D12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27CE17A9-1411-49CA-A2E8-F60BB38D4E88}"/>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CE9C9D1D-47AA-4676-A7C2-B1226D36B8D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D4DCF8D0-A504-45A8-8D32-047D9A25920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C7A88C36-BF29-498A-8D2A-F37A3590625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A5540FDB-E79E-4AE1-8298-D757B10D495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50EE702B-3A8C-411D-8D7E-B4FCB975A35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1E542AA-E7A5-4269-87A2-71F3CED83A74}"/>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3F8AFA19-3090-4611-BED7-58615469923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9914C0B1-4602-423C-974B-5A1B3FE3FCD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750C316E-B1DC-4FE0-9E1C-F511B074332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9CD50654-35F5-4B75-A16A-FCCB89FFFD0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7147619D-1AEF-426C-97A2-D2DC818411B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5A67B2C9-11F4-47E2-8458-AD9659C770D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5F9A9E01-019C-47AC-828C-C63CC7CD354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47CEAF4E-3745-4503-954F-0BD1EEB75DD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B98AE31F-2B7B-4824-B1F7-D9AF420B13D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EE406878-6002-4597-9D22-C00816555BE7}"/>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582DCF49-2515-4CE7-B294-390DFF6BC25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43DE341-CFA2-4286-8253-4F0B5BA7A51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162A126B-8016-4BFD-BF4A-633FCFE72BC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DE82C2B8-37F2-4D39-B6AF-913D318FD2E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291166CE-BB2E-427D-A76A-E8B97F406DE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334CB470-61CF-43E6-A77C-AF89F7887D59}"/>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E6DA9048-5031-4D1F-B6F4-BFE40F6007D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28C8898F-14FB-4874-BC54-754D19F51BB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5915DBEA-AE1B-454D-8DEA-04B7E3150CC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6D616B4-39D6-47FB-8B92-35C7CDB266F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8BDF8C9D-C04C-4977-9762-999BA33BAE2B}"/>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877DEEE-1818-4AD4-A3FF-E4A76938704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44F17C0A-71A6-41D5-AE55-7B985BAB42F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C98462E3-D9E3-454A-9B29-7533BA4C27DB}"/>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5D6BBE1B-FA89-4C80-BFED-B4F17B591DC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A6F56FE-2A04-4795-80BC-C75249E9A1A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FD16D10B-9F75-408C-B050-718630BB8C7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2703267-3531-48D6-BFF9-2DDA2165C01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FAA7E940-CDAC-41CC-A9E5-1DCECEB9B60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77BEDAA1-D7CF-4668-9FCB-8F9AA1496AA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60CBA1E2-AD2F-4975-9226-7910CADAACA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B180E8C9-538A-40FD-AB07-DA8C2A47D7E4}"/>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D1A3EEC8-3ED2-4654-812C-99999E9F989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79B7E90B-790D-4302-954D-D66C6A7158E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79330F37-6757-4F75-9DD9-82553413F2B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24A24B4E-B1D4-4086-B761-83FD5B556BC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6DD8F250-74A4-438C-8B9B-F1D5A340F37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5C0496CC-E40F-48BB-BB1A-40CC35F6CFA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759ED17E-2C13-472A-9C9B-491D75EA156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B834A180-49B7-4BD2-990E-96F5702BA0F5}"/>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E374B326-8F2A-4009-811E-11319898152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C0D5389B-01F0-4A12-B6CA-A1BE60270F57}"/>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B90B0761-205E-427F-A89B-8BE09E41097C}"/>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5D32F70B-B20E-46C7-8C72-7C8C036BF55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25" name="テキスト ボックス 124">
          <a:extLst>
            <a:ext uri="{FF2B5EF4-FFF2-40B4-BE49-F238E27FC236}">
              <a16:creationId xmlns:a16="http://schemas.microsoft.com/office/drawing/2014/main" id="{AE8300C0-D4C7-4913-941F-4643C7BD4710}"/>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368E6B72-9777-4B7D-A82B-FF4C91F97584}"/>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CAB79DA0-F7F7-46E0-8ABA-5F0202D23F62}"/>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1F65FD32-A94E-4FE2-8F7A-DDEEC4BED1F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C76AF6F2-B853-477A-BB79-96F63DCC0A9D}"/>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A8F31993-790F-4631-886F-208AFEDAA8FB}"/>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EDB0D056-3429-4949-A1C1-7C464D9E03CF}"/>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10E7252B-9EF9-49D4-930B-B7B93CD3E39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133" name="テキスト ボックス 132">
          <a:extLst>
            <a:ext uri="{FF2B5EF4-FFF2-40B4-BE49-F238E27FC236}">
              <a16:creationId xmlns:a16="http://schemas.microsoft.com/office/drawing/2014/main" id="{B8213DB4-89CA-431F-A4E3-0614ED871107}"/>
            </a:ext>
          </a:extLst>
        </xdr:cNvPr>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07A3D769-5952-4629-BFF3-A6DE630023D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id="{85B03B22-EC68-49E1-91E4-CD3A3774D79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20320</xdr:rowOff>
    </xdr:from>
    <xdr:to>
      <xdr:col>85</xdr:col>
      <xdr:colOff>126364</xdr:colOff>
      <xdr:row>61</xdr:row>
      <xdr:rowOff>128270</xdr:rowOff>
    </xdr:to>
    <xdr:cxnSp macro="">
      <xdr:nvCxnSpPr>
        <xdr:cNvPr id="136" name="直線コネクタ 135">
          <a:extLst>
            <a:ext uri="{FF2B5EF4-FFF2-40B4-BE49-F238E27FC236}">
              <a16:creationId xmlns:a16="http://schemas.microsoft.com/office/drawing/2014/main" id="{5DF8EFA7-859E-4848-81CB-306DFE90CEB0}"/>
            </a:ext>
          </a:extLst>
        </xdr:cNvPr>
        <xdr:cNvCxnSpPr/>
      </xdr:nvCxnSpPr>
      <xdr:spPr>
        <a:xfrm flipV="1">
          <a:off x="14699614" y="9602470"/>
          <a:ext cx="0" cy="603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132097</xdr:rowOff>
    </xdr:from>
    <xdr:ext cx="405111" cy="259045"/>
    <xdr:sp macro="" textlink="">
      <xdr:nvSpPr>
        <xdr:cNvPr id="137" name="【保健センター・保健所】&#10;有形固定資産減価償却率最小値テキスト">
          <a:extLst>
            <a:ext uri="{FF2B5EF4-FFF2-40B4-BE49-F238E27FC236}">
              <a16:creationId xmlns:a16="http://schemas.microsoft.com/office/drawing/2014/main" id="{C4063D63-FD14-44C2-BC5A-CD0522DB48EB}"/>
            </a:ext>
          </a:extLst>
        </xdr:cNvPr>
        <xdr:cNvSpPr txBox="1"/>
      </xdr:nvSpPr>
      <xdr:spPr>
        <a:xfrm>
          <a:off x="1473835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128270</xdr:rowOff>
    </xdr:from>
    <xdr:to>
      <xdr:col>86</xdr:col>
      <xdr:colOff>25400</xdr:colOff>
      <xdr:row>61</xdr:row>
      <xdr:rowOff>128270</xdr:rowOff>
    </xdr:to>
    <xdr:cxnSp macro="">
      <xdr:nvCxnSpPr>
        <xdr:cNvPr id="138" name="直線コネクタ 137">
          <a:extLst>
            <a:ext uri="{FF2B5EF4-FFF2-40B4-BE49-F238E27FC236}">
              <a16:creationId xmlns:a16="http://schemas.microsoft.com/office/drawing/2014/main" id="{C9728AD1-8EC9-4276-AF5E-66B441597B2A}"/>
            </a:ext>
          </a:extLst>
        </xdr:cNvPr>
        <xdr:cNvCxnSpPr/>
      </xdr:nvCxnSpPr>
      <xdr:spPr>
        <a:xfrm>
          <a:off x="14611350" y="1020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138447</xdr:rowOff>
    </xdr:from>
    <xdr:ext cx="405111" cy="259045"/>
    <xdr:sp macro="" textlink="">
      <xdr:nvSpPr>
        <xdr:cNvPr id="139" name="【保健センター・保健所】&#10;有形固定資産減価償却率最大値テキスト">
          <a:extLst>
            <a:ext uri="{FF2B5EF4-FFF2-40B4-BE49-F238E27FC236}">
              <a16:creationId xmlns:a16="http://schemas.microsoft.com/office/drawing/2014/main" id="{2C7A320C-ED4F-4F11-9AAB-FE6FDF46C0A6}"/>
            </a:ext>
          </a:extLst>
        </xdr:cNvPr>
        <xdr:cNvSpPr txBox="1"/>
      </xdr:nvSpPr>
      <xdr:spPr>
        <a:xfrm>
          <a:off x="14738350"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20320</xdr:rowOff>
    </xdr:from>
    <xdr:to>
      <xdr:col>86</xdr:col>
      <xdr:colOff>25400</xdr:colOff>
      <xdr:row>58</xdr:row>
      <xdr:rowOff>20320</xdr:rowOff>
    </xdr:to>
    <xdr:cxnSp macro="">
      <xdr:nvCxnSpPr>
        <xdr:cNvPr id="140" name="直線コネクタ 139">
          <a:extLst>
            <a:ext uri="{FF2B5EF4-FFF2-40B4-BE49-F238E27FC236}">
              <a16:creationId xmlns:a16="http://schemas.microsoft.com/office/drawing/2014/main" id="{E727265A-4633-4C1C-BA99-F0ACE927148A}"/>
            </a:ext>
          </a:extLst>
        </xdr:cNvPr>
        <xdr:cNvCxnSpPr/>
      </xdr:nvCxnSpPr>
      <xdr:spPr>
        <a:xfrm>
          <a:off x="14611350" y="9602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id="{1BADFD9B-33B9-40C7-86AE-F6BFE468108F}"/>
            </a:ext>
          </a:extLst>
        </xdr:cNvPr>
        <xdr:cNvSpPr txBox="1"/>
      </xdr:nvSpPr>
      <xdr:spPr>
        <a:xfrm>
          <a:off x="14738350" y="9742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137160</xdr:rowOff>
    </xdr:from>
    <xdr:to>
      <xdr:col>85</xdr:col>
      <xdr:colOff>177800</xdr:colOff>
      <xdr:row>60</xdr:row>
      <xdr:rowOff>67310</xdr:rowOff>
    </xdr:to>
    <xdr:sp macro="" textlink="">
      <xdr:nvSpPr>
        <xdr:cNvPr id="142" name="フローチャート: 判断 141">
          <a:extLst>
            <a:ext uri="{FF2B5EF4-FFF2-40B4-BE49-F238E27FC236}">
              <a16:creationId xmlns:a16="http://schemas.microsoft.com/office/drawing/2014/main" id="{A097BE9F-43B2-47E2-BD77-875D09E583C8}"/>
            </a:ext>
          </a:extLst>
        </xdr:cNvPr>
        <xdr:cNvSpPr/>
      </xdr:nvSpPr>
      <xdr:spPr>
        <a:xfrm>
          <a:off x="14649450" y="98844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143" name="フローチャート: 判断 142">
          <a:extLst>
            <a:ext uri="{FF2B5EF4-FFF2-40B4-BE49-F238E27FC236}">
              <a16:creationId xmlns:a16="http://schemas.microsoft.com/office/drawing/2014/main" id="{D3ECE477-F10F-4976-9EE2-D6A4DB952467}"/>
            </a:ext>
          </a:extLst>
        </xdr:cNvPr>
        <xdr:cNvSpPr/>
      </xdr:nvSpPr>
      <xdr:spPr>
        <a:xfrm>
          <a:off x="138874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30480</xdr:rowOff>
    </xdr:from>
    <xdr:to>
      <xdr:col>76</xdr:col>
      <xdr:colOff>165100</xdr:colOff>
      <xdr:row>59</xdr:row>
      <xdr:rowOff>132080</xdr:rowOff>
    </xdr:to>
    <xdr:sp macro="" textlink="">
      <xdr:nvSpPr>
        <xdr:cNvPr id="144" name="フローチャート: 判断 143">
          <a:extLst>
            <a:ext uri="{FF2B5EF4-FFF2-40B4-BE49-F238E27FC236}">
              <a16:creationId xmlns:a16="http://schemas.microsoft.com/office/drawing/2014/main" id="{AC0C65FE-EBB2-4B27-9F25-C5521AD90E31}"/>
            </a:ext>
          </a:extLst>
        </xdr:cNvPr>
        <xdr:cNvSpPr/>
      </xdr:nvSpPr>
      <xdr:spPr>
        <a:xfrm>
          <a:off x="130937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145" name="フローチャート: 判断 144">
          <a:extLst>
            <a:ext uri="{FF2B5EF4-FFF2-40B4-BE49-F238E27FC236}">
              <a16:creationId xmlns:a16="http://schemas.microsoft.com/office/drawing/2014/main" id="{8FB05D51-6706-4870-9B0F-0F2DBCBC6CB8}"/>
            </a:ext>
          </a:extLst>
        </xdr:cNvPr>
        <xdr:cNvSpPr/>
      </xdr:nvSpPr>
      <xdr:spPr>
        <a:xfrm>
          <a:off x="122999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30480</xdr:rowOff>
    </xdr:from>
    <xdr:to>
      <xdr:col>67</xdr:col>
      <xdr:colOff>101600</xdr:colOff>
      <xdr:row>59</xdr:row>
      <xdr:rowOff>132080</xdr:rowOff>
    </xdr:to>
    <xdr:sp macro="" textlink="">
      <xdr:nvSpPr>
        <xdr:cNvPr id="146" name="フローチャート: 判断 145">
          <a:extLst>
            <a:ext uri="{FF2B5EF4-FFF2-40B4-BE49-F238E27FC236}">
              <a16:creationId xmlns:a16="http://schemas.microsoft.com/office/drawing/2014/main" id="{317C6E38-AC1B-43D4-81D8-271EDD4A5281}"/>
            </a:ext>
          </a:extLst>
        </xdr:cNvPr>
        <xdr:cNvSpPr/>
      </xdr:nvSpPr>
      <xdr:spPr>
        <a:xfrm>
          <a:off x="1148715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4C64351-174F-4852-BCC7-1D3C8107294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684BE9F-BBA4-4DD1-9B0C-666AED7B938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D315FF09-2B4B-4BD3-A7C0-DE8DD4DAF1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A5AD781B-4BB8-4E10-A609-88C96B45EAA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27F44358-3A11-498E-A42D-770F02DFC57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16510</xdr:rowOff>
    </xdr:from>
    <xdr:to>
      <xdr:col>85</xdr:col>
      <xdr:colOff>177800</xdr:colOff>
      <xdr:row>60</xdr:row>
      <xdr:rowOff>118110</xdr:rowOff>
    </xdr:to>
    <xdr:sp macro="" textlink="">
      <xdr:nvSpPr>
        <xdr:cNvPr id="152" name="楕円 151">
          <a:extLst>
            <a:ext uri="{FF2B5EF4-FFF2-40B4-BE49-F238E27FC236}">
              <a16:creationId xmlns:a16="http://schemas.microsoft.com/office/drawing/2014/main" id="{7220EFD3-BE0C-494A-980E-7BA5C11AFEA4}"/>
            </a:ext>
          </a:extLst>
        </xdr:cNvPr>
        <xdr:cNvSpPr/>
      </xdr:nvSpPr>
      <xdr:spPr>
        <a:xfrm>
          <a:off x="14649450" y="9928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153" name="【保健センター・保健所】&#10;有形固定資産減価償却率該当値テキスト">
          <a:extLst>
            <a:ext uri="{FF2B5EF4-FFF2-40B4-BE49-F238E27FC236}">
              <a16:creationId xmlns:a16="http://schemas.microsoft.com/office/drawing/2014/main" id="{6C9ACD26-888B-4094-87C8-CA014002E6D5}"/>
            </a:ext>
          </a:extLst>
        </xdr:cNvPr>
        <xdr:cNvSpPr txBox="1"/>
      </xdr:nvSpPr>
      <xdr:spPr>
        <a:xfrm>
          <a:off x="14738350"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16510</xdr:rowOff>
    </xdr:from>
    <xdr:to>
      <xdr:col>81</xdr:col>
      <xdr:colOff>101600</xdr:colOff>
      <xdr:row>60</xdr:row>
      <xdr:rowOff>118110</xdr:rowOff>
    </xdr:to>
    <xdr:sp macro="" textlink="">
      <xdr:nvSpPr>
        <xdr:cNvPr id="154" name="楕円 153">
          <a:extLst>
            <a:ext uri="{FF2B5EF4-FFF2-40B4-BE49-F238E27FC236}">
              <a16:creationId xmlns:a16="http://schemas.microsoft.com/office/drawing/2014/main" id="{2F52A5EA-F2D9-4386-A3F4-DBB352801DB6}"/>
            </a:ext>
          </a:extLst>
        </xdr:cNvPr>
        <xdr:cNvSpPr/>
      </xdr:nvSpPr>
      <xdr:spPr>
        <a:xfrm>
          <a:off x="1388745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67310</xdr:rowOff>
    </xdr:from>
    <xdr:to>
      <xdr:col>85</xdr:col>
      <xdr:colOff>127000</xdr:colOff>
      <xdr:row>60</xdr:row>
      <xdr:rowOff>67310</xdr:rowOff>
    </xdr:to>
    <xdr:cxnSp macro="">
      <xdr:nvCxnSpPr>
        <xdr:cNvPr id="155" name="直線コネクタ 154">
          <a:extLst>
            <a:ext uri="{FF2B5EF4-FFF2-40B4-BE49-F238E27FC236}">
              <a16:creationId xmlns:a16="http://schemas.microsoft.com/office/drawing/2014/main" id="{AF9C0714-C1DA-4905-9EEC-0DEC7DE32CA2}"/>
            </a:ext>
          </a:extLst>
        </xdr:cNvPr>
        <xdr:cNvCxnSpPr/>
      </xdr:nvCxnSpPr>
      <xdr:spPr>
        <a:xfrm>
          <a:off x="13938250" y="99796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156" name="楕円 155">
          <a:extLst>
            <a:ext uri="{FF2B5EF4-FFF2-40B4-BE49-F238E27FC236}">
              <a16:creationId xmlns:a16="http://schemas.microsoft.com/office/drawing/2014/main" id="{B0A6A270-3A44-47AB-8C54-DB43BCF4FA54}"/>
            </a:ext>
          </a:extLst>
        </xdr:cNvPr>
        <xdr:cNvSpPr/>
      </xdr:nvSpPr>
      <xdr:spPr>
        <a:xfrm>
          <a:off x="13093700" y="9871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67310</xdr:rowOff>
    </xdr:to>
    <xdr:cxnSp macro="">
      <xdr:nvCxnSpPr>
        <xdr:cNvPr id="157" name="直線コネクタ 156">
          <a:extLst>
            <a:ext uri="{FF2B5EF4-FFF2-40B4-BE49-F238E27FC236}">
              <a16:creationId xmlns:a16="http://schemas.microsoft.com/office/drawing/2014/main" id="{180D670A-DD1E-4E8C-9CE9-D2C317F89A49}"/>
            </a:ext>
          </a:extLst>
        </xdr:cNvPr>
        <xdr:cNvCxnSpPr/>
      </xdr:nvCxnSpPr>
      <xdr:spPr>
        <a:xfrm>
          <a:off x="13144500" y="9916160"/>
          <a:ext cx="79375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114300</xdr:rowOff>
    </xdr:from>
    <xdr:to>
      <xdr:col>72</xdr:col>
      <xdr:colOff>38100</xdr:colOff>
      <xdr:row>63</xdr:row>
      <xdr:rowOff>44450</xdr:rowOff>
    </xdr:to>
    <xdr:sp macro="" textlink="">
      <xdr:nvSpPr>
        <xdr:cNvPr id="158" name="楕円 157">
          <a:extLst>
            <a:ext uri="{FF2B5EF4-FFF2-40B4-BE49-F238E27FC236}">
              <a16:creationId xmlns:a16="http://schemas.microsoft.com/office/drawing/2014/main" id="{83DAA089-1173-475F-81F1-14E05AA76FA4}"/>
            </a:ext>
          </a:extLst>
        </xdr:cNvPr>
        <xdr:cNvSpPr/>
      </xdr:nvSpPr>
      <xdr:spPr>
        <a:xfrm>
          <a:off x="12299950" y="10356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62</xdr:row>
      <xdr:rowOff>165100</xdr:rowOff>
    </xdr:to>
    <xdr:cxnSp macro="">
      <xdr:nvCxnSpPr>
        <xdr:cNvPr id="159" name="直線コネクタ 158">
          <a:extLst>
            <a:ext uri="{FF2B5EF4-FFF2-40B4-BE49-F238E27FC236}">
              <a16:creationId xmlns:a16="http://schemas.microsoft.com/office/drawing/2014/main" id="{A36BD095-C15F-4188-86E3-9521D6D9061F}"/>
            </a:ext>
          </a:extLst>
        </xdr:cNvPr>
        <xdr:cNvCxnSpPr/>
      </xdr:nvCxnSpPr>
      <xdr:spPr>
        <a:xfrm flipV="1">
          <a:off x="12344400" y="9916160"/>
          <a:ext cx="8001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44450</xdr:rowOff>
    </xdr:from>
    <xdr:to>
      <xdr:col>67</xdr:col>
      <xdr:colOff>101600</xdr:colOff>
      <xdr:row>55</xdr:row>
      <xdr:rowOff>146050</xdr:rowOff>
    </xdr:to>
    <xdr:sp macro="" textlink="">
      <xdr:nvSpPr>
        <xdr:cNvPr id="160" name="楕円 159">
          <a:extLst>
            <a:ext uri="{FF2B5EF4-FFF2-40B4-BE49-F238E27FC236}">
              <a16:creationId xmlns:a16="http://schemas.microsoft.com/office/drawing/2014/main" id="{4E0612AA-F6AF-43C4-B2C4-22D371C0FEBA}"/>
            </a:ext>
          </a:extLst>
        </xdr:cNvPr>
        <xdr:cNvSpPr/>
      </xdr:nvSpPr>
      <xdr:spPr>
        <a:xfrm>
          <a:off x="1148715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62</xdr:row>
      <xdr:rowOff>165100</xdr:rowOff>
    </xdr:to>
    <xdr:cxnSp macro="">
      <xdr:nvCxnSpPr>
        <xdr:cNvPr id="161" name="直線コネクタ 160">
          <a:extLst>
            <a:ext uri="{FF2B5EF4-FFF2-40B4-BE49-F238E27FC236}">
              <a16:creationId xmlns:a16="http://schemas.microsoft.com/office/drawing/2014/main" id="{36F83872-C820-4BD6-B40C-133CD1C26B8A}"/>
            </a:ext>
          </a:extLst>
        </xdr:cNvPr>
        <xdr:cNvCxnSpPr/>
      </xdr:nvCxnSpPr>
      <xdr:spPr>
        <a:xfrm>
          <a:off x="11537950" y="9182100"/>
          <a:ext cx="806450" cy="12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162" name="n_1aveValue【保健センター・保健所】&#10;有形固定資産減価償却率">
          <a:extLst>
            <a:ext uri="{FF2B5EF4-FFF2-40B4-BE49-F238E27FC236}">
              <a16:creationId xmlns:a16="http://schemas.microsoft.com/office/drawing/2014/main" id="{FEEE52A3-9DD2-47B2-A5EE-3F2E4CF3B61B}"/>
            </a:ext>
          </a:extLst>
        </xdr:cNvPr>
        <xdr:cNvSpPr txBox="1"/>
      </xdr:nvSpPr>
      <xdr:spPr>
        <a:xfrm>
          <a:off x="1374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148607</xdr:rowOff>
    </xdr:from>
    <xdr:ext cx="405111" cy="259045"/>
    <xdr:sp macro="" textlink="">
      <xdr:nvSpPr>
        <xdr:cNvPr id="163" name="n_2aveValue【保健センター・保健所】&#10;有形固定資産減価償却率">
          <a:extLst>
            <a:ext uri="{FF2B5EF4-FFF2-40B4-BE49-F238E27FC236}">
              <a16:creationId xmlns:a16="http://schemas.microsoft.com/office/drawing/2014/main" id="{2CB3ECB8-9A92-4DCB-8B33-73AB934DF8B1}"/>
            </a:ext>
          </a:extLst>
        </xdr:cNvPr>
        <xdr:cNvSpPr txBox="1"/>
      </xdr:nvSpPr>
      <xdr:spPr>
        <a:xfrm>
          <a:off x="1296099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164" name="n_3aveValue【保健センター・保健所】&#10;有形固定資産減価償却率">
          <a:extLst>
            <a:ext uri="{FF2B5EF4-FFF2-40B4-BE49-F238E27FC236}">
              <a16:creationId xmlns:a16="http://schemas.microsoft.com/office/drawing/2014/main" id="{42126C1A-61C3-406A-9598-04737552B4C1}"/>
            </a:ext>
          </a:extLst>
        </xdr:cNvPr>
        <xdr:cNvSpPr txBox="1"/>
      </xdr:nvSpPr>
      <xdr:spPr>
        <a:xfrm>
          <a:off x="121672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123207</xdr:rowOff>
    </xdr:from>
    <xdr:ext cx="405111" cy="259045"/>
    <xdr:sp macro="" textlink="">
      <xdr:nvSpPr>
        <xdr:cNvPr id="165" name="n_4aveValue【保健センター・保健所】&#10;有形固定資産減価償却率">
          <a:extLst>
            <a:ext uri="{FF2B5EF4-FFF2-40B4-BE49-F238E27FC236}">
              <a16:creationId xmlns:a16="http://schemas.microsoft.com/office/drawing/2014/main" id="{720436A7-B7C6-491C-AAE0-E49C44FB9E44}"/>
            </a:ext>
          </a:extLst>
        </xdr:cNvPr>
        <xdr:cNvSpPr txBox="1"/>
      </xdr:nvSpPr>
      <xdr:spPr>
        <a:xfrm>
          <a:off x="113544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109237</xdr:rowOff>
    </xdr:from>
    <xdr:ext cx="405111" cy="259045"/>
    <xdr:sp macro="" textlink="">
      <xdr:nvSpPr>
        <xdr:cNvPr id="166" name="n_1mainValue【保健センター・保健所】&#10;有形固定資産減価償却率">
          <a:extLst>
            <a:ext uri="{FF2B5EF4-FFF2-40B4-BE49-F238E27FC236}">
              <a16:creationId xmlns:a16="http://schemas.microsoft.com/office/drawing/2014/main" id="{0D36AA9D-F071-41F3-A025-47423F5BD225}"/>
            </a:ext>
          </a:extLst>
        </xdr:cNvPr>
        <xdr:cNvSpPr txBox="1"/>
      </xdr:nvSpPr>
      <xdr:spPr>
        <a:xfrm>
          <a:off x="13742044" y="10021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167" name="n_2mainValue【保健センター・保健所】&#10;有形固定資産減価償却率">
          <a:extLst>
            <a:ext uri="{FF2B5EF4-FFF2-40B4-BE49-F238E27FC236}">
              <a16:creationId xmlns:a16="http://schemas.microsoft.com/office/drawing/2014/main" id="{BD8CC924-2702-423D-8A1E-0588FCD7C7A5}"/>
            </a:ext>
          </a:extLst>
        </xdr:cNvPr>
        <xdr:cNvSpPr txBox="1"/>
      </xdr:nvSpPr>
      <xdr:spPr>
        <a:xfrm>
          <a:off x="1296099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63</xdr:row>
      <xdr:rowOff>35577</xdr:rowOff>
    </xdr:from>
    <xdr:ext cx="469744" cy="259045"/>
    <xdr:sp macro="" textlink="">
      <xdr:nvSpPr>
        <xdr:cNvPr id="168" name="n_3mainValue【保健センター・保健所】&#10;有形固定資産減価償却率">
          <a:extLst>
            <a:ext uri="{FF2B5EF4-FFF2-40B4-BE49-F238E27FC236}">
              <a16:creationId xmlns:a16="http://schemas.microsoft.com/office/drawing/2014/main" id="{97A44B99-0022-4C5D-B78A-33D4229251D8}"/>
            </a:ext>
          </a:extLst>
        </xdr:cNvPr>
        <xdr:cNvSpPr txBox="1"/>
      </xdr:nvSpPr>
      <xdr:spPr>
        <a:xfrm>
          <a:off x="121349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162577</xdr:rowOff>
    </xdr:from>
    <xdr:ext cx="340478" cy="259045"/>
    <xdr:sp macro="" textlink="">
      <xdr:nvSpPr>
        <xdr:cNvPr id="169" name="n_4mainValue【保健センター・保健所】&#10;有形固定資産減価償却率">
          <a:extLst>
            <a:ext uri="{FF2B5EF4-FFF2-40B4-BE49-F238E27FC236}">
              <a16:creationId xmlns:a16="http://schemas.microsoft.com/office/drawing/2014/main" id="{9044AE19-E2ED-432E-A047-916ABACEDD20}"/>
            </a:ext>
          </a:extLst>
        </xdr:cNvPr>
        <xdr:cNvSpPr txBox="1"/>
      </xdr:nvSpPr>
      <xdr:spPr>
        <a:xfrm>
          <a:off x="11386761" y="8919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0" name="正方形/長方形 169">
          <a:extLst>
            <a:ext uri="{FF2B5EF4-FFF2-40B4-BE49-F238E27FC236}">
              <a16:creationId xmlns:a16="http://schemas.microsoft.com/office/drawing/2014/main" id="{557273B1-E3B7-44AF-B1C1-D6BB5AE5B23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1" name="正方形/長方形 170">
          <a:extLst>
            <a:ext uri="{FF2B5EF4-FFF2-40B4-BE49-F238E27FC236}">
              <a16:creationId xmlns:a16="http://schemas.microsoft.com/office/drawing/2014/main" id="{3C025474-ADDD-4A2C-9A0E-B3823E31B94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2" name="正方形/長方形 171">
          <a:extLst>
            <a:ext uri="{FF2B5EF4-FFF2-40B4-BE49-F238E27FC236}">
              <a16:creationId xmlns:a16="http://schemas.microsoft.com/office/drawing/2014/main" id="{4D203C96-A3FC-4BC1-8815-B7F34D38334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3" name="正方形/長方形 172">
          <a:extLst>
            <a:ext uri="{FF2B5EF4-FFF2-40B4-BE49-F238E27FC236}">
              <a16:creationId xmlns:a16="http://schemas.microsoft.com/office/drawing/2014/main" id="{946319CA-C108-477A-AB64-580348612BB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4" name="正方形/長方形 173">
          <a:extLst>
            <a:ext uri="{FF2B5EF4-FFF2-40B4-BE49-F238E27FC236}">
              <a16:creationId xmlns:a16="http://schemas.microsoft.com/office/drawing/2014/main" id="{6D288400-EA3E-4370-BB02-D40E2A68A01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5" name="正方形/長方形 174">
          <a:extLst>
            <a:ext uri="{FF2B5EF4-FFF2-40B4-BE49-F238E27FC236}">
              <a16:creationId xmlns:a16="http://schemas.microsoft.com/office/drawing/2014/main" id="{D931B642-9134-4911-93A8-90BE0EBD38A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6" name="正方形/長方形 175">
          <a:extLst>
            <a:ext uri="{FF2B5EF4-FFF2-40B4-BE49-F238E27FC236}">
              <a16:creationId xmlns:a16="http://schemas.microsoft.com/office/drawing/2014/main" id="{8EE6C3A0-26E3-4FE5-9C4F-9386184935F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7" name="正方形/長方形 176">
          <a:extLst>
            <a:ext uri="{FF2B5EF4-FFF2-40B4-BE49-F238E27FC236}">
              <a16:creationId xmlns:a16="http://schemas.microsoft.com/office/drawing/2014/main" id="{0F20B0E1-7F14-49F0-9C1B-C9B0337261B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A46B2055-F511-4539-B797-4E511E1DCDE4}"/>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9" name="直線コネクタ 178">
          <a:extLst>
            <a:ext uri="{FF2B5EF4-FFF2-40B4-BE49-F238E27FC236}">
              <a16:creationId xmlns:a16="http://schemas.microsoft.com/office/drawing/2014/main" id="{02879E8D-AD85-4359-AA62-DA70F639060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180" name="直線コネクタ 179">
          <a:extLst>
            <a:ext uri="{FF2B5EF4-FFF2-40B4-BE49-F238E27FC236}">
              <a16:creationId xmlns:a16="http://schemas.microsoft.com/office/drawing/2014/main" id="{992709CA-1D55-4E8A-A2B8-83F4E698C1A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181" name="テキスト ボックス 180">
          <a:extLst>
            <a:ext uri="{FF2B5EF4-FFF2-40B4-BE49-F238E27FC236}">
              <a16:creationId xmlns:a16="http://schemas.microsoft.com/office/drawing/2014/main" id="{8FD197A9-22F9-4F0F-99D5-2034313E088F}"/>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182" name="直線コネクタ 181">
          <a:extLst>
            <a:ext uri="{FF2B5EF4-FFF2-40B4-BE49-F238E27FC236}">
              <a16:creationId xmlns:a16="http://schemas.microsoft.com/office/drawing/2014/main" id="{8FE69DD1-D9BA-4EED-8AE1-CF43136DEAEC}"/>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183" name="テキスト ボックス 182">
          <a:extLst>
            <a:ext uri="{FF2B5EF4-FFF2-40B4-BE49-F238E27FC236}">
              <a16:creationId xmlns:a16="http://schemas.microsoft.com/office/drawing/2014/main" id="{A3FD7C68-943E-4E14-ACA4-0B0329FD0444}"/>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184" name="直線コネクタ 183">
          <a:extLst>
            <a:ext uri="{FF2B5EF4-FFF2-40B4-BE49-F238E27FC236}">
              <a16:creationId xmlns:a16="http://schemas.microsoft.com/office/drawing/2014/main" id="{D96FC371-6B41-4702-8539-F5ED6F6E5EBD}"/>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185" name="テキスト ボックス 184">
          <a:extLst>
            <a:ext uri="{FF2B5EF4-FFF2-40B4-BE49-F238E27FC236}">
              <a16:creationId xmlns:a16="http://schemas.microsoft.com/office/drawing/2014/main" id="{582C66A0-D67A-49C5-B6C1-DA805200C4FB}"/>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186" name="直線コネクタ 185">
          <a:extLst>
            <a:ext uri="{FF2B5EF4-FFF2-40B4-BE49-F238E27FC236}">
              <a16:creationId xmlns:a16="http://schemas.microsoft.com/office/drawing/2014/main" id="{A2AF08E4-68D9-4AC5-8122-95CDF1EF308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187" name="テキスト ボックス 186">
          <a:extLst>
            <a:ext uri="{FF2B5EF4-FFF2-40B4-BE49-F238E27FC236}">
              <a16:creationId xmlns:a16="http://schemas.microsoft.com/office/drawing/2014/main" id="{03851924-61D3-4016-ACD2-1EA6000CFBE5}"/>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8" name="直線コネクタ 187">
          <a:extLst>
            <a:ext uri="{FF2B5EF4-FFF2-40B4-BE49-F238E27FC236}">
              <a16:creationId xmlns:a16="http://schemas.microsoft.com/office/drawing/2014/main" id="{3134775B-10A5-4FA3-A320-6489AE7E426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F799EE1D-1143-4667-A5F5-724DE925689E}"/>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0" name="【保健センター・保健所】&#10;一人当たり面積グラフ枠">
          <a:extLst>
            <a:ext uri="{FF2B5EF4-FFF2-40B4-BE49-F238E27FC236}">
              <a16:creationId xmlns:a16="http://schemas.microsoft.com/office/drawing/2014/main" id="{14FBA310-5FDA-4D76-B049-FEB8B2B065D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191" name="直線コネクタ 190">
          <a:extLst>
            <a:ext uri="{FF2B5EF4-FFF2-40B4-BE49-F238E27FC236}">
              <a16:creationId xmlns:a16="http://schemas.microsoft.com/office/drawing/2014/main" id="{D5F1AC41-E7E7-407A-B423-54E26BE3D14E}"/>
            </a:ext>
          </a:extLst>
        </xdr:cNvPr>
        <xdr:cNvCxnSpPr/>
      </xdr:nvCxnSpPr>
      <xdr:spPr>
        <a:xfrm flipV="1">
          <a:off x="19951064" y="9142171"/>
          <a:ext cx="0" cy="137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192" name="【保健センター・保健所】&#10;一人当たり面積最小値テキスト">
          <a:extLst>
            <a:ext uri="{FF2B5EF4-FFF2-40B4-BE49-F238E27FC236}">
              <a16:creationId xmlns:a16="http://schemas.microsoft.com/office/drawing/2014/main" id="{40814B7E-7CF4-4E69-A579-2D917D26E68F}"/>
            </a:ext>
          </a:extLst>
        </xdr:cNvPr>
        <xdr:cNvSpPr txBox="1"/>
      </xdr:nvSpPr>
      <xdr:spPr>
        <a:xfrm>
          <a:off x="19989800"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193" name="直線コネクタ 192">
          <a:extLst>
            <a:ext uri="{FF2B5EF4-FFF2-40B4-BE49-F238E27FC236}">
              <a16:creationId xmlns:a16="http://schemas.microsoft.com/office/drawing/2014/main" id="{9F07F053-D8C2-46B2-8448-ADB9A7B7DC58}"/>
            </a:ext>
          </a:extLst>
        </xdr:cNvPr>
        <xdr:cNvCxnSpPr/>
      </xdr:nvCxnSpPr>
      <xdr:spPr>
        <a:xfrm>
          <a:off x="19881850" y="10518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194" name="【保健センター・保健所】&#10;一人当たり面積最大値テキスト">
          <a:extLst>
            <a:ext uri="{FF2B5EF4-FFF2-40B4-BE49-F238E27FC236}">
              <a16:creationId xmlns:a16="http://schemas.microsoft.com/office/drawing/2014/main" id="{8A823FFC-B6F4-44DD-AF62-36EB21D30E6A}"/>
            </a:ext>
          </a:extLst>
        </xdr:cNvPr>
        <xdr:cNvSpPr txBox="1"/>
      </xdr:nvSpPr>
      <xdr:spPr>
        <a:xfrm>
          <a:off x="19989800" y="892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195" name="直線コネクタ 194">
          <a:extLst>
            <a:ext uri="{FF2B5EF4-FFF2-40B4-BE49-F238E27FC236}">
              <a16:creationId xmlns:a16="http://schemas.microsoft.com/office/drawing/2014/main" id="{E72AFA7D-4C8E-4B78-901A-6B9C54E40E05}"/>
            </a:ext>
          </a:extLst>
        </xdr:cNvPr>
        <xdr:cNvCxnSpPr/>
      </xdr:nvCxnSpPr>
      <xdr:spPr>
        <a:xfrm>
          <a:off x="19881850" y="9142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196" name="【保健センター・保健所】&#10;一人当たり面積平均値テキスト">
          <a:extLst>
            <a:ext uri="{FF2B5EF4-FFF2-40B4-BE49-F238E27FC236}">
              <a16:creationId xmlns:a16="http://schemas.microsoft.com/office/drawing/2014/main" id="{D3F30A05-192E-485E-AD83-F8AF66A3F1E7}"/>
            </a:ext>
          </a:extLst>
        </xdr:cNvPr>
        <xdr:cNvSpPr txBox="1"/>
      </xdr:nvSpPr>
      <xdr:spPr>
        <a:xfrm>
          <a:off x="19989800" y="101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197" name="フローチャート: 判断 196">
          <a:extLst>
            <a:ext uri="{FF2B5EF4-FFF2-40B4-BE49-F238E27FC236}">
              <a16:creationId xmlns:a16="http://schemas.microsoft.com/office/drawing/2014/main" id="{54DE9335-BD2B-4E82-9058-EFB7347334EB}"/>
            </a:ext>
          </a:extLst>
        </xdr:cNvPr>
        <xdr:cNvSpPr/>
      </xdr:nvSpPr>
      <xdr:spPr>
        <a:xfrm>
          <a:off x="19900900" y="10215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198" name="フローチャート: 判断 197">
          <a:extLst>
            <a:ext uri="{FF2B5EF4-FFF2-40B4-BE49-F238E27FC236}">
              <a16:creationId xmlns:a16="http://schemas.microsoft.com/office/drawing/2014/main" id="{F45E78A7-8469-485C-9BD6-C907FDF7E1C2}"/>
            </a:ext>
          </a:extLst>
        </xdr:cNvPr>
        <xdr:cNvSpPr/>
      </xdr:nvSpPr>
      <xdr:spPr>
        <a:xfrm>
          <a:off x="19157950" y="10078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199" name="フローチャート: 判断 198">
          <a:extLst>
            <a:ext uri="{FF2B5EF4-FFF2-40B4-BE49-F238E27FC236}">
              <a16:creationId xmlns:a16="http://schemas.microsoft.com/office/drawing/2014/main" id="{00CBC549-5FCD-46A0-B09A-AC36FA3397E2}"/>
            </a:ext>
          </a:extLst>
        </xdr:cNvPr>
        <xdr:cNvSpPr/>
      </xdr:nvSpPr>
      <xdr:spPr>
        <a:xfrm>
          <a:off x="18345150" y="10076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200" name="フローチャート: 判断 199">
          <a:extLst>
            <a:ext uri="{FF2B5EF4-FFF2-40B4-BE49-F238E27FC236}">
              <a16:creationId xmlns:a16="http://schemas.microsoft.com/office/drawing/2014/main" id="{90CB198C-1638-485F-BD3B-E22427528DFC}"/>
            </a:ext>
          </a:extLst>
        </xdr:cNvPr>
        <xdr:cNvSpPr/>
      </xdr:nvSpPr>
      <xdr:spPr>
        <a:xfrm>
          <a:off x="17551400" y="100709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201" name="フローチャート: 判断 200">
          <a:extLst>
            <a:ext uri="{FF2B5EF4-FFF2-40B4-BE49-F238E27FC236}">
              <a16:creationId xmlns:a16="http://schemas.microsoft.com/office/drawing/2014/main" id="{9AA26BC0-CC76-4B4B-88F0-AD8B7AB2B248}"/>
            </a:ext>
          </a:extLst>
        </xdr:cNvPr>
        <xdr:cNvSpPr/>
      </xdr:nvSpPr>
      <xdr:spPr>
        <a:xfrm>
          <a:off x="16757650" y="10075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49ECAD5B-1C0A-4FC7-9314-B54FE7EF96C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F1CA514F-3257-4BFD-87C7-EE68205AAB5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75738B8-1B16-4A3D-A8B1-F34284EFEF0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06A38F6-EDA8-4637-B21B-B176D34A9E7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FBBE830-B551-4B80-98B5-4BF1F8E023E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50241</xdr:rowOff>
    </xdr:from>
    <xdr:to>
      <xdr:col>116</xdr:col>
      <xdr:colOff>114300</xdr:colOff>
      <xdr:row>61</xdr:row>
      <xdr:rowOff>151841</xdr:rowOff>
    </xdr:to>
    <xdr:sp macro="" textlink="">
      <xdr:nvSpPr>
        <xdr:cNvPr id="207" name="楕円 206">
          <a:extLst>
            <a:ext uri="{FF2B5EF4-FFF2-40B4-BE49-F238E27FC236}">
              <a16:creationId xmlns:a16="http://schemas.microsoft.com/office/drawing/2014/main" id="{4415C861-F964-4E08-904D-BD3A48E90F12}"/>
            </a:ext>
          </a:extLst>
        </xdr:cNvPr>
        <xdr:cNvSpPr/>
      </xdr:nvSpPr>
      <xdr:spPr>
        <a:xfrm>
          <a:off x="19900900" y="101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73118</xdr:rowOff>
    </xdr:from>
    <xdr:ext cx="469744" cy="259045"/>
    <xdr:sp macro="" textlink="">
      <xdr:nvSpPr>
        <xdr:cNvPr id="208" name="【保健センター・保健所】&#10;一人当たり面積該当値テキスト">
          <a:extLst>
            <a:ext uri="{FF2B5EF4-FFF2-40B4-BE49-F238E27FC236}">
              <a16:creationId xmlns:a16="http://schemas.microsoft.com/office/drawing/2014/main" id="{E7B49C53-F546-47EE-A74E-4379811864D6}"/>
            </a:ext>
          </a:extLst>
        </xdr:cNvPr>
        <xdr:cNvSpPr txBox="1"/>
      </xdr:nvSpPr>
      <xdr:spPr>
        <a:xfrm>
          <a:off x="19989800" y="99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209" name="楕円 208">
          <a:extLst>
            <a:ext uri="{FF2B5EF4-FFF2-40B4-BE49-F238E27FC236}">
              <a16:creationId xmlns:a16="http://schemas.microsoft.com/office/drawing/2014/main" id="{96440CF6-3071-4EB0-B2D1-DAB444D9B589}"/>
            </a:ext>
          </a:extLst>
        </xdr:cNvPr>
        <xdr:cNvSpPr/>
      </xdr:nvSpPr>
      <xdr:spPr>
        <a:xfrm>
          <a:off x="19157950" y="10138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101041</xdr:rowOff>
    </xdr:from>
    <xdr:to>
      <xdr:col>116</xdr:col>
      <xdr:colOff>63500</xdr:colOff>
      <xdr:row>61</xdr:row>
      <xdr:rowOff>112014</xdr:rowOff>
    </xdr:to>
    <xdr:cxnSp macro="">
      <xdr:nvCxnSpPr>
        <xdr:cNvPr id="210" name="直線コネクタ 209">
          <a:extLst>
            <a:ext uri="{FF2B5EF4-FFF2-40B4-BE49-F238E27FC236}">
              <a16:creationId xmlns:a16="http://schemas.microsoft.com/office/drawing/2014/main" id="{36D502C0-8A9E-47BF-BBAE-840FEB63480A}"/>
            </a:ext>
          </a:extLst>
        </xdr:cNvPr>
        <xdr:cNvCxnSpPr/>
      </xdr:nvCxnSpPr>
      <xdr:spPr>
        <a:xfrm flipV="1">
          <a:off x="19202400" y="10178491"/>
          <a:ext cx="7493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xdr:rowOff>
    </xdr:from>
    <xdr:to>
      <xdr:col>107</xdr:col>
      <xdr:colOff>101600</xdr:colOff>
      <xdr:row>62</xdr:row>
      <xdr:rowOff>109321</xdr:rowOff>
    </xdr:to>
    <xdr:sp macro="" textlink="">
      <xdr:nvSpPr>
        <xdr:cNvPr id="211" name="楕円 210">
          <a:extLst>
            <a:ext uri="{FF2B5EF4-FFF2-40B4-BE49-F238E27FC236}">
              <a16:creationId xmlns:a16="http://schemas.microsoft.com/office/drawing/2014/main" id="{4F4A4B76-8725-49E3-BD7A-B9C60AE9A953}"/>
            </a:ext>
          </a:extLst>
        </xdr:cNvPr>
        <xdr:cNvSpPr/>
      </xdr:nvSpPr>
      <xdr:spPr>
        <a:xfrm>
          <a:off x="18345150" y="102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62</xdr:row>
      <xdr:rowOff>58521</xdr:rowOff>
    </xdr:to>
    <xdr:cxnSp macro="">
      <xdr:nvCxnSpPr>
        <xdr:cNvPr id="212" name="直線コネクタ 211">
          <a:extLst>
            <a:ext uri="{FF2B5EF4-FFF2-40B4-BE49-F238E27FC236}">
              <a16:creationId xmlns:a16="http://schemas.microsoft.com/office/drawing/2014/main" id="{A8A004F9-873E-4872-BC43-2015684AF460}"/>
            </a:ext>
          </a:extLst>
        </xdr:cNvPr>
        <xdr:cNvCxnSpPr/>
      </xdr:nvCxnSpPr>
      <xdr:spPr>
        <a:xfrm flipV="1">
          <a:off x="18395950" y="10189464"/>
          <a:ext cx="806450" cy="1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5893</xdr:rowOff>
    </xdr:from>
    <xdr:to>
      <xdr:col>102</xdr:col>
      <xdr:colOff>165100</xdr:colOff>
      <xdr:row>60</xdr:row>
      <xdr:rowOff>107493</xdr:rowOff>
    </xdr:to>
    <xdr:sp macro="" textlink="">
      <xdr:nvSpPr>
        <xdr:cNvPr id="213" name="楕円 212">
          <a:extLst>
            <a:ext uri="{FF2B5EF4-FFF2-40B4-BE49-F238E27FC236}">
              <a16:creationId xmlns:a16="http://schemas.microsoft.com/office/drawing/2014/main" id="{EC78CFA6-BFAA-49E1-BF48-19C412856582}"/>
            </a:ext>
          </a:extLst>
        </xdr:cNvPr>
        <xdr:cNvSpPr/>
      </xdr:nvSpPr>
      <xdr:spPr>
        <a:xfrm>
          <a:off x="175514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56693</xdr:rowOff>
    </xdr:from>
    <xdr:to>
      <xdr:col>107</xdr:col>
      <xdr:colOff>50800</xdr:colOff>
      <xdr:row>62</xdr:row>
      <xdr:rowOff>58521</xdr:rowOff>
    </xdr:to>
    <xdr:cxnSp macro="">
      <xdr:nvCxnSpPr>
        <xdr:cNvPr id="214" name="直線コネクタ 213">
          <a:extLst>
            <a:ext uri="{FF2B5EF4-FFF2-40B4-BE49-F238E27FC236}">
              <a16:creationId xmlns:a16="http://schemas.microsoft.com/office/drawing/2014/main" id="{113EAC4D-E983-43F9-A335-CDA8B3E63428}"/>
            </a:ext>
          </a:extLst>
        </xdr:cNvPr>
        <xdr:cNvCxnSpPr/>
      </xdr:nvCxnSpPr>
      <xdr:spPr>
        <a:xfrm>
          <a:off x="17602200" y="9969043"/>
          <a:ext cx="793750" cy="3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24181</xdr:rowOff>
    </xdr:from>
    <xdr:to>
      <xdr:col>98</xdr:col>
      <xdr:colOff>38100</xdr:colOff>
      <xdr:row>60</xdr:row>
      <xdr:rowOff>125781</xdr:rowOff>
    </xdr:to>
    <xdr:sp macro="" textlink="">
      <xdr:nvSpPr>
        <xdr:cNvPr id="215" name="楕円 214">
          <a:extLst>
            <a:ext uri="{FF2B5EF4-FFF2-40B4-BE49-F238E27FC236}">
              <a16:creationId xmlns:a16="http://schemas.microsoft.com/office/drawing/2014/main" id="{9ECCDCBA-4A29-47E3-8D19-23380035F67D}"/>
            </a:ext>
          </a:extLst>
        </xdr:cNvPr>
        <xdr:cNvSpPr/>
      </xdr:nvSpPr>
      <xdr:spPr>
        <a:xfrm>
          <a:off x="16757650" y="99365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56693</xdr:rowOff>
    </xdr:from>
    <xdr:to>
      <xdr:col>102</xdr:col>
      <xdr:colOff>114300</xdr:colOff>
      <xdr:row>60</xdr:row>
      <xdr:rowOff>74981</xdr:rowOff>
    </xdr:to>
    <xdr:cxnSp macro="">
      <xdr:nvCxnSpPr>
        <xdr:cNvPr id="216" name="直線コネクタ 215">
          <a:extLst>
            <a:ext uri="{FF2B5EF4-FFF2-40B4-BE49-F238E27FC236}">
              <a16:creationId xmlns:a16="http://schemas.microsoft.com/office/drawing/2014/main" id="{93EB9F28-C941-4A98-8E9D-82DCFB438E53}"/>
            </a:ext>
          </a:extLst>
        </xdr:cNvPr>
        <xdr:cNvCxnSpPr/>
      </xdr:nvCxnSpPr>
      <xdr:spPr>
        <a:xfrm flipV="1">
          <a:off x="16802100" y="9969043"/>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217" name="n_1aveValue【保健センター・保健所】&#10;一人当たり面積">
          <a:extLst>
            <a:ext uri="{FF2B5EF4-FFF2-40B4-BE49-F238E27FC236}">
              <a16:creationId xmlns:a16="http://schemas.microsoft.com/office/drawing/2014/main" id="{8E1123AA-ADAA-486F-B9CD-57D1F020799E}"/>
            </a:ext>
          </a:extLst>
        </xdr:cNvPr>
        <xdr:cNvSpPr txBox="1"/>
      </xdr:nvSpPr>
      <xdr:spPr>
        <a:xfrm>
          <a:off x="18980227" y="98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218" name="n_2aveValue【保健センター・保健所】&#10;一人当たり面積">
          <a:extLst>
            <a:ext uri="{FF2B5EF4-FFF2-40B4-BE49-F238E27FC236}">
              <a16:creationId xmlns:a16="http://schemas.microsoft.com/office/drawing/2014/main" id="{4D2E0399-C68A-47CA-8936-7C44F6015C29}"/>
            </a:ext>
          </a:extLst>
        </xdr:cNvPr>
        <xdr:cNvSpPr txBox="1"/>
      </xdr:nvSpPr>
      <xdr:spPr>
        <a:xfrm>
          <a:off x="18180127"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79874</xdr:rowOff>
    </xdr:from>
    <xdr:ext cx="469744" cy="259045"/>
    <xdr:sp macro="" textlink="">
      <xdr:nvSpPr>
        <xdr:cNvPr id="219" name="n_3aveValue【保健センター・保健所】&#10;一人当たり面積">
          <a:extLst>
            <a:ext uri="{FF2B5EF4-FFF2-40B4-BE49-F238E27FC236}">
              <a16:creationId xmlns:a16="http://schemas.microsoft.com/office/drawing/2014/main" id="{7971EDDB-41A8-4DAC-A541-2A66EFAA1A4A}"/>
            </a:ext>
          </a:extLst>
        </xdr:cNvPr>
        <xdr:cNvSpPr txBox="1"/>
      </xdr:nvSpPr>
      <xdr:spPr>
        <a:xfrm>
          <a:off x="17386377" y="101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90847</xdr:rowOff>
    </xdr:from>
    <xdr:ext cx="469744" cy="259045"/>
    <xdr:sp macro="" textlink="">
      <xdr:nvSpPr>
        <xdr:cNvPr id="220" name="n_4aveValue【保健センター・保健所】&#10;一人当たり面積">
          <a:extLst>
            <a:ext uri="{FF2B5EF4-FFF2-40B4-BE49-F238E27FC236}">
              <a16:creationId xmlns:a16="http://schemas.microsoft.com/office/drawing/2014/main" id="{C850A05A-48BE-46C2-84B4-E514267A3840}"/>
            </a:ext>
          </a:extLst>
        </xdr:cNvPr>
        <xdr:cNvSpPr txBox="1"/>
      </xdr:nvSpPr>
      <xdr:spPr>
        <a:xfrm>
          <a:off x="16592627" y="101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153941</xdr:rowOff>
    </xdr:from>
    <xdr:ext cx="469744" cy="259045"/>
    <xdr:sp macro="" textlink="">
      <xdr:nvSpPr>
        <xdr:cNvPr id="221" name="n_1mainValue【保健センター・保健所】&#10;一人当たり面積">
          <a:extLst>
            <a:ext uri="{FF2B5EF4-FFF2-40B4-BE49-F238E27FC236}">
              <a16:creationId xmlns:a16="http://schemas.microsoft.com/office/drawing/2014/main" id="{39D35FA2-5C17-4766-B31C-3C2728F599C3}"/>
            </a:ext>
          </a:extLst>
        </xdr:cNvPr>
        <xdr:cNvSpPr txBox="1"/>
      </xdr:nvSpPr>
      <xdr:spPr>
        <a:xfrm>
          <a:off x="18980227" y="1023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100448</xdr:rowOff>
    </xdr:from>
    <xdr:ext cx="469744" cy="259045"/>
    <xdr:sp macro="" textlink="">
      <xdr:nvSpPr>
        <xdr:cNvPr id="222" name="n_2mainValue【保健センター・保健所】&#10;一人当たり面積">
          <a:extLst>
            <a:ext uri="{FF2B5EF4-FFF2-40B4-BE49-F238E27FC236}">
              <a16:creationId xmlns:a16="http://schemas.microsoft.com/office/drawing/2014/main" id="{C2E43D22-638D-491D-A1BE-7F79D24CEC78}"/>
            </a:ext>
          </a:extLst>
        </xdr:cNvPr>
        <xdr:cNvSpPr txBox="1"/>
      </xdr:nvSpPr>
      <xdr:spPr>
        <a:xfrm>
          <a:off x="18180127" y="1034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124020</xdr:rowOff>
    </xdr:from>
    <xdr:ext cx="469744" cy="259045"/>
    <xdr:sp macro="" textlink="">
      <xdr:nvSpPr>
        <xdr:cNvPr id="223" name="n_3mainValue【保健センター・保健所】&#10;一人当たり面積">
          <a:extLst>
            <a:ext uri="{FF2B5EF4-FFF2-40B4-BE49-F238E27FC236}">
              <a16:creationId xmlns:a16="http://schemas.microsoft.com/office/drawing/2014/main" id="{9ED4303B-7440-4C82-8BA8-529B475EB713}"/>
            </a:ext>
          </a:extLst>
        </xdr:cNvPr>
        <xdr:cNvSpPr txBox="1"/>
      </xdr:nvSpPr>
      <xdr:spPr>
        <a:xfrm>
          <a:off x="17386377" y="970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142308</xdr:rowOff>
    </xdr:from>
    <xdr:ext cx="469744" cy="259045"/>
    <xdr:sp macro="" textlink="">
      <xdr:nvSpPr>
        <xdr:cNvPr id="224" name="n_4mainValue【保健センター・保健所】&#10;一人当たり面積">
          <a:extLst>
            <a:ext uri="{FF2B5EF4-FFF2-40B4-BE49-F238E27FC236}">
              <a16:creationId xmlns:a16="http://schemas.microsoft.com/office/drawing/2014/main" id="{3AFA1730-012E-4FE7-A627-1A3889E1BD17}"/>
            </a:ext>
          </a:extLst>
        </xdr:cNvPr>
        <xdr:cNvSpPr txBox="1"/>
      </xdr:nvSpPr>
      <xdr:spPr>
        <a:xfrm>
          <a:off x="16592627" y="972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5" name="正方形/長方形 224">
          <a:extLst>
            <a:ext uri="{FF2B5EF4-FFF2-40B4-BE49-F238E27FC236}">
              <a16:creationId xmlns:a16="http://schemas.microsoft.com/office/drawing/2014/main" id="{CF1B0AEC-FF05-42F7-8167-21C2F065F79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6" name="正方形/長方形 225">
          <a:extLst>
            <a:ext uri="{FF2B5EF4-FFF2-40B4-BE49-F238E27FC236}">
              <a16:creationId xmlns:a16="http://schemas.microsoft.com/office/drawing/2014/main" id="{ECD28142-D819-4F01-ADE3-56F199BF94D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7" name="正方形/長方形 226">
          <a:extLst>
            <a:ext uri="{FF2B5EF4-FFF2-40B4-BE49-F238E27FC236}">
              <a16:creationId xmlns:a16="http://schemas.microsoft.com/office/drawing/2014/main" id="{262A22D5-A0D2-48CB-81A6-4BC1C207CE4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8" name="正方形/長方形 227">
          <a:extLst>
            <a:ext uri="{FF2B5EF4-FFF2-40B4-BE49-F238E27FC236}">
              <a16:creationId xmlns:a16="http://schemas.microsoft.com/office/drawing/2014/main" id="{424A6145-387D-4220-A102-E74BC044C7A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9" name="正方形/長方形 228">
          <a:extLst>
            <a:ext uri="{FF2B5EF4-FFF2-40B4-BE49-F238E27FC236}">
              <a16:creationId xmlns:a16="http://schemas.microsoft.com/office/drawing/2014/main" id="{EC5B96D7-CC2E-466C-A3AA-45A8F31BA8A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0" name="正方形/長方形 229">
          <a:extLst>
            <a:ext uri="{FF2B5EF4-FFF2-40B4-BE49-F238E27FC236}">
              <a16:creationId xmlns:a16="http://schemas.microsoft.com/office/drawing/2014/main" id="{D23FF870-6F8A-41CA-80BC-B97D2601FBA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1" name="正方形/長方形 230">
          <a:extLst>
            <a:ext uri="{FF2B5EF4-FFF2-40B4-BE49-F238E27FC236}">
              <a16:creationId xmlns:a16="http://schemas.microsoft.com/office/drawing/2014/main" id="{7F252866-6F06-4AD6-9B23-51976E69D48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2" name="正方形/長方形 231">
          <a:extLst>
            <a:ext uri="{FF2B5EF4-FFF2-40B4-BE49-F238E27FC236}">
              <a16:creationId xmlns:a16="http://schemas.microsoft.com/office/drawing/2014/main" id="{C4DD72B3-B3BB-413D-96C5-4C8810052D3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33D704E1-EE38-4349-B94D-D8328414655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4" name="直線コネクタ 233">
          <a:extLst>
            <a:ext uri="{FF2B5EF4-FFF2-40B4-BE49-F238E27FC236}">
              <a16:creationId xmlns:a16="http://schemas.microsoft.com/office/drawing/2014/main" id="{3FD9A7F2-4422-42CC-9A22-956C64FFE10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2AD4AB09-AA93-4BB0-A5B8-31DD0ADDD55F}"/>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6" name="直線コネクタ 235">
          <a:extLst>
            <a:ext uri="{FF2B5EF4-FFF2-40B4-BE49-F238E27FC236}">
              <a16:creationId xmlns:a16="http://schemas.microsoft.com/office/drawing/2014/main" id="{BB737CF6-237D-4A1D-89D7-8F1319C1F175}"/>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C625DBC1-EC25-46AC-9A98-BA427AEBDE6B}"/>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8" name="直線コネクタ 237">
          <a:extLst>
            <a:ext uri="{FF2B5EF4-FFF2-40B4-BE49-F238E27FC236}">
              <a16:creationId xmlns:a16="http://schemas.microsoft.com/office/drawing/2014/main" id="{373A90E6-DAFD-4FD5-912C-A7BAECF54205}"/>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9" name="テキスト ボックス 238">
          <a:extLst>
            <a:ext uri="{FF2B5EF4-FFF2-40B4-BE49-F238E27FC236}">
              <a16:creationId xmlns:a16="http://schemas.microsoft.com/office/drawing/2014/main" id="{95CAF46D-20B2-496F-B25A-4762792DD1E1}"/>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0" name="直線コネクタ 239">
          <a:extLst>
            <a:ext uri="{FF2B5EF4-FFF2-40B4-BE49-F238E27FC236}">
              <a16:creationId xmlns:a16="http://schemas.microsoft.com/office/drawing/2014/main" id="{55E9ECE3-D904-41B0-B7E4-94FCF8051189}"/>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1" name="テキスト ボックス 240">
          <a:extLst>
            <a:ext uri="{FF2B5EF4-FFF2-40B4-BE49-F238E27FC236}">
              <a16:creationId xmlns:a16="http://schemas.microsoft.com/office/drawing/2014/main" id="{1E2A1DE1-EF21-4B85-8959-F61A6A3BEF01}"/>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2" name="直線コネクタ 241">
          <a:extLst>
            <a:ext uri="{FF2B5EF4-FFF2-40B4-BE49-F238E27FC236}">
              <a16:creationId xmlns:a16="http://schemas.microsoft.com/office/drawing/2014/main" id="{AC51C143-A81E-468D-83E6-D94BA6F6AC16}"/>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3" name="テキスト ボックス 242">
          <a:extLst>
            <a:ext uri="{FF2B5EF4-FFF2-40B4-BE49-F238E27FC236}">
              <a16:creationId xmlns:a16="http://schemas.microsoft.com/office/drawing/2014/main" id="{A7EC0C24-C10B-4EA8-866F-AC8FACFC95BF}"/>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4" name="直線コネクタ 243">
          <a:extLst>
            <a:ext uri="{FF2B5EF4-FFF2-40B4-BE49-F238E27FC236}">
              <a16:creationId xmlns:a16="http://schemas.microsoft.com/office/drawing/2014/main" id="{4BCEB356-341C-46E0-B693-E20823EB793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5" name="テキスト ボックス 244">
          <a:extLst>
            <a:ext uri="{FF2B5EF4-FFF2-40B4-BE49-F238E27FC236}">
              <a16:creationId xmlns:a16="http://schemas.microsoft.com/office/drawing/2014/main" id="{324F07C9-64E9-4944-AC04-1E8567E8A891}"/>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6" name="直線コネクタ 245">
          <a:extLst>
            <a:ext uri="{FF2B5EF4-FFF2-40B4-BE49-F238E27FC236}">
              <a16:creationId xmlns:a16="http://schemas.microsoft.com/office/drawing/2014/main" id="{192D47A7-0AF9-4019-92E1-1BF11261663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7" name="テキスト ボックス 246">
          <a:extLst>
            <a:ext uri="{FF2B5EF4-FFF2-40B4-BE49-F238E27FC236}">
              <a16:creationId xmlns:a16="http://schemas.microsoft.com/office/drawing/2014/main" id="{0032290A-786F-4FD1-BB98-0F6551146FA5}"/>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a:extLst>
            <a:ext uri="{FF2B5EF4-FFF2-40B4-BE49-F238E27FC236}">
              <a16:creationId xmlns:a16="http://schemas.microsoft.com/office/drawing/2014/main" id="{16D39EDA-D6CD-457E-B22B-29885876550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a:extLst>
            <a:ext uri="{FF2B5EF4-FFF2-40B4-BE49-F238E27FC236}">
              <a16:creationId xmlns:a16="http://schemas.microsoft.com/office/drawing/2014/main" id="{41C97676-853D-4571-87EB-2ABFAFA8EBD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250" name="直線コネクタ 249">
          <a:extLst>
            <a:ext uri="{FF2B5EF4-FFF2-40B4-BE49-F238E27FC236}">
              <a16:creationId xmlns:a16="http://schemas.microsoft.com/office/drawing/2014/main" id="{52D1EAD0-93BF-4E33-AA0C-057BA37DF7FA}"/>
            </a:ext>
          </a:extLst>
        </xdr:cNvPr>
        <xdr:cNvCxnSpPr/>
      </xdr:nvCxnSpPr>
      <xdr:spPr>
        <a:xfrm flipV="1">
          <a:off x="14699614" y="12864919"/>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1" name="【消防施設】&#10;有形固定資産減価償却率最小値テキスト">
          <a:extLst>
            <a:ext uri="{FF2B5EF4-FFF2-40B4-BE49-F238E27FC236}">
              <a16:creationId xmlns:a16="http://schemas.microsoft.com/office/drawing/2014/main" id="{A97D8E8A-6CC4-4255-AD28-5F186A42A45E}"/>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2" name="直線コネクタ 251">
          <a:extLst>
            <a:ext uri="{FF2B5EF4-FFF2-40B4-BE49-F238E27FC236}">
              <a16:creationId xmlns:a16="http://schemas.microsoft.com/office/drawing/2014/main" id="{69B24AE8-A7C7-4C79-BF40-27ACE6D5AE40}"/>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253" name="【消防施設】&#10;有形固定資産減価償却率最大値テキスト">
          <a:extLst>
            <a:ext uri="{FF2B5EF4-FFF2-40B4-BE49-F238E27FC236}">
              <a16:creationId xmlns:a16="http://schemas.microsoft.com/office/drawing/2014/main" id="{840C9C28-CA0A-4160-A04D-35587A3E17C5}"/>
            </a:ext>
          </a:extLst>
        </xdr:cNvPr>
        <xdr:cNvSpPr txBox="1"/>
      </xdr:nvSpPr>
      <xdr:spPr>
        <a:xfrm>
          <a:off x="14738350" y="12646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254" name="直線コネクタ 253">
          <a:extLst>
            <a:ext uri="{FF2B5EF4-FFF2-40B4-BE49-F238E27FC236}">
              <a16:creationId xmlns:a16="http://schemas.microsoft.com/office/drawing/2014/main" id="{D4843AF3-2A3B-490B-9C96-CD13CD852E49}"/>
            </a:ext>
          </a:extLst>
        </xdr:cNvPr>
        <xdr:cNvCxnSpPr/>
      </xdr:nvCxnSpPr>
      <xdr:spPr>
        <a:xfrm>
          <a:off x="14611350" y="1286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255" name="【消防施設】&#10;有形固定資産減価償却率平均値テキスト">
          <a:extLst>
            <a:ext uri="{FF2B5EF4-FFF2-40B4-BE49-F238E27FC236}">
              <a16:creationId xmlns:a16="http://schemas.microsoft.com/office/drawing/2014/main" id="{93C3BDDF-BBDE-4791-AECB-35711CC82B63}"/>
            </a:ext>
          </a:extLst>
        </xdr:cNvPr>
        <xdr:cNvSpPr txBox="1"/>
      </xdr:nvSpPr>
      <xdr:spPr>
        <a:xfrm>
          <a:off x="14738350" y="13799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256" name="フローチャート: 判断 255">
          <a:extLst>
            <a:ext uri="{FF2B5EF4-FFF2-40B4-BE49-F238E27FC236}">
              <a16:creationId xmlns:a16="http://schemas.microsoft.com/office/drawing/2014/main" id="{16623ED3-0729-40D2-85A3-DE1AB9C25258}"/>
            </a:ext>
          </a:extLst>
        </xdr:cNvPr>
        <xdr:cNvSpPr/>
      </xdr:nvSpPr>
      <xdr:spPr>
        <a:xfrm>
          <a:off x="14649450" y="138210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257" name="フローチャート: 判断 256">
          <a:extLst>
            <a:ext uri="{FF2B5EF4-FFF2-40B4-BE49-F238E27FC236}">
              <a16:creationId xmlns:a16="http://schemas.microsoft.com/office/drawing/2014/main" id="{5D9BAA97-225A-4B8E-804B-B0C39E9D11E3}"/>
            </a:ext>
          </a:extLst>
        </xdr:cNvPr>
        <xdr:cNvSpPr/>
      </xdr:nvSpPr>
      <xdr:spPr>
        <a:xfrm>
          <a:off x="1388745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258" name="フローチャート: 判断 257">
          <a:extLst>
            <a:ext uri="{FF2B5EF4-FFF2-40B4-BE49-F238E27FC236}">
              <a16:creationId xmlns:a16="http://schemas.microsoft.com/office/drawing/2014/main" id="{3B941168-3F61-4C12-95AD-F824C980C3E8}"/>
            </a:ext>
          </a:extLst>
        </xdr:cNvPr>
        <xdr:cNvSpPr/>
      </xdr:nvSpPr>
      <xdr:spPr>
        <a:xfrm>
          <a:off x="13093700" y="13711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259" name="フローチャート: 判断 258">
          <a:extLst>
            <a:ext uri="{FF2B5EF4-FFF2-40B4-BE49-F238E27FC236}">
              <a16:creationId xmlns:a16="http://schemas.microsoft.com/office/drawing/2014/main" id="{7EE68FCF-A4F6-4B0A-A640-C4CE6D76EC9A}"/>
            </a:ext>
          </a:extLst>
        </xdr:cNvPr>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260" name="フローチャート: 判断 259">
          <a:extLst>
            <a:ext uri="{FF2B5EF4-FFF2-40B4-BE49-F238E27FC236}">
              <a16:creationId xmlns:a16="http://schemas.microsoft.com/office/drawing/2014/main" id="{9C6CF66B-2742-4DA7-8F8A-919D17554B11}"/>
            </a:ext>
          </a:extLst>
        </xdr:cNvPr>
        <xdr:cNvSpPr/>
      </xdr:nvSpPr>
      <xdr:spPr>
        <a:xfrm>
          <a:off x="11487150" y="13673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16A764D-F698-4406-A5D5-AAE4BD42840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710CDAE-89B5-4727-BD89-9D43248E5385}"/>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9568215-7323-462B-8DA4-06A4FFA8AC7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775B2BD-12E3-4404-BD43-A8E0F450564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181E80F-4342-4F86-A8E7-24CD73E8DA0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95069</xdr:rowOff>
    </xdr:from>
    <xdr:to>
      <xdr:col>85</xdr:col>
      <xdr:colOff>177800</xdr:colOff>
      <xdr:row>78</xdr:row>
      <xdr:rowOff>25219</xdr:rowOff>
    </xdr:to>
    <xdr:sp macro="" textlink="">
      <xdr:nvSpPr>
        <xdr:cNvPr id="266" name="楕円 265">
          <a:extLst>
            <a:ext uri="{FF2B5EF4-FFF2-40B4-BE49-F238E27FC236}">
              <a16:creationId xmlns:a16="http://schemas.microsoft.com/office/drawing/2014/main" id="{F86C9948-7183-4D81-9D16-FE398A3CC2CE}"/>
            </a:ext>
          </a:extLst>
        </xdr:cNvPr>
        <xdr:cNvSpPr/>
      </xdr:nvSpPr>
      <xdr:spPr>
        <a:xfrm>
          <a:off x="14649450" y="128141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48096</xdr:rowOff>
    </xdr:from>
    <xdr:ext cx="340478" cy="259045"/>
    <xdr:sp macro="" textlink="">
      <xdr:nvSpPr>
        <xdr:cNvPr id="267" name="【消防施設】&#10;有形固定資産減価償却率該当値テキスト">
          <a:extLst>
            <a:ext uri="{FF2B5EF4-FFF2-40B4-BE49-F238E27FC236}">
              <a16:creationId xmlns:a16="http://schemas.microsoft.com/office/drawing/2014/main" id="{F131B2EE-27BB-44A7-AA2D-E0FEF1DD8AE1}"/>
            </a:ext>
          </a:extLst>
        </xdr:cNvPr>
        <xdr:cNvSpPr txBox="1"/>
      </xdr:nvSpPr>
      <xdr:spPr>
        <a:xfrm>
          <a:off x="14738350" y="12767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60779</xdr:rowOff>
    </xdr:from>
    <xdr:to>
      <xdr:col>81</xdr:col>
      <xdr:colOff>101600</xdr:colOff>
      <xdr:row>77</xdr:row>
      <xdr:rowOff>162379</xdr:rowOff>
    </xdr:to>
    <xdr:sp macro="" textlink="">
      <xdr:nvSpPr>
        <xdr:cNvPr id="268" name="楕円 267">
          <a:extLst>
            <a:ext uri="{FF2B5EF4-FFF2-40B4-BE49-F238E27FC236}">
              <a16:creationId xmlns:a16="http://schemas.microsoft.com/office/drawing/2014/main" id="{B74E207F-BF42-4F81-BE25-8BD431304734}"/>
            </a:ext>
          </a:extLst>
        </xdr:cNvPr>
        <xdr:cNvSpPr/>
      </xdr:nvSpPr>
      <xdr:spPr>
        <a:xfrm>
          <a:off x="13887450" y="127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111579</xdr:rowOff>
    </xdr:from>
    <xdr:to>
      <xdr:col>85</xdr:col>
      <xdr:colOff>127000</xdr:colOff>
      <xdr:row>77</xdr:row>
      <xdr:rowOff>145869</xdr:rowOff>
    </xdr:to>
    <xdr:cxnSp macro="">
      <xdr:nvCxnSpPr>
        <xdr:cNvPr id="269" name="直線コネクタ 268">
          <a:extLst>
            <a:ext uri="{FF2B5EF4-FFF2-40B4-BE49-F238E27FC236}">
              <a16:creationId xmlns:a16="http://schemas.microsoft.com/office/drawing/2014/main" id="{9591D3CC-277E-4472-81A0-42DE0225EFC2}"/>
            </a:ext>
          </a:extLst>
        </xdr:cNvPr>
        <xdr:cNvCxnSpPr/>
      </xdr:nvCxnSpPr>
      <xdr:spPr>
        <a:xfrm>
          <a:off x="13938250" y="12830629"/>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270" name="楕円 269">
          <a:extLst>
            <a:ext uri="{FF2B5EF4-FFF2-40B4-BE49-F238E27FC236}">
              <a16:creationId xmlns:a16="http://schemas.microsoft.com/office/drawing/2014/main" id="{15CB3B78-1870-469C-A5BD-94F8CE50C79F}"/>
            </a:ext>
          </a:extLst>
        </xdr:cNvPr>
        <xdr:cNvSpPr/>
      </xdr:nvSpPr>
      <xdr:spPr>
        <a:xfrm>
          <a:off x="130937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86</xdr:row>
      <xdr:rowOff>168729</xdr:rowOff>
    </xdr:to>
    <xdr:cxnSp macro="">
      <xdr:nvCxnSpPr>
        <xdr:cNvPr id="271" name="直線コネクタ 270">
          <a:extLst>
            <a:ext uri="{FF2B5EF4-FFF2-40B4-BE49-F238E27FC236}">
              <a16:creationId xmlns:a16="http://schemas.microsoft.com/office/drawing/2014/main" id="{0F668EE2-A643-4BE6-88F8-A52AE22648B1}"/>
            </a:ext>
          </a:extLst>
        </xdr:cNvPr>
        <xdr:cNvCxnSpPr/>
      </xdr:nvCxnSpPr>
      <xdr:spPr>
        <a:xfrm flipV="1">
          <a:off x="13144500" y="12830629"/>
          <a:ext cx="793750" cy="15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272" name="楕円 271">
          <a:extLst>
            <a:ext uri="{FF2B5EF4-FFF2-40B4-BE49-F238E27FC236}">
              <a16:creationId xmlns:a16="http://schemas.microsoft.com/office/drawing/2014/main" id="{CEF3760D-45E3-4CAD-8729-D803E93BEA4C}"/>
            </a:ext>
          </a:extLst>
        </xdr:cNvPr>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273" name="直線コネクタ 272">
          <a:extLst>
            <a:ext uri="{FF2B5EF4-FFF2-40B4-BE49-F238E27FC236}">
              <a16:creationId xmlns:a16="http://schemas.microsoft.com/office/drawing/2014/main" id="{276715D4-7099-4C7A-8182-138C73916EE6}"/>
            </a:ext>
          </a:extLst>
        </xdr:cNvPr>
        <xdr:cNvCxnSpPr/>
      </xdr:nvCxnSpPr>
      <xdr:spPr>
        <a:xfrm>
          <a:off x="12344400" y="143673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274" name="楕円 273">
          <a:extLst>
            <a:ext uri="{FF2B5EF4-FFF2-40B4-BE49-F238E27FC236}">
              <a16:creationId xmlns:a16="http://schemas.microsoft.com/office/drawing/2014/main" id="{9BAC3FB5-B647-42CC-BCED-F1A8512D9FBA}"/>
            </a:ext>
          </a:extLst>
        </xdr:cNvPr>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275" name="直線コネクタ 274">
          <a:extLst>
            <a:ext uri="{FF2B5EF4-FFF2-40B4-BE49-F238E27FC236}">
              <a16:creationId xmlns:a16="http://schemas.microsoft.com/office/drawing/2014/main" id="{A7DD535C-5F6E-4D88-AB74-E0F3D13882CB}"/>
            </a:ext>
          </a:extLst>
        </xdr:cNvPr>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276" name="n_1aveValue【消防施設】&#10;有形固定資産減価償却率">
          <a:extLst>
            <a:ext uri="{FF2B5EF4-FFF2-40B4-BE49-F238E27FC236}">
              <a16:creationId xmlns:a16="http://schemas.microsoft.com/office/drawing/2014/main" id="{8D220D7D-F834-4DF3-8811-CA49BBEBF978}"/>
            </a:ext>
          </a:extLst>
        </xdr:cNvPr>
        <xdr:cNvSpPr txBox="1"/>
      </xdr:nvSpPr>
      <xdr:spPr>
        <a:xfrm>
          <a:off x="13742044" y="1378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277" name="n_2aveValue【消防施設】&#10;有形固定資産減価償却率">
          <a:extLst>
            <a:ext uri="{FF2B5EF4-FFF2-40B4-BE49-F238E27FC236}">
              <a16:creationId xmlns:a16="http://schemas.microsoft.com/office/drawing/2014/main" id="{05624B1A-9CB2-48BD-8FF2-3D9EC0FA9141}"/>
            </a:ext>
          </a:extLst>
        </xdr:cNvPr>
        <xdr:cNvSpPr txBox="1"/>
      </xdr:nvSpPr>
      <xdr:spPr>
        <a:xfrm>
          <a:off x="12960994" y="1349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278" name="n_3aveValue【消防施設】&#10;有形固定資産減価償却率">
          <a:extLst>
            <a:ext uri="{FF2B5EF4-FFF2-40B4-BE49-F238E27FC236}">
              <a16:creationId xmlns:a16="http://schemas.microsoft.com/office/drawing/2014/main" id="{24D46617-18B0-4E93-A46B-2807C6244F0B}"/>
            </a:ext>
          </a:extLst>
        </xdr:cNvPr>
        <xdr:cNvSpPr txBox="1"/>
      </xdr:nvSpPr>
      <xdr:spPr>
        <a:xfrm>
          <a:off x="121672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279" name="n_4aveValue【消防施設】&#10;有形固定資産減価償却率">
          <a:extLst>
            <a:ext uri="{FF2B5EF4-FFF2-40B4-BE49-F238E27FC236}">
              <a16:creationId xmlns:a16="http://schemas.microsoft.com/office/drawing/2014/main" id="{ABBF1FC0-D521-42B3-85BF-717A03D93FCC}"/>
            </a:ext>
          </a:extLst>
        </xdr:cNvPr>
        <xdr:cNvSpPr txBox="1"/>
      </xdr:nvSpPr>
      <xdr:spPr>
        <a:xfrm>
          <a:off x="11354444"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7456</xdr:rowOff>
    </xdr:from>
    <xdr:ext cx="340478" cy="259045"/>
    <xdr:sp macro="" textlink="">
      <xdr:nvSpPr>
        <xdr:cNvPr id="280" name="n_1mainValue【消防施設】&#10;有形固定資産減価償却率">
          <a:extLst>
            <a:ext uri="{FF2B5EF4-FFF2-40B4-BE49-F238E27FC236}">
              <a16:creationId xmlns:a16="http://schemas.microsoft.com/office/drawing/2014/main" id="{67E3DCC4-86F6-4141-B937-1B3AAA7AECEE}"/>
            </a:ext>
          </a:extLst>
        </xdr:cNvPr>
        <xdr:cNvSpPr txBox="1"/>
      </xdr:nvSpPr>
      <xdr:spPr>
        <a:xfrm>
          <a:off x="13774361" y="12561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281" name="n_2mainValue【消防施設】&#10;有形固定資産減価償却率">
          <a:extLst>
            <a:ext uri="{FF2B5EF4-FFF2-40B4-BE49-F238E27FC236}">
              <a16:creationId xmlns:a16="http://schemas.microsoft.com/office/drawing/2014/main" id="{ED068E59-1D71-4B21-844F-FA321E7D6DFB}"/>
            </a:ext>
          </a:extLst>
        </xdr:cNvPr>
        <xdr:cNvSpPr txBox="1"/>
      </xdr:nvSpPr>
      <xdr:spPr>
        <a:xfrm>
          <a:off x="129286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282" name="n_3mainValue【消防施設】&#10;有形固定資産減価償却率">
          <a:extLst>
            <a:ext uri="{FF2B5EF4-FFF2-40B4-BE49-F238E27FC236}">
              <a16:creationId xmlns:a16="http://schemas.microsoft.com/office/drawing/2014/main" id="{1FA7FD16-8A43-4EE6-A00A-C3C28B7ED8A2}"/>
            </a:ext>
          </a:extLst>
        </xdr:cNvPr>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283" name="n_4mainValue【消防施設】&#10;有形固定資産減価償却率">
          <a:extLst>
            <a:ext uri="{FF2B5EF4-FFF2-40B4-BE49-F238E27FC236}">
              <a16:creationId xmlns:a16="http://schemas.microsoft.com/office/drawing/2014/main" id="{51C2480F-96B7-40B6-B600-74AE34C51684}"/>
            </a:ext>
          </a:extLst>
        </xdr:cNvPr>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4" name="正方形/長方形 283">
          <a:extLst>
            <a:ext uri="{FF2B5EF4-FFF2-40B4-BE49-F238E27FC236}">
              <a16:creationId xmlns:a16="http://schemas.microsoft.com/office/drawing/2014/main" id="{280C69F1-C57C-4943-A711-40C71D450C6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5" name="正方形/長方形 284">
          <a:extLst>
            <a:ext uri="{FF2B5EF4-FFF2-40B4-BE49-F238E27FC236}">
              <a16:creationId xmlns:a16="http://schemas.microsoft.com/office/drawing/2014/main" id="{10AC3BE4-5073-466E-AB8E-3B376522638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6" name="正方形/長方形 285">
          <a:extLst>
            <a:ext uri="{FF2B5EF4-FFF2-40B4-BE49-F238E27FC236}">
              <a16:creationId xmlns:a16="http://schemas.microsoft.com/office/drawing/2014/main" id="{8C4600C0-26E0-43CA-AEE7-BAE529B66D9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7" name="正方形/長方形 286">
          <a:extLst>
            <a:ext uri="{FF2B5EF4-FFF2-40B4-BE49-F238E27FC236}">
              <a16:creationId xmlns:a16="http://schemas.microsoft.com/office/drawing/2014/main" id="{42913C0D-4BB6-4941-98FA-F9337DC4205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8" name="正方形/長方形 287">
          <a:extLst>
            <a:ext uri="{FF2B5EF4-FFF2-40B4-BE49-F238E27FC236}">
              <a16:creationId xmlns:a16="http://schemas.microsoft.com/office/drawing/2014/main" id="{0C6B963E-104C-46C6-B0E0-328FA532494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9" name="正方形/長方形 288">
          <a:extLst>
            <a:ext uri="{FF2B5EF4-FFF2-40B4-BE49-F238E27FC236}">
              <a16:creationId xmlns:a16="http://schemas.microsoft.com/office/drawing/2014/main" id="{C44D45E0-CE8C-41B9-9613-3ED0C830612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0" name="正方形/長方形 289">
          <a:extLst>
            <a:ext uri="{FF2B5EF4-FFF2-40B4-BE49-F238E27FC236}">
              <a16:creationId xmlns:a16="http://schemas.microsoft.com/office/drawing/2014/main" id="{FCD85DA3-89C3-4714-8311-0096FF82D2B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1" name="正方形/長方形 290">
          <a:extLst>
            <a:ext uri="{FF2B5EF4-FFF2-40B4-BE49-F238E27FC236}">
              <a16:creationId xmlns:a16="http://schemas.microsoft.com/office/drawing/2014/main" id="{5B50BBD0-FF01-45D0-85C2-BD166077933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D16C0258-2D55-4CD3-88D9-0F67A8AE555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3" name="直線コネクタ 292">
          <a:extLst>
            <a:ext uri="{FF2B5EF4-FFF2-40B4-BE49-F238E27FC236}">
              <a16:creationId xmlns:a16="http://schemas.microsoft.com/office/drawing/2014/main" id="{B34C0B43-FF9E-4F67-8F9E-23FEFBC9279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294" name="直線コネクタ 293">
          <a:extLst>
            <a:ext uri="{FF2B5EF4-FFF2-40B4-BE49-F238E27FC236}">
              <a16:creationId xmlns:a16="http://schemas.microsoft.com/office/drawing/2014/main" id="{B18A7C25-5ADB-45B4-8F7D-9BC8C93A93E2}"/>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295" name="テキスト ボックス 294">
          <a:extLst>
            <a:ext uri="{FF2B5EF4-FFF2-40B4-BE49-F238E27FC236}">
              <a16:creationId xmlns:a16="http://schemas.microsoft.com/office/drawing/2014/main" id="{B4425DC6-0949-40E6-9BB3-DE698D169089}"/>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296" name="直線コネクタ 295">
          <a:extLst>
            <a:ext uri="{FF2B5EF4-FFF2-40B4-BE49-F238E27FC236}">
              <a16:creationId xmlns:a16="http://schemas.microsoft.com/office/drawing/2014/main" id="{80F71DCC-D476-46FD-BC1E-B7AB8E4A3031}"/>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297" name="テキスト ボックス 296">
          <a:extLst>
            <a:ext uri="{FF2B5EF4-FFF2-40B4-BE49-F238E27FC236}">
              <a16:creationId xmlns:a16="http://schemas.microsoft.com/office/drawing/2014/main" id="{977150D9-CC87-457B-ABE8-40016F004F48}"/>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298" name="直線コネクタ 297">
          <a:extLst>
            <a:ext uri="{FF2B5EF4-FFF2-40B4-BE49-F238E27FC236}">
              <a16:creationId xmlns:a16="http://schemas.microsoft.com/office/drawing/2014/main" id="{C431A61B-C08D-4655-A75D-F2D8443CE91C}"/>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299" name="テキスト ボックス 298">
          <a:extLst>
            <a:ext uri="{FF2B5EF4-FFF2-40B4-BE49-F238E27FC236}">
              <a16:creationId xmlns:a16="http://schemas.microsoft.com/office/drawing/2014/main" id="{E11A6574-0818-4522-9B2F-73F7455A875F}"/>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00" name="直線コネクタ 299">
          <a:extLst>
            <a:ext uri="{FF2B5EF4-FFF2-40B4-BE49-F238E27FC236}">
              <a16:creationId xmlns:a16="http://schemas.microsoft.com/office/drawing/2014/main" id="{D08C45A9-B6FE-48CE-9886-021DFB889FA8}"/>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01" name="テキスト ボックス 300">
          <a:extLst>
            <a:ext uri="{FF2B5EF4-FFF2-40B4-BE49-F238E27FC236}">
              <a16:creationId xmlns:a16="http://schemas.microsoft.com/office/drawing/2014/main" id="{AA5B6B3D-C293-4AFE-9649-3AAD4EDD92C9}"/>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02" name="直線コネクタ 301">
          <a:extLst>
            <a:ext uri="{FF2B5EF4-FFF2-40B4-BE49-F238E27FC236}">
              <a16:creationId xmlns:a16="http://schemas.microsoft.com/office/drawing/2014/main" id="{9E891F3F-A997-4E67-9E0D-334C1CD0DA1A}"/>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03" name="テキスト ボックス 302">
          <a:extLst>
            <a:ext uri="{FF2B5EF4-FFF2-40B4-BE49-F238E27FC236}">
              <a16:creationId xmlns:a16="http://schemas.microsoft.com/office/drawing/2014/main" id="{61A8C753-0D4D-4E37-8A92-B6914B3A0749}"/>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04" name="直線コネクタ 303">
          <a:extLst>
            <a:ext uri="{FF2B5EF4-FFF2-40B4-BE49-F238E27FC236}">
              <a16:creationId xmlns:a16="http://schemas.microsoft.com/office/drawing/2014/main" id="{D0998C3E-3C85-4591-943A-265896D1D4FF}"/>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05" name="テキスト ボックス 304">
          <a:extLst>
            <a:ext uri="{FF2B5EF4-FFF2-40B4-BE49-F238E27FC236}">
              <a16:creationId xmlns:a16="http://schemas.microsoft.com/office/drawing/2014/main" id="{C6546CB5-D5A8-41F7-87EF-71644D1B63D6}"/>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1FD563AD-96C2-42F5-B0FA-D78568BE46D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CAB64E54-8010-4872-8ED2-89CFE26604E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678DE212-6D2D-4233-87F8-E11908DCA83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309" name="直線コネクタ 308">
          <a:extLst>
            <a:ext uri="{FF2B5EF4-FFF2-40B4-BE49-F238E27FC236}">
              <a16:creationId xmlns:a16="http://schemas.microsoft.com/office/drawing/2014/main" id="{0ABDE35F-F96F-4EF4-BFAD-4FF28E4C9EA9}"/>
            </a:ext>
          </a:extLst>
        </xdr:cNvPr>
        <xdr:cNvCxnSpPr/>
      </xdr:nvCxnSpPr>
      <xdr:spPr>
        <a:xfrm flipV="1">
          <a:off x="19951064" y="12910820"/>
          <a:ext cx="0" cy="143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310" name="【消防施設】&#10;一人当たり面積最小値テキスト">
          <a:extLst>
            <a:ext uri="{FF2B5EF4-FFF2-40B4-BE49-F238E27FC236}">
              <a16:creationId xmlns:a16="http://schemas.microsoft.com/office/drawing/2014/main" id="{3E0F6678-81AF-40F8-AF10-E18F02808123}"/>
            </a:ext>
          </a:extLst>
        </xdr:cNvPr>
        <xdr:cNvSpPr txBox="1"/>
      </xdr:nvSpPr>
      <xdr:spPr>
        <a:xfrm>
          <a:off x="19989800" y="1434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311" name="直線コネクタ 310">
          <a:extLst>
            <a:ext uri="{FF2B5EF4-FFF2-40B4-BE49-F238E27FC236}">
              <a16:creationId xmlns:a16="http://schemas.microsoft.com/office/drawing/2014/main" id="{BF78145E-4522-4BFC-AF01-16E196018743}"/>
            </a:ext>
          </a:extLst>
        </xdr:cNvPr>
        <xdr:cNvCxnSpPr/>
      </xdr:nvCxnSpPr>
      <xdr:spPr>
        <a:xfrm>
          <a:off x="19881850" y="1434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312" name="【消防施設】&#10;一人当たり面積最大値テキスト">
          <a:extLst>
            <a:ext uri="{FF2B5EF4-FFF2-40B4-BE49-F238E27FC236}">
              <a16:creationId xmlns:a16="http://schemas.microsoft.com/office/drawing/2014/main" id="{C28ED7C2-9107-49A0-8B9B-1560641B11D7}"/>
            </a:ext>
          </a:extLst>
        </xdr:cNvPr>
        <xdr:cNvSpPr txBox="1"/>
      </xdr:nvSpPr>
      <xdr:spPr>
        <a:xfrm>
          <a:off x="19989800" y="126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313" name="直線コネクタ 312">
          <a:extLst>
            <a:ext uri="{FF2B5EF4-FFF2-40B4-BE49-F238E27FC236}">
              <a16:creationId xmlns:a16="http://schemas.microsoft.com/office/drawing/2014/main" id="{4E282669-B3D6-496C-8DDF-9C0F7DC840B5}"/>
            </a:ext>
          </a:extLst>
        </xdr:cNvPr>
        <xdr:cNvCxnSpPr/>
      </xdr:nvCxnSpPr>
      <xdr:spPr>
        <a:xfrm>
          <a:off x="19881850" y="1291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314" name="【消防施設】&#10;一人当たり面積平均値テキスト">
          <a:extLst>
            <a:ext uri="{FF2B5EF4-FFF2-40B4-BE49-F238E27FC236}">
              <a16:creationId xmlns:a16="http://schemas.microsoft.com/office/drawing/2014/main" id="{1ADF0D5E-456E-47FD-8D21-8B705CC4C29D}"/>
            </a:ext>
          </a:extLst>
        </xdr:cNvPr>
        <xdr:cNvSpPr txBox="1"/>
      </xdr:nvSpPr>
      <xdr:spPr>
        <a:xfrm>
          <a:off x="19989800" y="13759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315" name="フローチャート: 判断 314">
          <a:extLst>
            <a:ext uri="{FF2B5EF4-FFF2-40B4-BE49-F238E27FC236}">
              <a16:creationId xmlns:a16="http://schemas.microsoft.com/office/drawing/2014/main" id="{7F095188-3EFA-43EE-A970-F5999EDDCFFF}"/>
            </a:ext>
          </a:extLst>
        </xdr:cNvPr>
        <xdr:cNvSpPr/>
      </xdr:nvSpPr>
      <xdr:spPr>
        <a:xfrm>
          <a:off x="19900900" y="13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316" name="フローチャート: 判断 315">
          <a:extLst>
            <a:ext uri="{FF2B5EF4-FFF2-40B4-BE49-F238E27FC236}">
              <a16:creationId xmlns:a16="http://schemas.microsoft.com/office/drawing/2014/main" id="{5C3E0BB6-5E74-412C-A03D-CF2690BB2A89}"/>
            </a:ext>
          </a:extLst>
        </xdr:cNvPr>
        <xdr:cNvSpPr/>
      </xdr:nvSpPr>
      <xdr:spPr>
        <a:xfrm>
          <a:off x="19157950" y="13893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317" name="フローチャート: 判断 316">
          <a:extLst>
            <a:ext uri="{FF2B5EF4-FFF2-40B4-BE49-F238E27FC236}">
              <a16:creationId xmlns:a16="http://schemas.microsoft.com/office/drawing/2014/main" id="{A9253D1D-7E14-4485-AEB5-2FB68F672ECF}"/>
            </a:ext>
          </a:extLst>
        </xdr:cNvPr>
        <xdr:cNvSpPr/>
      </xdr:nvSpPr>
      <xdr:spPr>
        <a:xfrm>
          <a:off x="18345150" y="13505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318" name="フローチャート: 判断 317">
          <a:extLst>
            <a:ext uri="{FF2B5EF4-FFF2-40B4-BE49-F238E27FC236}">
              <a16:creationId xmlns:a16="http://schemas.microsoft.com/office/drawing/2014/main" id="{55832734-9446-4CB6-8E7D-B6D4DA32B48B}"/>
            </a:ext>
          </a:extLst>
        </xdr:cNvPr>
        <xdr:cNvSpPr/>
      </xdr:nvSpPr>
      <xdr:spPr>
        <a:xfrm>
          <a:off x="17551400" y="133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319" name="フローチャート: 判断 318">
          <a:extLst>
            <a:ext uri="{FF2B5EF4-FFF2-40B4-BE49-F238E27FC236}">
              <a16:creationId xmlns:a16="http://schemas.microsoft.com/office/drawing/2014/main" id="{D1818EF2-77C0-494A-B85D-B473052F92C8}"/>
            </a:ext>
          </a:extLst>
        </xdr:cNvPr>
        <xdr:cNvSpPr/>
      </xdr:nvSpPr>
      <xdr:spPr>
        <a:xfrm>
          <a:off x="16757650" y="135022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0671986-3B79-43A2-84E9-C27487F3B846}"/>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8A6EA0D-487B-4BE5-9999-2D754403F00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AB482C2D-F714-42F5-A276-1680F2CA73B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94A5AE5-74BB-486A-8B9C-14519A6C597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35A4F57B-FA36-4D63-AF19-8515E595423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148952</xdr:rowOff>
    </xdr:from>
    <xdr:to>
      <xdr:col>116</xdr:col>
      <xdr:colOff>114300</xdr:colOff>
      <xdr:row>85</xdr:row>
      <xdr:rowOff>79102</xdr:rowOff>
    </xdr:to>
    <xdr:sp macro="" textlink="">
      <xdr:nvSpPr>
        <xdr:cNvPr id="325" name="楕円 324">
          <a:extLst>
            <a:ext uri="{FF2B5EF4-FFF2-40B4-BE49-F238E27FC236}">
              <a16:creationId xmlns:a16="http://schemas.microsoft.com/office/drawing/2014/main" id="{8EB40B35-C765-47A7-BEAD-DF2AF5ACF8D0}"/>
            </a:ext>
          </a:extLst>
        </xdr:cNvPr>
        <xdr:cNvSpPr/>
      </xdr:nvSpPr>
      <xdr:spPr>
        <a:xfrm>
          <a:off x="19900900" y="14023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127379</xdr:rowOff>
    </xdr:from>
    <xdr:ext cx="469744" cy="259045"/>
    <xdr:sp macro="" textlink="">
      <xdr:nvSpPr>
        <xdr:cNvPr id="326" name="【消防施設】&#10;一人当たり面積該当値テキスト">
          <a:extLst>
            <a:ext uri="{FF2B5EF4-FFF2-40B4-BE49-F238E27FC236}">
              <a16:creationId xmlns:a16="http://schemas.microsoft.com/office/drawing/2014/main" id="{68B88396-F734-4722-86C5-0594DF457168}"/>
            </a:ext>
          </a:extLst>
        </xdr:cNvPr>
        <xdr:cNvSpPr txBox="1"/>
      </xdr:nvSpPr>
      <xdr:spPr>
        <a:xfrm>
          <a:off x="19989800" y="14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28121</xdr:rowOff>
    </xdr:from>
    <xdr:to>
      <xdr:col>112</xdr:col>
      <xdr:colOff>38100</xdr:colOff>
      <xdr:row>82</xdr:row>
      <xdr:rowOff>129721</xdr:rowOff>
    </xdr:to>
    <xdr:sp macro="" textlink="">
      <xdr:nvSpPr>
        <xdr:cNvPr id="327" name="楕円 326">
          <a:extLst>
            <a:ext uri="{FF2B5EF4-FFF2-40B4-BE49-F238E27FC236}">
              <a16:creationId xmlns:a16="http://schemas.microsoft.com/office/drawing/2014/main" id="{D0FBAFD4-28E6-4AD6-A551-9FDA6D0109A1}"/>
            </a:ext>
          </a:extLst>
        </xdr:cNvPr>
        <xdr:cNvSpPr/>
      </xdr:nvSpPr>
      <xdr:spPr>
        <a:xfrm>
          <a:off x="19157950" y="13572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78921</xdr:rowOff>
    </xdr:from>
    <xdr:to>
      <xdr:col>116</xdr:col>
      <xdr:colOff>63500</xdr:colOff>
      <xdr:row>85</xdr:row>
      <xdr:rowOff>28302</xdr:rowOff>
    </xdr:to>
    <xdr:cxnSp macro="">
      <xdr:nvCxnSpPr>
        <xdr:cNvPr id="328" name="直線コネクタ 327">
          <a:extLst>
            <a:ext uri="{FF2B5EF4-FFF2-40B4-BE49-F238E27FC236}">
              <a16:creationId xmlns:a16="http://schemas.microsoft.com/office/drawing/2014/main" id="{CEAB7EF2-9772-4AE6-B5F7-776A272C94E7}"/>
            </a:ext>
          </a:extLst>
        </xdr:cNvPr>
        <xdr:cNvCxnSpPr/>
      </xdr:nvCxnSpPr>
      <xdr:spPr>
        <a:xfrm>
          <a:off x="19202400" y="13623471"/>
          <a:ext cx="7493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41184</xdr:rowOff>
    </xdr:from>
    <xdr:to>
      <xdr:col>107</xdr:col>
      <xdr:colOff>101600</xdr:colOff>
      <xdr:row>82</xdr:row>
      <xdr:rowOff>142784</xdr:rowOff>
    </xdr:to>
    <xdr:sp macro="" textlink="">
      <xdr:nvSpPr>
        <xdr:cNvPr id="329" name="楕円 328">
          <a:extLst>
            <a:ext uri="{FF2B5EF4-FFF2-40B4-BE49-F238E27FC236}">
              <a16:creationId xmlns:a16="http://schemas.microsoft.com/office/drawing/2014/main" id="{974DE29A-A916-43B4-88C7-72591FDF701A}"/>
            </a:ext>
          </a:extLst>
        </xdr:cNvPr>
        <xdr:cNvSpPr/>
      </xdr:nvSpPr>
      <xdr:spPr>
        <a:xfrm>
          <a:off x="1834515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78921</xdr:rowOff>
    </xdr:from>
    <xdr:to>
      <xdr:col>111</xdr:col>
      <xdr:colOff>177800</xdr:colOff>
      <xdr:row>82</xdr:row>
      <xdr:rowOff>91984</xdr:rowOff>
    </xdr:to>
    <xdr:cxnSp macro="">
      <xdr:nvCxnSpPr>
        <xdr:cNvPr id="330" name="直線コネクタ 329">
          <a:extLst>
            <a:ext uri="{FF2B5EF4-FFF2-40B4-BE49-F238E27FC236}">
              <a16:creationId xmlns:a16="http://schemas.microsoft.com/office/drawing/2014/main" id="{FE7828A8-543B-4064-A0AB-A68DD0B1FE05}"/>
            </a:ext>
          </a:extLst>
        </xdr:cNvPr>
        <xdr:cNvCxnSpPr/>
      </xdr:nvCxnSpPr>
      <xdr:spPr>
        <a:xfrm flipV="1">
          <a:off x="18395950" y="13623471"/>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59145</xdr:rowOff>
    </xdr:from>
    <xdr:to>
      <xdr:col>102</xdr:col>
      <xdr:colOff>165100</xdr:colOff>
      <xdr:row>82</xdr:row>
      <xdr:rowOff>160745</xdr:rowOff>
    </xdr:to>
    <xdr:sp macro="" textlink="">
      <xdr:nvSpPr>
        <xdr:cNvPr id="331" name="楕円 330">
          <a:extLst>
            <a:ext uri="{FF2B5EF4-FFF2-40B4-BE49-F238E27FC236}">
              <a16:creationId xmlns:a16="http://schemas.microsoft.com/office/drawing/2014/main" id="{3C0BB19B-6536-485A-BFE0-3C820DCFEAD0}"/>
            </a:ext>
          </a:extLst>
        </xdr:cNvPr>
        <xdr:cNvSpPr/>
      </xdr:nvSpPr>
      <xdr:spPr>
        <a:xfrm>
          <a:off x="175514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91984</xdr:rowOff>
    </xdr:from>
    <xdr:to>
      <xdr:col>107</xdr:col>
      <xdr:colOff>50800</xdr:colOff>
      <xdr:row>82</xdr:row>
      <xdr:rowOff>109945</xdr:rowOff>
    </xdr:to>
    <xdr:cxnSp macro="">
      <xdr:nvCxnSpPr>
        <xdr:cNvPr id="332" name="直線コネクタ 331">
          <a:extLst>
            <a:ext uri="{FF2B5EF4-FFF2-40B4-BE49-F238E27FC236}">
              <a16:creationId xmlns:a16="http://schemas.microsoft.com/office/drawing/2014/main" id="{43FA7B44-B742-4D7C-B2E8-281537C23C65}"/>
            </a:ext>
          </a:extLst>
        </xdr:cNvPr>
        <xdr:cNvCxnSpPr/>
      </xdr:nvCxnSpPr>
      <xdr:spPr>
        <a:xfrm flipV="1">
          <a:off x="17602200" y="13636534"/>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82006</xdr:rowOff>
    </xdr:from>
    <xdr:to>
      <xdr:col>98</xdr:col>
      <xdr:colOff>38100</xdr:colOff>
      <xdr:row>83</xdr:row>
      <xdr:rowOff>12156</xdr:rowOff>
    </xdr:to>
    <xdr:sp macro="" textlink="">
      <xdr:nvSpPr>
        <xdr:cNvPr id="333" name="楕円 332">
          <a:extLst>
            <a:ext uri="{FF2B5EF4-FFF2-40B4-BE49-F238E27FC236}">
              <a16:creationId xmlns:a16="http://schemas.microsoft.com/office/drawing/2014/main" id="{E21B35F8-79DF-4E83-855F-24E3327C7E57}"/>
            </a:ext>
          </a:extLst>
        </xdr:cNvPr>
        <xdr:cNvSpPr/>
      </xdr:nvSpPr>
      <xdr:spPr>
        <a:xfrm>
          <a:off x="16757650" y="13626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109945</xdr:rowOff>
    </xdr:from>
    <xdr:to>
      <xdr:col>102</xdr:col>
      <xdr:colOff>114300</xdr:colOff>
      <xdr:row>82</xdr:row>
      <xdr:rowOff>132806</xdr:rowOff>
    </xdr:to>
    <xdr:cxnSp macro="">
      <xdr:nvCxnSpPr>
        <xdr:cNvPr id="334" name="直線コネクタ 333">
          <a:extLst>
            <a:ext uri="{FF2B5EF4-FFF2-40B4-BE49-F238E27FC236}">
              <a16:creationId xmlns:a16="http://schemas.microsoft.com/office/drawing/2014/main" id="{50B88F2B-A1F0-473F-B259-FA959A7C2C32}"/>
            </a:ext>
          </a:extLst>
        </xdr:cNvPr>
        <xdr:cNvCxnSpPr/>
      </xdr:nvCxnSpPr>
      <xdr:spPr>
        <a:xfrm flipV="1">
          <a:off x="16802100" y="13654495"/>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335" name="n_1aveValue【消防施設】&#10;一人当たり面積">
          <a:extLst>
            <a:ext uri="{FF2B5EF4-FFF2-40B4-BE49-F238E27FC236}">
              <a16:creationId xmlns:a16="http://schemas.microsoft.com/office/drawing/2014/main" id="{DB0C3F3E-CFE9-4B9A-BAC8-BB2150949085}"/>
            </a:ext>
          </a:extLst>
        </xdr:cNvPr>
        <xdr:cNvSpPr txBox="1"/>
      </xdr:nvSpPr>
      <xdr:spPr>
        <a:xfrm>
          <a:off x="18980227"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336" name="n_2aveValue【消防施設】&#10;一人当たり面積">
          <a:extLst>
            <a:ext uri="{FF2B5EF4-FFF2-40B4-BE49-F238E27FC236}">
              <a16:creationId xmlns:a16="http://schemas.microsoft.com/office/drawing/2014/main" id="{DD7814C8-8180-4C3C-AB95-15D7B9B4807C}"/>
            </a:ext>
          </a:extLst>
        </xdr:cNvPr>
        <xdr:cNvSpPr txBox="1"/>
      </xdr:nvSpPr>
      <xdr:spPr>
        <a:xfrm>
          <a:off x="181801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337" name="n_3aveValue【消防施設】&#10;一人当たり面積">
          <a:extLst>
            <a:ext uri="{FF2B5EF4-FFF2-40B4-BE49-F238E27FC236}">
              <a16:creationId xmlns:a16="http://schemas.microsoft.com/office/drawing/2014/main" id="{016A1479-D18C-4830-B6E4-B1C0B6C8AECF}"/>
            </a:ext>
          </a:extLst>
        </xdr:cNvPr>
        <xdr:cNvSpPr txBox="1"/>
      </xdr:nvSpPr>
      <xdr:spPr>
        <a:xfrm>
          <a:off x="17386377" y="131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338" name="n_4aveValue【消防施設】&#10;一人当たり面積">
          <a:extLst>
            <a:ext uri="{FF2B5EF4-FFF2-40B4-BE49-F238E27FC236}">
              <a16:creationId xmlns:a16="http://schemas.microsoft.com/office/drawing/2014/main" id="{55DE8DB8-C82B-4038-9588-717B26BE05AF}"/>
            </a:ext>
          </a:extLst>
        </xdr:cNvPr>
        <xdr:cNvSpPr txBox="1"/>
      </xdr:nvSpPr>
      <xdr:spPr>
        <a:xfrm>
          <a:off x="16592627" y="132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146248</xdr:rowOff>
    </xdr:from>
    <xdr:ext cx="469744" cy="259045"/>
    <xdr:sp macro="" textlink="">
      <xdr:nvSpPr>
        <xdr:cNvPr id="339" name="n_1mainValue【消防施設】&#10;一人当たり面積">
          <a:extLst>
            <a:ext uri="{FF2B5EF4-FFF2-40B4-BE49-F238E27FC236}">
              <a16:creationId xmlns:a16="http://schemas.microsoft.com/office/drawing/2014/main" id="{3268FACF-A018-4772-863D-824A414E598D}"/>
            </a:ext>
          </a:extLst>
        </xdr:cNvPr>
        <xdr:cNvSpPr txBox="1"/>
      </xdr:nvSpPr>
      <xdr:spPr>
        <a:xfrm>
          <a:off x="18980227" y="133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133911</xdr:rowOff>
    </xdr:from>
    <xdr:ext cx="469744" cy="259045"/>
    <xdr:sp macro="" textlink="">
      <xdr:nvSpPr>
        <xdr:cNvPr id="340" name="n_2mainValue【消防施設】&#10;一人当たり面積">
          <a:extLst>
            <a:ext uri="{FF2B5EF4-FFF2-40B4-BE49-F238E27FC236}">
              <a16:creationId xmlns:a16="http://schemas.microsoft.com/office/drawing/2014/main" id="{A6F99617-A44B-4EA8-8B57-D778457B4D34}"/>
            </a:ext>
          </a:extLst>
        </xdr:cNvPr>
        <xdr:cNvSpPr txBox="1"/>
      </xdr:nvSpPr>
      <xdr:spPr>
        <a:xfrm>
          <a:off x="18180127" y="1367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151872</xdr:rowOff>
    </xdr:from>
    <xdr:ext cx="469744" cy="259045"/>
    <xdr:sp macro="" textlink="">
      <xdr:nvSpPr>
        <xdr:cNvPr id="341" name="n_3mainValue【消防施設】&#10;一人当たり面積">
          <a:extLst>
            <a:ext uri="{FF2B5EF4-FFF2-40B4-BE49-F238E27FC236}">
              <a16:creationId xmlns:a16="http://schemas.microsoft.com/office/drawing/2014/main" id="{2E8EF1C6-78B8-4342-BED0-A69B01202E20}"/>
            </a:ext>
          </a:extLst>
        </xdr:cNvPr>
        <xdr:cNvSpPr txBox="1"/>
      </xdr:nvSpPr>
      <xdr:spPr>
        <a:xfrm>
          <a:off x="17386377" y="1369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3283</xdr:rowOff>
    </xdr:from>
    <xdr:ext cx="469744" cy="259045"/>
    <xdr:sp macro="" textlink="">
      <xdr:nvSpPr>
        <xdr:cNvPr id="342" name="n_4mainValue【消防施設】&#10;一人当たり面積">
          <a:extLst>
            <a:ext uri="{FF2B5EF4-FFF2-40B4-BE49-F238E27FC236}">
              <a16:creationId xmlns:a16="http://schemas.microsoft.com/office/drawing/2014/main" id="{E2E49988-E884-4564-B602-4203F77DB045}"/>
            </a:ext>
          </a:extLst>
        </xdr:cNvPr>
        <xdr:cNvSpPr txBox="1"/>
      </xdr:nvSpPr>
      <xdr:spPr>
        <a:xfrm>
          <a:off x="16592627" y="137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285A323A-68BF-49C3-BD84-7368C987224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C8BDE390-511F-4C8A-8AE6-2A7C62EEB50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D48FE03A-5D1A-4272-9FA9-D92B1F39B6E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3A287D17-E71F-40FE-92C3-0CD66231547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EC7A8DFC-E3EF-441D-AC62-D34D27B40FE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024D7CE3-F9E8-49AA-9D6F-A89890E7963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1E43B964-D250-4EAC-9300-FA807072F4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0873DB8B-7AB9-40D3-B5D6-B29D72A2D5F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C5AD9C00-ABD8-4C38-8F6C-6423D8D6B8B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F0B3A70E-53DA-435A-B048-2CC7991D8F3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622A6CA6-CBC4-4E2C-B283-2FD761A8BEB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4" name="直線コネクタ 353">
          <a:extLst>
            <a:ext uri="{FF2B5EF4-FFF2-40B4-BE49-F238E27FC236}">
              <a16:creationId xmlns:a16="http://schemas.microsoft.com/office/drawing/2014/main" id="{B191DE32-841C-45FE-8B80-5805E0448154}"/>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A6816127-1889-4FE7-9551-4CDFA075544A}"/>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6" name="直線コネクタ 355">
          <a:extLst>
            <a:ext uri="{FF2B5EF4-FFF2-40B4-BE49-F238E27FC236}">
              <a16:creationId xmlns:a16="http://schemas.microsoft.com/office/drawing/2014/main" id="{7165F76D-29F7-461F-B309-8526E246EF6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F4AB5BDB-61E8-4356-A81A-2871D5D5BF35}"/>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8" name="直線コネクタ 357">
          <a:extLst>
            <a:ext uri="{FF2B5EF4-FFF2-40B4-BE49-F238E27FC236}">
              <a16:creationId xmlns:a16="http://schemas.microsoft.com/office/drawing/2014/main" id="{B02AC407-B13E-45BE-95B6-AD6F153A439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D23ED403-6422-4444-995E-5861CABFEFEA}"/>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0" name="直線コネクタ 359">
          <a:extLst>
            <a:ext uri="{FF2B5EF4-FFF2-40B4-BE49-F238E27FC236}">
              <a16:creationId xmlns:a16="http://schemas.microsoft.com/office/drawing/2014/main" id="{F32DCA61-8779-46EB-BB3A-EB9760AD4D3B}"/>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7AB3FCFF-53D0-4A0F-B2EE-CD2A3271079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2" name="直線コネクタ 361">
          <a:extLst>
            <a:ext uri="{FF2B5EF4-FFF2-40B4-BE49-F238E27FC236}">
              <a16:creationId xmlns:a16="http://schemas.microsoft.com/office/drawing/2014/main" id="{5190BCF6-BB3E-4E77-A742-5504A2C9E28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766AE169-A8CD-46AB-A044-18829A85EF58}"/>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4" name="直線コネクタ 363">
          <a:extLst>
            <a:ext uri="{FF2B5EF4-FFF2-40B4-BE49-F238E27FC236}">
              <a16:creationId xmlns:a16="http://schemas.microsoft.com/office/drawing/2014/main" id="{A9A36041-079A-45CB-8531-EFC9C263CC3E}"/>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E2A23086-C149-4461-80B9-406E4AEE653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a:extLst>
            <a:ext uri="{FF2B5EF4-FFF2-40B4-BE49-F238E27FC236}">
              <a16:creationId xmlns:a16="http://schemas.microsoft.com/office/drawing/2014/main" id="{77382B2A-BC14-4447-9036-BA9C1A812DC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a:extLst>
            <a:ext uri="{FF2B5EF4-FFF2-40B4-BE49-F238E27FC236}">
              <a16:creationId xmlns:a16="http://schemas.microsoft.com/office/drawing/2014/main" id="{81A2412B-C755-4F90-9E88-B575922D3A2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368" name="直線コネクタ 367">
          <a:extLst>
            <a:ext uri="{FF2B5EF4-FFF2-40B4-BE49-F238E27FC236}">
              <a16:creationId xmlns:a16="http://schemas.microsoft.com/office/drawing/2014/main" id="{77549267-5C30-4B4C-AF0B-A29D2D6CA869}"/>
            </a:ext>
          </a:extLst>
        </xdr:cNvPr>
        <xdr:cNvCxnSpPr/>
      </xdr:nvCxnSpPr>
      <xdr:spPr>
        <a:xfrm flipV="1">
          <a:off x="14699614" y="166578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9" name="【庁舎】&#10;有形固定資産減価償却率最小値テキスト">
          <a:extLst>
            <a:ext uri="{FF2B5EF4-FFF2-40B4-BE49-F238E27FC236}">
              <a16:creationId xmlns:a16="http://schemas.microsoft.com/office/drawing/2014/main" id="{4296A9B4-BF28-4A4D-BE6C-A2EEF162C2C0}"/>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0" name="直線コネクタ 369">
          <a:extLst>
            <a:ext uri="{FF2B5EF4-FFF2-40B4-BE49-F238E27FC236}">
              <a16:creationId xmlns:a16="http://schemas.microsoft.com/office/drawing/2014/main" id="{D9D74B7B-1C7F-43EC-8B74-46579DB3E619}"/>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371" name="【庁舎】&#10;有形固定資産減価償却率最大値テキスト">
          <a:extLst>
            <a:ext uri="{FF2B5EF4-FFF2-40B4-BE49-F238E27FC236}">
              <a16:creationId xmlns:a16="http://schemas.microsoft.com/office/drawing/2014/main" id="{E9F5C03F-4284-49EE-925F-0ABABEF95ECC}"/>
            </a:ext>
          </a:extLst>
        </xdr:cNvPr>
        <xdr:cNvSpPr txBox="1"/>
      </xdr:nvSpPr>
      <xdr:spPr>
        <a:xfrm>
          <a:off x="14738350" y="16433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372" name="直線コネクタ 371">
          <a:extLst>
            <a:ext uri="{FF2B5EF4-FFF2-40B4-BE49-F238E27FC236}">
              <a16:creationId xmlns:a16="http://schemas.microsoft.com/office/drawing/2014/main" id="{0C23D2B8-1E55-419F-B347-8A307834565F}"/>
            </a:ext>
          </a:extLst>
        </xdr:cNvPr>
        <xdr:cNvCxnSpPr/>
      </xdr:nvCxnSpPr>
      <xdr:spPr>
        <a:xfrm>
          <a:off x="14611350" y="16657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373" name="【庁舎】&#10;有形固定資産減価償却率平均値テキスト">
          <a:extLst>
            <a:ext uri="{FF2B5EF4-FFF2-40B4-BE49-F238E27FC236}">
              <a16:creationId xmlns:a16="http://schemas.microsoft.com/office/drawing/2014/main" id="{8370CA31-83FC-4E4B-A84F-38AB5014ACB2}"/>
            </a:ext>
          </a:extLst>
        </xdr:cNvPr>
        <xdr:cNvSpPr txBox="1"/>
      </xdr:nvSpPr>
      <xdr:spPr>
        <a:xfrm>
          <a:off x="14738350" y="17173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374" name="フローチャート: 判断 373">
          <a:extLst>
            <a:ext uri="{FF2B5EF4-FFF2-40B4-BE49-F238E27FC236}">
              <a16:creationId xmlns:a16="http://schemas.microsoft.com/office/drawing/2014/main" id="{E019CADA-1295-4804-8262-FDA98346011A}"/>
            </a:ext>
          </a:extLst>
        </xdr:cNvPr>
        <xdr:cNvSpPr/>
      </xdr:nvSpPr>
      <xdr:spPr>
        <a:xfrm>
          <a:off x="14649450" y="173222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375" name="フローチャート: 判断 374">
          <a:extLst>
            <a:ext uri="{FF2B5EF4-FFF2-40B4-BE49-F238E27FC236}">
              <a16:creationId xmlns:a16="http://schemas.microsoft.com/office/drawing/2014/main" id="{88EF4410-6717-4360-A191-DEB7AF6B3F25}"/>
            </a:ext>
          </a:extLst>
        </xdr:cNvPr>
        <xdr:cNvSpPr/>
      </xdr:nvSpPr>
      <xdr:spPr>
        <a:xfrm>
          <a:off x="13887450" y="174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376" name="フローチャート: 判断 375">
          <a:extLst>
            <a:ext uri="{FF2B5EF4-FFF2-40B4-BE49-F238E27FC236}">
              <a16:creationId xmlns:a16="http://schemas.microsoft.com/office/drawing/2014/main" id="{9FAD0620-83BB-4329-B88E-40081D43D231}"/>
            </a:ext>
          </a:extLst>
        </xdr:cNvPr>
        <xdr:cNvSpPr/>
      </xdr:nvSpPr>
      <xdr:spPr>
        <a:xfrm>
          <a:off x="130937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377" name="フローチャート: 判断 376">
          <a:extLst>
            <a:ext uri="{FF2B5EF4-FFF2-40B4-BE49-F238E27FC236}">
              <a16:creationId xmlns:a16="http://schemas.microsoft.com/office/drawing/2014/main" id="{4B0E9A29-4AC3-4EFA-8AD7-C3FE440994FC}"/>
            </a:ext>
          </a:extLst>
        </xdr:cNvPr>
        <xdr:cNvSpPr/>
      </xdr:nvSpPr>
      <xdr:spPr>
        <a:xfrm>
          <a:off x="12299950" y="175116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378" name="フローチャート: 判断 377">
          <a:extLst>
            <a:ext uri="{FF2B5EF4-FFF2-40B4-BE49-F238E27FC236}">
              <a16:creationId xmlns:a16="http://schemas.microsoft.com/office/drawing/2014/main" id="{8953B7CB-66F2-4313-9F47-455EFBC6645E}"/>
            </a:ext>
          </a:extLst>
        </xdr:cNvPr>
        <xdr:cNvSpPr/>
      </xdr:nvSpPr>
      <xdr:spPr>
        <a:xfrm>
          <a:off x="1148715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71CC1FB-DE27-4F19-B129-F8A199906CF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DC2036B4-DE2D-47F5-8896-BD74B810347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6A1E6C6C-5D91-434A-8D7B-D87FD1D7A18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DA23E955-AE52-478D-A0B0-9EF2BFB12CCD}"/>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2EC1D57-C6C2-45B6-8124-73735DE58CF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102144</xdr:rowOff>
    </xdr:from>
    <xdr:to>
      <xdr:col>85</xdr:col>
      <xdr:colOff>177800</xdr:colOff>
      <xdr:row>108</xdr:row>
      <xdr:rowOff>32294</xdr:rowOff>
    </xdr:to>
    <xdr:sp macro="" textlink="">
      <xdr:nvSpPr>
        <xdr:cNvPr id="384" name="楕円 383">
          <a:extLst>
            <a:ext uri="{FF2B5EF4-FFF2-40B4-BE49-F238E27FC236}">
              <a16:creationId xmlns:a16="http://schemas.microsoft.com/office/drawing/2014/main" id="{B8CD9771-DD65-46A2-801D-E8B580E2B402}"/>
            </a:ext>
          </a:extLst>
        </xdr:cNvPr>
        <xdr:cNvSpPr/>
      </xdr:nvSpPr>
      <xdr:spPr>
        <a:xfrm>
          <a:off x="14649450" y="178757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80571</xdr:rowOff>
    </xdr:from>
    <xdr:ext cx="405111" cy="259045"/>
    <xdr:sp macro="" textlink="">
      <xdr:nvSpPr>
        <xdr:cNvPr id="385" name="【庁舎】&#10;有形固定資産減価償却率該当値テキスト">
          <a:extLst>
            <a:ext uri="{FF2B5EF4-FFF2-40B4-BE49-F238E27FC236}">
              <a16:creationId xmlns:a16="http://schemas.microsoft.com/office/drawing/2014/main" id="{8ABDF793-8FB8-4AD6-A5A4-AD50B7CFF761}"/>
            </a:ext>
          </a:extLst>
        </xdr:cNvPr>
        <xdr:cNvSpPr txBox="1"/>
      </xdr:nvSpPr>
      <xdr:spPr>
        <a:xfrm>
          <a:off x="1473835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386" name="楕円 385">
          <a:extLst>
            <a:ext uri="{FF2B5EF4-FFF2-40B4-BE49-F238E27FC236}">
              <a16:creationId xmlns:a16="http://schemas.microsoft.com/office/drawing/2014/main" id="{1AF6B55A-EDBE-4707-8C73-089FAC0D6272}"/>
            </a:ext>
          </a:extLst>
        </xdr:cNvPr>
        <xdr:cNvSpPr/>
      </xdr:nvSpPr>
      <xdr:spPr>
        <a:xfrm>
          <a:off x="1388745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107</xdr:row>
      <xdr:rowOff>152944</xdr:rowOff>
    </xdr:to>
    <xdr:cxnSp macro="">
      <xdr:nvCxnSpPr>
        <xdr:cNvPr id="387" name="直線コネクタ 386">
          <a:extLst>
            <a:ext uri="{FF2B5EF4-FFF2-40B4-BE49-F238E27FC236}">
              <a16:creationId xmlns:a16="http://schemas.microsoft.com/office/drawing/2014/main" id="{8406DA76-AEBB-4EBC-8A3D-BBC68CC0D63D}"/>
            </a:ext>
          </a:extLst>
        </xdr:cNvPr>
        <xdr:cNvCxnSpPr/>
      </xdr:nvCxnSpPr>
      <xdr:spPr>
        <a:xfrm>
          <a:off x="13938250" y="17622882"/>
          <a:ext cx="762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388" name="楕円 387">
          <a:extLst>
            <a:ext uri="{FF2B5EF4-FFF2-40B4-BE49-F238E27FC236}">
              <a16:creationId xmlns:a16="http://schemas.microsoft.com/office/drawing/2014/main" id="{1016E4A2-E350-4A4F-8359-D36B80ED0715}"/>
            </a:ext>
          </a:extLst>
        </xdr:cNvPr>
        <xdr:cNvSpPr/>
      </xdr:nvSpPr>
      <xdr:spPr>
        <a:xfrm>
          <a:off x="13093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107</xdr:row>
      <xdr:rowOff>99061</xdr:rowOff>
    </xdr:to>
    <xdr:cxnSp macro="">
      <xdr:nvCxnSpPr>
        <xdr:cNvPr id="389" name="直線コネクタ 388">
          <a:extLst>
            <a:ext uri="{FF2B5EF4-FFF2-40B4-BE49-F238E27FC236}">
              <a16:creationId xmlns:a16="http://schemas.microsoft.com/office/drawing/2014/main" id="{44389A43-F38D-4321-A631-BC151D6156D8}"/>
            </a:ext>
          </a:extLst>
        </xdr:cNvPr>
        <xdr:cNvCxnSpPr/>
      </xdr:nvCxnSpPr>
      <xdr:spPr>
        <a:xfrm flipV="1">
          <a:off x="13144500" y="17622882"/>
          <a:ext cx="793750" cy="24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390" name="楕円 389">
          <a:extLst>
            <a:ext uri="{FF2B5EF4-FFF2-40B4-BE49-F238E27FC236}">
              <a16:creationId xmlns:a16="http://schemas.microsoft.com/office/drawing/2014/main" id="{7E891615-439F-4AE0-811A-7A5FAE96E22C}"/>
            </a:ext>
          </a:extLst>
        </xdr:cNvPr>
        <xdr:cNvSpPr/>
      </xdr:nvSpPr>
      <xdr:spPr>
        <a:xfrm>
          <a:off x="12299950" y="17505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107</xdr:row>
      <xdr:rowOff>99061</xdr:rowOff>
    </xdr:to>
    <xdr:cxnSp macro="">
      <xdr:nvCxnSpPr>
        <xdr:cNvPr id="391" name="直線コネクタ 390">
          <a:extLst>
            <a:ext uri="{FF2B5EF4-FFF2-40B4-BE49-F238E27FC236}">
              <a16:creationId xmlns:a16="http://schemas.microsoft.com/office/drawing/2014/main" id="{C254854E-77DE-4511-9D3A-A5C0AA150233}"/>
            </a:ext>
          </a:extLst>
        </xdr:cNvPr>
        <xdr:cNvCxnSpPr/>
      </xdr:nvCxnSpPr>
      <xdr:spPr>
        <a:xfrm>
          <a:off x="12344400" y="17555936"/>
          <a:ext cx="8001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392" name="楕円 391">
          <a:extLst>
            <a:ext uri="{FF2B5EF4-FFF2-40B4-BE49-F238E27FC236}">
              <a16:creationId xmlns:a16="http://schemas.microsoft.com/office/drawing/2014/main" id="{A3FA6C3A-E505-4467-A499-394080F987FF}"/>
            </a:ext>
          </a:extLst>
        </xdr:cNvPr>
        <xdr:cNvSpPr/>
      </xdr:nvSpPr>
      <xdr:spPr>
        <a:xfrm>
          <a:off x="1148715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125186</xdr:rowOff>
    </xdr:to>
    <xdr:cxnSp macro="">
      <xdr:nvCxnSpPr>
        <xdr:cNvPr id="393" name="直線コネクタ 392">
          <a:extLst>
            <a:ext uri="{FF2B5EF4-FFF2-40B4-BE49-F238E27FC236}">
              <a16:creationId xmlns:a16="http://schemas.microsoft.com/office/drawing/2014/main" id="{A92535D5-82EB-4AB9-8A4C-345CAA3EC19E}"/>
            </a:ext>
          </a:extLst>
        </xdr:cNvPr>
        <xdr:cNvCxnSpPr/>
      </xdr:nvCxnSpPr>
      <xdr:spPr>
        <a:xfrm>
          <a:off x="11537950" y="17531443"/>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394" name="n_1aveValue【庁舎】&#10;有形固定資産減価償却率">
          <a:extLst>
            <a:ext uri="{FF2B5EF4-FFF2-40B4-BE49-F238E27FC236}">
              <a16:creationId xmlns:a16="http://schemas.microsoft.com/office/drawing/2014/main" id="{AEB93BD2-3CF7-45A8-9550-9E440C031688}"/>
            </a:ext>
          </a:extLst>
        </xdr:cNvPr>
        <xdr:cNvSpPr txBox="1"/>
      </xdr:nvSpPr>
      <xdr:spPr>
        <a:xfrm>
          <a:off x="13742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395" name="n_2aveValue【庁舎】&#10;有形固定資産減価償却率">
          <a:extLst>
            <a:ext uri="{FF2B5EF4-FFF2-40B4-BE49-F238E27FC236}">
              <a16:creationId xmlns:a16="http://schemas.microsoft.com/office/drawing/2014/main" id="{27DB837D-CC3B-46FA-9812-BE1A264C0A34}"/>
            </a:ext>
          </a:extLst>
        </xdr:cNvPr>
        <xdr:cNvSpPr txBox="1"/>
      </xdr:nvSpPr>
      <xdr:spPr>
        <a:xfrm>
          <a:off x="1296099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396" name="n_3aveValue【庁舎】&#10;有形固定資産減価償却率">
          <a:extLst>
            <a:ext uri="{FF2B5EF4-FFF2-40B4-BE49-F238E27FC236}">
              <a16:creationId xmlns:a16="http://schemas.microsoft.com/office/drawing/2014/main" id="{19E5326C-4F83-4FE9-864D-E823787CBCDA}"/>
            </a:ext>
          </a:extLst>
        </xdr:cNvPr>
        <xdr:cNvSpPr txBox="1"/>
      </xdr:nvSpPr>
      <xdr:spPr>
        <a:xfrm>
          <a:off x="121672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397" name="n_4aveValue【庁舎】&#10;有形固定資産減価償却率">
          <a:extLst>
            <a:ext uri="{FF2B5EF4-FFF2-40B4-BE49-F238E27FC236}">
              <a16:creationId xmlns:a16="http://schemas.microsoft.com/office/drawing/2014/main" id="{0238C3F2-06FF-45D9-BC78-DB4E07B8DAD5}"/>
            </a:ext>
          </a:extLst>
        </xdr:cNvPr>
        <xdr:cNvSpPr txBox="1"/>
      </xdr:nvSpPr>
      <xdr:spPr>
        <a:xfrm>
          <a:off x="11354444" y="1758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398" name="n_1mainValue【庁舎】&#10;有形固定資産減価償却率">
          <a:extLst>
            <a:ext uri="{FF2B5EF4-FFF2-40B4-BE49-F238E27FC236}">
              <a16:creationId xmlns:a16="http://schemas.microsoft.com/office/drawing/2014/main" id="{9706476A-26D2-4113-BDA4-2D17CFBB4614}"/>
            </a:ext>
          </a:extLst>
        </xdr:cNvPr>
        <xdr:cNvSpPr txBox="1"/>
      </xdr:nvSpPr>
      <xdr:spPr>
        <a:xfrm>
          <a:off x="137420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399" name="n_2mainValue【庁舎】&#10;有形固定資産減価償却率">
          <a:extLst>
            <a:ext uri="{FF2B5EF4-FFF2-40B4-BE49-F238E27FC236}">
              <a16:creationId xmlns:a16="http://schemas.microsoft.com/office/drawing/2014/main" id="{2333FFE2-6505-4DD5-81B6-7BB902EDBC35}"/>
            </a:ext>
          </a:extLst>
        </xdr:cNvPr>
        <xdr:cNvSpPr txBox="1"/>
      </xdr:nvSpPr>
      <xdr:spPr>
        <a:xfrm>
          <a:off x="1296099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21063</xdr:rowOff>
    </xdr:from>
    <xdr:ext cx="405111" cy="259045"/>
    <xdr:sp macro="" textlink="">
      <xdr:nvSpPr>
        <xdr:cNvPr id="400" name="n_3mainValue【庁舎】&#10;有形固定資産減価償却率">
          <a:extLst>
            <a:ext uri="{FF2B5EF4-FFF2-40B4-BE49-F238E27FC236}">
              <a16:creationId xmlns:a16="http://schemas.microsoft.com/office/drawing/2014/main" id="{FA0EA5EC-E9CB-43BE-9708-D2D49B68BB0E}"/>
            </a:ext>
          </a:extLst>
        </xdr:cNvPr>
        <xdr:cNvSpPr txBox="1"/>
      </xdr:nvSpPr>
      <xdr:spPr>
        <a:xfrm>
          <a:off x="121672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168020</xdr:rowOff>
    </xdr:from>
    <xdr:ext cx="405111" cy="259045"/>
    <xdr:sp macro="" textlink="">
      <xdr:nvSpPr>
        <xdr:cNvPr id="401" name="n_4mainValue【庁舎】&#10;有形固定資産減価償却率">
          <a:extLst>
            <a:ext uri="{FF2B5EF4-FFF2-40B4-BE49-F238E27FC236}">
              <a16:creationId xmlns:a16="http://schemas.microsoft.com/office/drawing/2014/main" id="{DE7390FE-7555-4161-B4B2-B3038A509DA6}"/>
            </a:ext>
          </a:extLst>
        </xdr:cNvPr>
        <xdr:cNvSpPr txBox="1"/>
      </xdr:nvSpPr>
      <xdr:spPr>
        <a:xfrm>
          <a:off x="113544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a:extLst>
            <a:ext uri="{FF2B5EF4-FFF2-40B4-BE49-F238E27FC236}">
              <a16:creationId xmlns:a16="http://schemas.microsoft.com/office/drawing/2014/main" id="{60D14472-BECD-482A-954E-5EAEA8D5EB4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a:extLst>
            <a:ext uri="{FF2B5EF4-FFF2-40B4-BE49-F238E27FC236}">
              <a16:creationId xmlns:a16="http://schemas.microsoft.com/office/drawing/2014/main" id="{F83AEE3F-9A4F-4E2C-AF4F-8C7ADAA0962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a:extLst>
            <a:ext uri="{FF2B5EF4-FFF2-40B4-BE49-F238E27FC236}">
              <a16:creationId xmlns:a16="http://schemas.microsoft.com/office/drawing/2014/main" id="{BAB321AD-A648-47AE-B4B2-CFB725BF92B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a:extLst>
            <a:ext uri="{FF2B5EF4-FFF2-40B4-BE49-F238E27FC236}">
              <a16:creationId xmlns:a16="http://schemas.microsoft.com/office/drawing/2014/main" id="{A4015930-E02C-45CE-A11D-F69A20D44DB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a:extLst>
            <a:ext uri="{FF2B5EF4-FFF2-40B4-BE49-F238E27FC236}">
              <a16:creationId xmlns:a16="http://schemas.microsoft.com/office/drawing/2014/main" id="{EB3801CE-0CBA-4C03-9BC3-DFC2653E60A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a:extLst>
            <a:ext uri="{FF2B5EF4-FFF2-40B4-BE49-F238E27FC236}">
              <a16:creationId xmlns:a16="http://schemas.microsoft.com/office/drawing/2014/main" id="{46C94E58-483A-4C3F-AE12-07AAA37B1F8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a:extLst>
            <a:ext uri="{FF2B5EF4-FFF2-40B4-BE49-F238E27FC236}">
              <a16:creationId xmlns:a16="http://schemas.microsoft.com/office/drawing/2014/main" id="{BCBC82B7-1D38-4925-8C57-E53C3761F50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a:extLst>
            <a:ext uri="{FF2B5EF4-FFF2-40B4-BE49-F238E27FC236}">
              <a16:creationId xmlns:a16="http://schemas.microsoft.com/office/drawing/2014/main" id="{6529BC9A-342C-4D0A-985D-C9D8ABA2884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C12953EF-C423-41AA-A5F2-F829C8392F8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a:extLst>
            <a:ext uri="{FF2B5EF4-FFF2-40B4-BE49-F238E27FC236}">
              <a16:creationId xmlns:a16="http://schemas.microsoft.com/office/drawing/2014/main" id="{D054A253-2A04-47F4-AE1A-A7A69F02EBF4}"/>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id="{A9BF5176-483F-4669-B2C0-5CEF27582AE7}"/>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E689307B-A897-4009-B211-95C2BD4F838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id="{071951C5-2010-4BD6-A600-65720C672B56}"/>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B4DADEE0-1C61-46E6-B9DC-8057989DE08F}"/>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id="{408ACC70-6FCB-4B3F-80B1-8D1D859FF184}"/>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7A580BD1-A6BA-41C9-ACBE-D42C94A49E8C}"/>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id="{96E78883-6839-4D02-A1B4-37A5B67C0B0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E6A4BACF-0C2A-41BA-9647-87BA8F15284B}"/>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id="{CAD33727-3202-4C08-BD54-1723DAB4916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C767FDF2-7DAF-4635-A1C2-60D06D7D959B}"/>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97F1E21C-E368-4B7B-89A9-0060C5FA42F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7FBCFD78-C382-4496-BAAA-D1ED74BBC58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82D1EA24-8572-477E-A1B6-ED35E6B06B1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37337</xdr:rowOff>
    </xdr:from>
    <xdr:to>
      <xdr:col>116</xdr:col>
      <xdr:colOff>62864</xdr:colOff>
      <xdr:row>108</xdr:row>
      <xdr:rowOff>74676</xdr:rowOff>
    </xdr:to>
    <xdr:cxnSp macro="">
      <xdr:nvCxnSpPr>
        <xdr:cNvPr id="425" name="直線コネクタ 424">
          <a:extLst>
            <a:ext uri="{FF2B5EF4-FFF2-40B4-BE49-F238E27FC236}">
              <a16:creationId xmlns:a16="http://schemas.microsoft.com/office/drawing/2014/main" id="{C7E3FB59-287E-4E9C-BB69-C71E4420D537}"/>
            </a:ext>
          </a:extLst>
        </xdr:cNvPr>
        <xdr:cNvCxnSpPr/>
      </xdr:nvCxnSpPr>
      <xdr:spPr>
        <a:xfrm flipV="1">
          <a:off x="19951064" y="16953737"/>
          <a:ext cx="0" cy="106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78503</xdr:rowOff>
    </xdr:from>
    <xdr:ext cx="469744" cy="259045"/>
    <xdr:sp macro="" textlink="">
      <xdr:nvSpPr>
        <xdr:cNvPr id="426" name="【庁舎】&#10;一人当たり面積最小値テキスト">
          <a:extLst>
            <a:ext uri="{FF2B5EF4-FFF2-40B4-BE49-F238E27FC236}">
              <a16:creationId xmlns:a16="http://schemas.microsoft.com/office/drawing/2014/main" id="{39A8CAB4-E2C4-4830-8D13-BB060B3B8448}"/>
            </a:ext>
          </a:extLst>
        </xdr:cNvPr>
        <xdr:cNvSpPr txBox="1"/>
      </xdr:nvSpPr>
      <xdr:spPr>
        <a:xfrm>
          <a:off x="19989800" y="1802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74676</xdr:rowOff>
    </xdr:from>
    <xdr:to>
      <xdr:col>116</xdr:col>
      <xdr:colOff>152400</xdr:colOff>
      <xdr:row>108</xdr:row>
      <xdr:rowOff>74676</xdr:rowOff>
    </xdr:to>
    <xdr:cxnSp macro="">
      <xdr:nvCxnSpPr>
        <xdr:cNvPr id="427" name="直線コネクタ 426">
          <a:extLst>
            <a:ext uri="{FF2B5EF4-FFF2-40B4-BE49-F238E27FC236}">
              <a16:creationId xmlns:a16="http://schemas.microsoft.com/office/drawing/2014/main" id="{F60282EB-5BF7-4E75-87AC-C4E91FCFC264}"/>
            </a:ext>
          </a:extLst>
        </xdr:cNvPr>
        <xdr:cNvCxnSpPr/>
      </xdr:nvCxnSpPr>
      <xdr:spPr>
        <a:xfrm>
          <a:off x="19881850" y="18019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155464</xdr:rowOff>
    </xdr:from>
    <xdr:ext cx="469744" cy="259045"/>
    <xdr:sp macro="" textlink="">
      <xdr:nvSpPr>
        <xdr:cNvPr id="428" name="【庁舎】&#10;一人当たり面積最大値テキスト">
          <a:extLst>
            <a:ext uri="{FF2B5EF4-FFF2-40B4-BE49-F238E27FC236}">
              <a16:creationId xmlns:a16="http://schemas.microsoft.com/office/drawing/2014/main" id="{496EE31C-4432-4D2C-84E9-4FA73EB229CB}"/>
            </a:ext>
          </a:extLst>
        </xdr:cNvPr>
        <xdr:cNvSpPr txBox="1"/>
      </xdr:nvSpPr>
      <xdr:spPr>
        <a:xfrm>
          <a:off x="19989800" y="167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37337</xdr:rowOff>
    </xdr:from>
    <xdr:to>
      <xdr:col>116</xdr:col>
      <xdr:colOff>152400</xdr:colOff>
      <xdr:row>102</xdr:row>
      <xdr:rowOff>37337</xdr:rowOff>
    </xdr:to>
    <xdr:cxnSp macro="">
      <xdr:nvCxnSpPr>
        <xdr:cNvPr id="429" name="直線コネクタ 428">
          <a:extLst>
            <a:ext uri="{FF2B5EF4-FFF2-40B4-BE49-F238E27FC236}">
              <a16:creationId xmlns:a16="http://schemas.microsoft.com/office/drawing/2014/main" id="{5FBC2247-CFDD-41B4-82E1-FAE616035D12}"/>
            </a:ext>
          </a:extLst>
        </xdr:cNvPr>
        <xdr:cNvCxnSpPr/>
      </xdr:nvCxnSpPr>
      <xdr:spPr>
        <a:xfrm>
          <a:off x="19881850" y="169537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144670</xdr:rowOff>
    </xdr:from>
    <xdr:ext cx="469744" cy="259045"/>
    <xdr:sp macro="" textlink="">
      <xdr:nvSpPr>
        <xdr:cNvPr id="430" name="【庁舎】&#10;一人当たり面積平均値テキスト">
          <a:extLst>
            <a:ext uri="{FF2B5EF4-FFF2-40B4-BE49-F238E27FC236}">
              <a16:creationId xmlns:a16="http://schemas.microsoft.com/office/drawing/2014/main" id="{7C48666A-13C7-469F-A2BA-1CAC176660A6}"/>
            </a:ext>
          </a:extLst>
        </xdr:cNvPr>
        <xdr:cNvSpPr txBox="1"/>
      </xdr:nvSpPr>
      <xdr:spPr>
        <a:xfrm>
          <a:off x="19989800" y="1757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121793</xdr:rowOff>
    </xdr:from>
    <xdr:to>
      <xdr:col>116</xdr:col>
      <xdr:colOff>114300</xdr:colOff>
      <xdr:row>107</xdr:row>
      <xdr:rowOff>51943</xdr:rowOff>
    </xdr:to>
    <xdr:sp macro="" textlink="">
      <xdr:nvSpPr>
        <xdr:cNvPr id="431" name="フローチャート: 判断 430">
          <a:extLst>
            <a:ext uri="{FF2B5EF4-FFF2-40B4-BE49-F238E27FC236}">
              <a16:creationId xmlns:a16="http://schemas.microsoft.com/office/drawing/2014/main" id="{62BA7B75-191F-4274-9B0C-4A6FC551E537}"/>
            </a:ext>
          </a:extLst>
        </xdr:cNvPr>
        <xdr:cNvSpPr/>
      </xdr:nvSpPr>
      <xdr:spPr>
        <a:xfrm>
          <a:off x="19900900" y="1772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127508</xdr:rowOff>
    </xdr:from>
    <xdr:to>
      <xdr:col>112</xdr:col>
      <xdr:colOff>38100</xdr:colOff>
      <xdr:row>107</xdr:row>
      <xdr:rowOff>57658</xdr:rowOff>
    </xdr:to>
    <xdr:sp macro="" textlink="">
      <xdr:nvSpPr>
        <xdr:cNvPr id="432" name="フローチャート: 判断 431">
          <a:extLst>
            <a:ext uri="{FF2B5EF4-FFF2-40B4-BE49-F238E27FC236}">
              <a16:creationId xmlns:a16="http://schemas.microsoft.com/office/drawing/2014/main" id="{0B260A17-08D1-485A-B4C2-DDAEBD4B88A9}"/>
            </a:ext>
          </a:extLst>
        </xdr:cNvPr>
        <xdr:cNvSpPr/>
      </xdr:nvSpPr>
      <xdr:spPr>
        <a:xfrm>
          <a:off x="19157950" y="17729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146558</xdr:rowOff>
    </xdr:from>
    <xdr:to>
      <xdr:col>107</xdr:col>
      <xdr:colOff>101600</xdr:colOff>
      <xdr:row>107</xdr:row>
      <xdr:rowOff>76708</xdr:rowOff>
    </xdr:to>
    <xdr:sp macro="" textlink="">
      <xdr:nvSpPr>
        <xdr:cNvPr id="433" name="フローチャート: 判断 432">
          <a:extLst>
            <a:ext uri="{FF2B5EF4-FFF2-40B4-BE49-F238E27FC236}">
              <a16:creationId xmlns:a16="http://schemas.microsoft.com/office/drawing/2014/main" id="{554A08F8-B0D4-4188-B8DD-60857F6F0073}"/>
            </a:ext>
          </a:extLst>
        </xdr:cNvPr>
        <xdr:cNvSpPr/>
      </xdr:nvSpPr>
      <xdr:spPr>
        <a:xfrm>
          <a:off x="1834515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134747</xdr:rowOff>
    </xdr:from>
    <xdr:to>
      <xdr:col>102</xdr:col>
      <xdr:colOff>165100</xdr:colOff>
      <xdr:row>107</xdr:row>
      <xdr:rowOff>64897</xdr:rowOff>
    </xdr:to>
    <xdr:sp macro="" textlink="">
      <xdr:nvSpPr>
        <xdr:cNvPr id="434" name="フローチャート: 判断 433">
          <a:extLst>
            <a:ext uri="{FF2B5EF4-FFF2-40B4-BE49-F238E27FC236}">
              <a16:creationId xmlns:a16="http://schemas.microsoft.com/office/drawing/2014/main" id="{6E85004D-A542-44F9-A985-5850A245CC60}"/>
            </a:ext>
          </a:extLst>
        </xdr:cNvPr>
        <xdr:cNvSpPr/>
      </xdr:nvSpPr>
      <xdr:spPr>
        <a:xfrm>
          <a:off x="17551400" y="177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99313</xdr:rowOff>
    </xdr:from>
    <xdr:to>
      <xdr:col>98</xdr:col>
      <xdr:colOff>38100</xdr:colOff>
      <xdr:row>107</xdr:row>
      <xdr:rowOff>29463</xdr:rowOff>
    </xdr:to>
    <xdr:sp macro="" textlink="">
      <xdr:nvSpPr>
        <xdr:cNvPr id="435" name="フローチャート: 判断 434">
          <a:extLst>
            <a:ext uri="{FF2B5EF4-FFF2-40B4-BE49-F238E27FC236}">
              <a16:creationId xmlns:a16="http://schemas.microsoft.com/office/drawing/2014/main" id="{8E35F202-31D5-4AAF-BF4C-C0BDF9F177D2}"/>
            </a:ext>
          </a:extLst>
        </xdr:cNvPr>
        <xdr:cNvSpPr/>
      </xdr:nvSpPr>
      <xdr:spPr>
        <a:xfrm>
          <a:off x="16757650" y="17701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1343AC8F-68C2-4089-9904-499AE02F706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F7A50D68-5B1C-4670-BEF2-C67A10ABF02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1D0BEA43-7410-4602-9157-3F8384F478D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292E1764-DA01-4D44-A097-009B5242D06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55FBF239-6C20-4E3D-BF16-917C1428717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441" name="楕円 440">
          <a:extLst>
            <a:ext uri="{FF2B5EF4-FFF2-40B4-BE49-F238E27FC236}">
              <a16:creationId xmlns:a16="http://schemas.microsoft.com/office/drawing/2014/main" id="{C8BCE381-E8D4-4F58-8BBB-D3E15E5BFBC3}"/>
            </a:ext>
          </a:extLst>
        </xdr:cNvPr>
        <xdr:cNvSpPr/>
      </xdr:nvSpPr>
      <xdr:spPr>
        <a:xfrm>
          <a:off x="199009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442" name="【庁舎】&#10;一人当たり面積該当値テキスト">
          <a:extLst>
            <a:ext uri="{FF2B5EF4-FFF2-40B4-BE49-F238E27FC236}">
              <a16:creationId xmlns:a16="http://schemas.microsoft.com/office/drawing/2014/main" id="{CCF1F2FC-54F1-4B45-A843-9FAFDBBB48FC}"/>
            </a:ext>
          </a:extLst>
        </xdr:cNvPr>
        <xdr:cNvSpPr txBox="1"/>
      </xdr:nvSpPr>
      <xdr:spPr>
        <a:xfrm>
          <a:off x="19989800"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443" name="楕円 442">
          <a:extLst>
            <a:ext uri="{FF2B5EF4-FFF2-40B4-BE49-F238E27FC236}">
              <a16:creationId xmlns:a16="http://schemas.microsoft.com/office/drawing/2014/main" id="{292DF2B5-37EF-4CE4-B2FE-3F204A73155A}"/>
            </a:ext>
          </a:extLst>
        </xdr:cNvPr>
        <xdr:cNvSpPr/>
      </xdr:nvSpPr>
      <xdr:spPr>
        <a:xfrm>
          <a:off x="19157950" y="1778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57150</xdr:rowOff>
    </xdr:to>
    <xdr:cxnSp macro="">
      <xdr:nvCxnSpPr>
        <xdr:cNvPr id="444" name="直線コネクタ 443">
          <a:extLst>
            <a:ext uri="{FF2B5EF4-FFF2-40B4-BE49-F238E27FC236}">
              <a16:creationId xmlns:a16="http://schemas.microsoft.com/office/drawing/2014/main" id="{233C8D9D-B304-4085-A7E0-F1AC1C236966}"/>
            </a:ext>
          </a:extLst>
        </xdr:cNvPr>
        <xdr:cNvCxnSpPr/>
      </xdr:nvCxnSpPr>
      <xdr:spPr>
        <a:xfrm flipV="1">
          <a:off x="19202400" y="1782318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10161</xdr:rowOff>
    </xdr:from>
    <xdr:to>
      <xdr:col>107</xdr:col>
      <xdr:colOff>101600</xdr:colOff>
      <xdr:row>101</xdr:row>
      <xdr:rowOff>111761</xdr:rowOff>
    </xdr:to>
    <xdr:sp macro="" textlink="">
      <xdr:nvSpPr>
        <xdr:cNvPr id="445" name="楕円 444">
          <a:extLst>
            <a:ext uri="{FF2B5EF4-FFF2-40B4-BE49-F238E27FC236}">
              <a16:creationId xmlns:a16="http://schemas.microsoft.com/office/drawing/2014/main" id="{9160D5E4-CE66-4D00-BA9A-DC3B537C21A8}"/>
            </a:ext>
          </a:extLst>
        </xdr:cNvPr>
        <xdr:cNvSpPr/>
      </xdr:nvSpPr>
      <xdr:spPr>
        <a:xfrm>
          <a:off x="18345150" y="16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60961</xdr:rowOff>
    </xdr:from>
    <xdr:to>
      <xdr:col>111</xdr:col>
      <xdr:colOff>177800</xdr:colOff>
      <xdr:row>107</xdr:row>
      <xdr:rowOff>57150</xdr:rowOff>
    </xdr:to>
    <xdr:cxnSp macro="">
      <xdr:nvCxnSpPr>
        <xdr:cNvPr id="446" name="直線コネクタ 445">
          <a:extLst>
            <a:ext uri="{FF2B5EF4-FFF2-40B4-BE49-F238E27FC236}">
              <a16:creationId xmlns:a16="http://schemas.microsoft.com/office/drawing/2014/main" id="{A4D6D11C-95C8-4385-AD99-E96A1EE5EC79}"/>
            </a:ext>
          </a:extLst>
        </xdr:cNvPr>
        <xdr:cNvCxnSpPr/>
      </xdr:nvCxnSpPr>
      <xdr:spPr>
        <a:xfrm>
          <a:off x="18395950" y="16805911"/>
          <a:ext cx="806450" cy="10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42163</xdr:rowOff>
    </xdr:from>
    <xdr:to>
      <xdr:col>102</xdr:col>
      <xdr:colOff>165100</xdr:colOff>
      <xdr:row>101</xdr:row>
      <xdr:rowOff>143763</xdr:rowOff>
    </xdr:to>
    <xdr:sp macro="" textlink="">
      <xdr:nvSpPr>
        <xdr:cNvPr id="447" name="楕円 446">
          <a:extLst>
            <a:ext uri="{FF2B5EF4-FFF2-40B4-BE49-F238E27FC236}">
              <a16:creationId xmlns:a16="http://schemas.microsoft.com/office/drawing/2014/main" id="{CF84F943-9CD8-4725-96DB-8B648030BBD8}"/>
            </a:ext>
          </a:extLst>
        </xdr:cNvPr>
        <xdr:cNvSpPr/>
      </xdr:nvSpPr>
      <xdr:spPr>
        <a:xfrm>
          <a:off x="17551400" y="167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60961</xdr:rowOff>
    </xdr:from>
    <xdr:to>
      <xdr:col>107</xdr:col>
      <xdr:colOff>50800</xdr:colOff>
      <xdr:row>101</xdr:row>
      <xdr:rowOff>92963</xdr:rowOff>
    </xdr:to>
    <xdr:cxnSp macro="">
      <xdr:nvCxnSpPr>
        <xdr:cNvPr id="448" name="直線コネクタ 447">
          <a:extLst>
            <a:ext uri="{FF2B5EF4-FFF2-40B4-BE49-F238E27FC236}">
              <a16:creationId xmlns:a16="http://schemas.microsoft.com/office/drawing/2014/main" id="{EE6FE84F-CCF6-4DF6-95D6-CFDFA12F7058}"/>
            </a:ext>
          </a:extLst>
        </xdr:cNvPr>
        <xdr:cNvCxnSpPr/>
      </xdr:nvCxnSpPr>
      <xdr:spPr>
        <a:xfrm flipV="1">
          <a:off x="17602200" y="16805911"/>
          <a:ext cx="79375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79883</xdr:rowOff>
    </xdr:from>
    <xdr:to>
      <xdr:col>98</xdr:col>
      <xdr:colOff>38100</xdr:colOff>
      <xdr:row>102</xdr:row>
      <xdr:rowOff>10033</xdr:rowOff>
    </xdr:to>
    <xdr:sp macro="" textlink="">
      <xdr:nvSpPr>
        <xdr:cNvPr id="449" name="楕円 448">
          <a:extLst>
            <a:ext uri="{FF2B5EF4-FFF2-40B4-BE49-F238E27FC236}">
              <a16:creationId xmlns:a16="http://schemas.microsoft.com/office/drawing/2014/main" id="{D219589E-A36D-4388-A9F4-21D43F686092}"/>
            </a:ext>
          </a:extLst>
        </xdr:cNvPr>
        <xdr:cNvSpPr/>
      </xdr:nvSpPr>
      <xdr:spPr>
        <a:xfrm>
          <a:off x="16757650" y="168248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92963</xdr:rowOff>
    </xdr:from>
    <xdr:to>
      <xdr:col>102</xdr:col>
      <xdr:colOff>114300</xdr:colOff>
      <xdr:row>101</xdr:row>
      <xdr:rowOff>130683</xdr:rowOff>
    </xdr:to>
    <xdr:cxnSp macro="">
      <xdr:nvCxnSpPr>
        <xdr:cNvPr id="450" name="直線コネクタ 449">
          <a:extLst>
            <a:ext uri="{FF2B5EF4-FFF2-40B4-BE49-F238E27FC236}">
              <a16:creationId xmlns:a16="http://schemas.microsoft.com/office/drawing/2014/main" id="{AB372B88-BD18-47E5-9412-14712B92E81C}"/>
            </a:ext>
          </a:extLst>
        </xdr:cNvPr>
        <xdr:cNvCxnSpPr/>
      </xdr:nvCxnSpPr>
      <xdr:spPr>
        <a:xfrm flipV="1">
          <a:off x="16802100" y="16837913"/>
          <a:ext cx="8001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74185</xdr:rowOff>
    </xdr:from>
    <xdr:ext cx="469744" cy="259045"/>
    <xdr:sp macro="" textlink="">
      <xdr:nvSpPr>
        <xdr:cNvPr id="451" name="n_1aveValue【庁舎】&#10;一人当たり面積">
          <a:extLst>
            <a:ext uri="{FF2B5EF4-FFF2-40B4-BE49-F238E27FC236}">
              <a16:creationId xmlns:a16="http://schemas.microsoft.com/office/drawing/2014/main" id="{60683671-DDB8-4F82-9B4E-C2BBA27E1567}"/>
            </a:ext>
          </a:extLst>
        </xdr:cNvPr>
        <xdr:cNvSpPr txBox="1"/>
      </xdr:nvSpPr>
      <xdr:spPr>
        <a:xfrm>
          <a:off x="1898022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67835</xdr:rowOff>
    </xdr:from>
    <xdr:ext cx="469744" cy="259045"/>
    <xdr:sp macro="" textlink="">
      <xdr:nvSpPr>
        <xdr:cNvPr id="452" name="n_2aveValue【庁舎】&#10;一人当たり面積">
          <a:extLst>
            <a:ext uri="{FF2B5EF4-FFF2-40B4-BE49-F238E27FC236}">
              <a16:creationId xmlns:a16="http://schemas.microsoft.com/office/drawing/2014/main" id="{F0CB9A7D-9877-4CB7-AA07-C523422A53CD}"/>
            </a:ext>
          </a:extLst>
        </xdr:cNvPr>
        <xdr:cNvSpPr txBox="1"/>
      </xdr:nvSpPr>
      <xdr:spPr>
        <a:xfrm>
          <a:off x="18180127" y="178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56024</xdr:rowOff>
    </xdr:from>
    <xdr:ext cx="469744" cy="259045"/>
    <xdr:sp macro="" textlink="">
      <xdr:nvSpPr>
        <xdr:cNvPr id="453" name="n_3aveValue【庁舎】&#10;一人当たり面積">
          <a:extLst>
            <a:ext uri="{FF2B5EF4-FFF2-40B4-BE49-F238E27FC236}">
              <a16:creationId xmlns:a16="http://schemas.microsoft.com/office/drawing/2014/main" id="{558B94BC-EA63-4D68-871C-7498D301AB60}"/>
            </a:ext>
          </a:extLst>
        </xdr:cNvPr>
        <xdr:cNvSpPr txBox="1"/>
      </xdr:nvSpPr>
      <xdr:spPr>
        <a:xfrm>
          <a:off x="17386377" y="1782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20590</xdr:rowOff>
    </xdr:from>
    <xdr:ext cx="469744" cy="259045"/>
    <xdr:sp macro="" textlink="">
      <xdr:nvSpPr>
        <xdr:cNvPr id="454" name="n_4aveValue【庁舎】&#10;一人当たり面積">
          <a:extLst>
            <a:ext uri="{FF2B5EF4-FFF2-40B4-BE49-F238E27FC236}">
              <a16:creationId xmlns:a16="http://schemas.microsoft.com/office/drawing/2014/main" id="{88841D73-957B-4302-A48A-78DE17427705}"/>
            </a:ext>
          </a:extLst>
        </xdr:cNvPr>
        <xdr:cNvSpPr txBox="1"/>
      </xdr:nvSpPr>
      <xdr:spPr>
        <a:xfrm>
          <a:off x="16592627" y="1779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455" name="n_1mainValue【庁舎】&#10;一人当たり面積">
          <a:extLst>
            <a:ext uri="{FF2B5EF4-FFF2-40B4-BE49-F238E27FC236}">
              <a16:creationId xmlns:a16="http://schemas.microsoft.com/office/drawing/2014/main" id="{14296C50-E28F-42E3-BDA7-B9EB6280A2C5}"/>
            </a:ext>
          </a:extLst>
        </xdr:cNvPr>
        <xdr:cNvSpPr txBox="1"/>
      </xdr:nvSpPr>
      <xdr:spPr>
        <a:xfrm>
          <a:off x="189802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128288</xdr:rowOff>
    </xdr:from>
    <xdr:ext cx="469744" cy="259045"/>
    <xdr:sp macro="" textlink="">
      <xdr:nvSpPr>
        <xdr:cNvPr id="456" name="n_2mainValue【庁舎】&#10;一人当たり面積">
          <a:extLst>
            <a:ext uri="{FF2B5EF4-FFF2-40B4-BE49-F238E27FC236}">
              <a16:creationId xmlns:a16="http://schemas.microsoft.com/office/drawing/2014/main" id="{4E25AF0A-F14F-49BE-BB2A-663DC7E49658}"/>
            </a:ext>
          </a:extLst>
        </xdr:cNvPr>
        <xdr:cNvSpPr txBox="1"/>
      </xdr:nvSpPr>
      <xdr:spPr>
        <a:xfrm>
          <a:off x="18180127" y="165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160290</xdr:rowOff>
    </xdr:from>
    <xdr:ext cx="469744" cy="259045"/>
    <xdr:sp macro="" textlink="">
      <xdr:nvSpPr>
        <xdr:cNvPr id="457" name="n_3mainValue【庁舎】&#10;一人当たり面積">
          <a:extLst>
            <a:ext uri="{FF2B5EF4-FFF2-40B4-BE49-F238E27FC236}">
              <a16:creationId xmlns:a16="http://schemas.microsoft.com/office/drawing/2014/main" id="{45A6362F-EB2C-443E-9DF0-31A7A9C835E0}"/>
            </a:ext>
          </a:extLst>
        </xdr:cNvPr>
        <xdr:cNvSpPr txBox="1"/>
      </xdr:nvSpPr>
      <xdr:spPr>
        <a:xfrm>
          <a:off x="17386377" y="1656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26560</xdr:rowOff>
    </xdr:from>
    <xdr:ext cx="469744" cy="259045"/>
    <xdr:sp macro="" textlink="">
      <xdr:nvSpPr>
        <xdr:cNvPr id="458" name="n_4mainValue【庁舎】&#10;一人当たり面積">
          <a:extLst>
            <a:ext uri="{FF2B5EF4-FFF2-40B4-BE49-F238E27FC236}">
              <a16:creationId xmlns:a16="http://schemas.microsoft.com/office/drawing/2014/main" id="{DE13B497-0C35-435B-B5FC-1F7F5FC7F944}"/>
            </a:ext>
          </a:extLst>
        </xdr:cNvPr>
        <xdr:cNvSpPr txBox="1"/>
      </xdr:nvSpPr>
      <xdr:spPr>
        <a:xfrm>
          <a:off x="16592627" y="1660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259A882B-B006-46AA-BE26-BB1CAE148D4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1DC3943F-55D5-4601-96AE-146FA6CBA24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FEDB99AE-91B1-4237-A6BA-48BF0AA616A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事業用資産で類似団体と比較して有形固定資産減価償却率が高くなっている施設は、保健センター・保健所、庁舎である。　</a:t>
          </a:r>
        </a:p>
        <a:p>
          <a:r>
            <a:rPr kumimoji="1" lang="ja-JP" altLang="en-US" sz="1300">
              <a:latin typeface="ＭＳ Ｐゴシック" panose="020B0600070205080204" pitchFamily="50" charset="-128"/>
              <a:ea typeface="ＭＳ Ｐゴシック" panose="020B0600070205080204" pitchFamily="50" charset="-128"/>
            </a:rPr>
            <a:t>公共施設については老朽化が進んでいるため、個別施設計画及び公共施設等総合管理計画に基づく長寿命化対策に沿った適正化に取り組んでいく。</a:t>
          </a:r>
        </a:p>
        <a:p>
          <a:r>
            <a:rPr kumimoji="1" lang="ja-JP" altLang="en-US" sz="1300">
              <a:latin typeface="ＭＳ Ｐゴシック" panose="020B0600070205080204" pitchFamily="50" charset="-128"/>
              <a:ea typeface="ＭＳ Ｐゴシック" panose="020B0600070205080204" pitchFamily="50" charset="-128"/>
            </a:rPr>
            <a:t>また、公共施設の利用状況や需要の変化に基づいた保有量適正化を図っていく。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mn-ea"/>
              <a:ea typeface="+mn-ea"/>
            </a:rPr>
            <a:t>指数は昨年度より▲</a:t>
          </a:r>
          <a:r>
            <a:rPr kumimoji="1" lang="en-US" altLang="ja-JP" sz="1100">
              <a:solidFill>
                <a:sysClr val="windowText" lastClr="000000"/>
              </a:solidFill>
              <a:latin typeface="+mn-ea"/>
              <a:ea typeface="+mn-ea"/>
            </a:rPr>
            <a:t>0.01</a:t>
          </a:r>
          <a:r>
            <a:rPr kumimoji="1" lang="ja-JP" altLang="en-US" sz="1100">
              <a:solidFill>
                <a:sysClr val="windowText" lastClr="000000"/>
              </a:solidFill>
              <a:latin typeface="+mn-ea"/>
              <a:ea typeface="+mn-ea"/>
            </a:rPr>
            <a:t>ポイントとなり、類似団体平均値を</a:t>
          </a:r>
          <a:r>
            <a:rPr kumimoji="1" lang="en-US" altLang="ja-JP" sz="1100">
              <a:solidFill>
                <a:sysClr val="windowText" lastClr="000000"/>
              </a:solidFill>
              <a:latin typeface="+mn-ea"/>
              <a:ea typeface="+mn-ea"/>
            </a:rPr>
            <a:t>0.07</a:t>
          </a:r>
          <a:r>
            <a:rPr kumimoji="1" lang="ja-JP" altLang="en-US" sz="1100">
              <a:solidFill>
                <a:sysClr val="windowText" lastClr="000000"/>
              </a:solidFill>
              <a:latin typeface="+mn-ea"/>
              <a:ea typeface="+mn-ea"/>
            </a:rPr>
            <a:t>ポイント下回っている。平成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年度からほぼ横ばいの状態である。人口減少に加え、全国平均を大きく上回る高齢化率（令和</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年･</a:t>
          </a:r>
          <a:r>
            <a:rPr kumimoji="1" lang="en-US" altLang="ja-JP" sz="1200">
              <a:solidFill>
                <a:schemeClr val="dk1"/>
              </a:solidFill>
              <a:effectLst/>
              <a:latin typeface="+mn-ea"/>
              <a:ea typeface="+mn-ea"/>
              <a:cs typeface="+mn-cs"/>
            </a:rPr>
            <a:t>46.5</a:t>
          </a:r>
          <a:r>
            <a:rPr kumimoji="1" lang="ja-JP" altLang="ja-JP" sz="1200">
              <a:solidFill>
                <a:schemeClr val="dk1"/>
              </a:solidFill>
              <a:effectLst/>
              <a:latin typeface="+mn-ea"/>
              <a:ea typeface="+mn-ea"/>
              <a:cs typeface="+mn-cs"/>
            </a:rPr>
            <a:t>％</a:t>
          </a:r>
          <a:r>
            <a:rPr kumimoji="1" lang="ja-JP" altLang="en-US" sz="1100">
              <a:solidFill>
                <a:sysClr val="windowText" lastClr="000000"/>
              </a:solidFill>
              <a:latin typeface="+mn-ea"/>
              <a:ea typeface="+mn-ea"/>
            </a:rPr>
            <a:t>）、また村内事業者が少ないことから所得税等の増加は見込めず、税収による財源確保は難しい状況である。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厳しい財政状況が続いているが、令和３年度から推進している第６次総合振興計画に基づいた事業を推進し、住民サービスの質を落とすことなく、行政の効率化・財政の健全化を図る。</a:t>
          </a:r>
          <a:endParaRPr kumimoji="1" lang="ja-JP" altLang="en-US" sz="1400">
            <a:solidFill>
              <a:sysClr val="windowText" lastClr="000000"/>
            </a:solidFill>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a:t>
          </a:r>
          <a:r>
            <a:rPr lang="ja-JP" altLang="en-US" sz="1100">
              <a:solidFill>
                <a:sysClr val="windowText" lastClr="000000"/>
              </a:solidFill>
              <a:effectLst/>
              <a:latin typeface="+mn-ea"/>
              <a:ea typeface="+mn-ea"/>
            </a:rPr>
            <a:t>昨年度より▲</a:t>
          </a:r>
          <a:r>
            <a:rPr lang="en-US" altLang="ja-JP" sz="1100">
              <a:solidFill>
                <a:sysClr val="windowText" lastClr="000000"/>
              </a:solidFill>
              <a:effectLst/>
              <a:latin typeface="+mn-ea"/>
              <a:ea typeface="+mn-ea"/>
            </a:rPr>
            <a:t>9.4</a:t>
          </a:r>
          <a:r>
            <a:rPr lang="ja-JP" altLang="en-US" sz="1100">
              <a:solidFill>
                <a:sysClr val="windowText" lastClr="000000"/>
              </a:solidFill>
              <a:effectLst/>
              <a:latin typeface="+mn-ea"/>
              <a:ea typeface="+mn-ea"/>
            </a:rPr>
            <a:t>ポイントと大幅に改善することができた結果、類似団体平均値よりも▲</a:t>
          </a:r>
          <a:r>
            <a:rPr lang="en-US" altLang="ja-JP" sz="1100">
              <a:solidFill>
                <a:sysClr val="windowText" lastClr="000000"/>
              </a:solidFill>
              <a:effectLst/>
              <a:latin typeface="+mn-ea"/>
              <a:ea typeface="+mn-ea"/>
            </a:rPr>
            <a:t>1.2</a:t>
          </a:r>
          <a:r>
            <a:rPr lang="ja-JP" altLang="en-US" sz="1100">
              <a:solidFill>
                <a:sysClr val="windowText" lastClr="000000"/>
              </a:solidFill>
              <a:effectLst/>
              <a:latin typeface="+mn-ea"/>
              <a:ea typeface="+mn-ea"/>
            </a:rPr>
            <a:t>ポイントとなった。扶助費は新型コロナウイルス感染症に関する支援事業等により総歳出額は増加したものの、国や県の交付金や補助金を活用したため、全体的に一般財源からの支出が抑えられたためである。</a:t>
          </a:r>
          <a:endParaRPr lang="en-US" altLang="ja-JP" sz="1100">
            <a:solidFill>
              <a:sysClr val="windowText" lastClr="000000"/>
            </a:solidFill>
            <a:effectLst/>
            <a:latin typeface="+mn-ea"/>
            <a:ea typeface="+mn-ea"/>
          </a:endParaRPr>
        </a:p>
        <a:p>
          <a:r>
            <a:rPr lang="ja-JP" altLang="en-US" sz="1100">
              <a:solidFill>
                <a:sysClr val="windowText" lastClr="000000"/>
              </a:solidFill>
              <a:effectLst/>
              <a:latin typeface="+mn-ea"/>
              <a:ea typeface="+mn-ea"/>
            </a:rPr>
            <a:t>　今後も人件費の削減に努め、歳入面では補助金等を有効に活用し、経常収支比率を抑えるよう努める。</a:t>
          </a:r>
          <a:endParaRPr lang="en-US" altLang="ja-JP" sz="1100">
            <a:solidFill>
              <a:sysClr val="windowText" lastClr="000000"/>
            </a:solidFill>
            <a:effectLst/>
            <a:latin typeface="+mn-ea"/>
            <a:ea typeface="+mn-ea"/>
          </a:endParaRPr>
        </a:p>
        <a:p>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6346"/>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80010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499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80010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53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67</xdr:row>
      <xdr:rowOff>51054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0655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類似団体と比較して</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人件費・物件費等の決算額が低くなっている要因</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ごみ処理業務や消防業務を一部事務組合で行っているため</a:t>
          </a:r>
          <a:r>
            <a:rPr kumimoji="1" lang="ja-JP" altLang="en-US" sz="1200">
              <a:solidFill>
                <a:sysClr val="windowText" lastClr="000000"/>
              </a:solidFill>
              <a:effectLst/>
              <a:latin typeface="+mn-lt"/>
              <a:ea typeface="+mn-ea"/>
              <a:cs typeface="+mn-cs"/>
            </a:rPr>
            <a:t>である</a:t>
          </a:r>
          <a:r>
            <a:rPr kumimoji="1" lang="ja-JP" altLang="ja-JP" sz="1200">
              <a:solidFill>
                <a:sysClr val="windowText" lastClr="000000"/>
              </a:solidFill>
              <a:effectLst/>
              <a:latin typeface="+mn-lt"/>
              <a:ea typeface="+mn-ea"/>
              <a:cs typeface="+mn-cs"/>
            </a:rPr>
            <a:t>。一部事務組合や公営企業会計の人件費・物件費に充てる繰出金を含めた場合、人口１人当りの金額は大幅に増加することになる。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今後は</a:t>
          </a:r>
          <a:r>
            <a:rPr kumimoji="1" lang="ja-JP" altLang="en-US" sz="1200">
              <a:solidFill>
                <a:sysClr val="windowText" lastClr="000000"/>
              </a:solidFill>
              <a:effectLst/>
              <a:latin typeface="+mn-lt"/>
              <a:ea typeface="+mn-ea"/>
              <a:cs typeface="+mn-cs"/>
            </a:rPr>
            <a:t>繰出金の抑制も含め、人件費・物件費についても引き続き</a:t>
          </a:r>
          <a:r>
            <a:rPr kumimoji="1" lang="ja-JP" altLang="ja-JP" sz="1200">
              <a:solidFill>
                <a:sysClr val="windowText" lastClr="000000"/>
              </a:solidFill>
              <a:effectLst/>
              <a:latin typeface="+mn-lt"/>
              <a:ea typeface="+mn-ea"/>
              <a:cs typeface="+mn-cs"/>
            </a:rPr>
            <a:t>抑制するように努める。</a:t>
          </a:r>
        </a:p>
        <a:p>
          <a:endParaRPr kumimoji="1" lang="ja-JP" altLang="en-US" sz="110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163278</xdr:rowOff>
    </xdr:from>
    <xdr:to>
      <xdr:col>23</xdr:col>
      <xdr:colOff>133350</xdr:colOff>
      <xdr:row>81</xdr:row>
      <xdr:rowOff>12263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879278"/>
          <a:ext cx="838200" cy="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146966</xdr:rowOff>
    </xdr:from>
    <xdr:to>
      <xdr:col>19</xdr:col>
      <xdr:colOff>133350</xdr:colOff>
      <xdr:row>81</xdr:row>
      <xdr:rowOff>12263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62966"/>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80851</xdr:rowOff>
    </xdr:from>
    <xdr:to>
      <xdr:col>15</xdr:col>
      <xdr:colOff>82550</xdr:colOff>
      <xdr:row>80</xdr:row>
      <xdr:rowOff>146966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6851"/>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77922</xdr:rowOff>
    </xdr:from>
    <xdr:to>
      <xdr:col>11</xdr:col>
      <xdr:colOff>31750</xdr:colOff>
      <xdr:row>80</xdr:row>
      <xdr:rowOff>80851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93922"/>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112478</xdr:rowOff>
    </xdr:from>
    <xdr:to>
      <xdr:col>23</xdr:col>
      <xdr:colOff>184150</xdr:colOff>
      <xdr:row>81</xdr:row>
      <xdr:rowOff>42628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129005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7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132913</xdr:rowOff>
    </xdr:from>
    <xdr:to>
      <xdr:col>19</xdr:col>
      <xdr:colOff>184150</xdr:colOff>
      <xdr:row>81</xdr:row>
      <xdr:rowOff>63063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73240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96166</xdr:rowOff>
    </xdr:from>
    <xdr:to>
      <xdr:col>15</xdr:col>
      <xdr:colOff>133350</xdr:colOff>
      <xdr:row>81</xdr:row>
      <xdr:rowOff>26316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36493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8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30051</xdr:rowOff>
    </xdr:from>
    <xdr:to>
      <xdr:col>11</xdr:col>
      <xdr:colOff>82550</xdr:colOff>
      <xdr:row>80</xdr:row>
      <xdr:rowOff>131651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141828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27122</xdr:rowOff>
    </xdr:from>
    <xdr:to>
      <xdr:col>7</xdr:col>
      <xdr:colOff>31750</xdr:colOff>
      <xdr:row>80</xdr:row>
      <xdr:rowOff>128722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138899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mn-ea"/>
              <a:ea typeface="+mn-ea"/>
            </a:rPr>
            <a:t>近年職員採用において、職歴がある職員の採用や社会人募集枠の採用試験実施により、類似団体平均よりも高い傾向が続いていたが、令和２年度以降は退職や新規職員の採用から類似団体平均を下回った。</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今後もこのような傾向は続いていくと想定されるが、給与水準を抑える取組みを行っていく。</a:t>
          </a:r>
          <a:endParaRPr kumimoji="1" lang="en-US" altLang="ja-JP" sz="1200">
            <a:solidFill>
              <a:sysClr val="windowText" lastClr="000000"/>
            </a:solidFill>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3717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133773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3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a:t>
          </a:r>
          <a:r>
            <a:rPr lang="ja-JP" altLang="en-US" sz="1200">
              <a:solidFill>
                <a:sysClr val="windowText" lastClr="000000"/>
              </a:solidFill>
              <a:effectLst/>
            </a:rPr>
            <a:t>類似団体平均を下回っていたが、前年度から２年続いて上回っている。人口減少が続くなかで、住民サービスを低下させることなく定数削減を行うには、更なる業務の効率化や事業の簡略化・縮小も検討する必要がある。</a:t>
          </a:r>
          <a:endParaRPr lang="en-US" altLang="ja-JP" sz="1200">
            <a:solidFill>
              <a:sysClr val="windowText" lastClr="000000"/>
            </a:solidFill>
            <a:effectLst/>
          </a:endParaRPr>
        </a:p>
        <a:p>
          <a:r>
            <a:rPr lang="ja-JP" altLang="en-US" sz="1200">
              <a:solidFill>
                <a:sysClr val="windowText" lastClr="000000"/>
              </a:solidFill>
              <a:effectLst/>
            </a:rPr>
            <a:t>　今後も適正な定数管理に努め、住民サービスの向上に努める。</a:t>
          </a:r>
          <a:endParaRPr lang="ja-JP" altLang="ja-JP" sz="12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126545</xdr:rowOff>
    </xdr:from>
    <xdr:to>
      <xdr:col>81</xdr:col>
      <xdr:colOff>44450</xdr:colOff>
      <xdr:row>60</xdr:row>
      <xdr:rowOff>138610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135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105432</xdr:rowOff>
    </xdr:from>
    <xdr:to>
      <xdr:col>77</xdr:col>
      <xdr:colOff>44450</xdr:colOff>
      <xdr:row>60</xdr:row>
      <xdr:rowOff>126545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9243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88339</xdr:rowOff>
    </xdr:from>
    <xdr:to>
      <xdr:col>72</xdr:col>
      <xdr:colOff>203200</xdr:colOff>
      <xdr:row>60</xdr:row>
      <xdr:rowOff>105432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75339"/>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76877</xdr:rowOff>
    </xdr:from>
    <xdr:to>
      <xdr:col>68</xdr:col>
      <xdr:colOff>152400</xdr:colOff>
      <xdr:row>60</xdr:row>
      <xdr:rowOff>88339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63877"/>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87810</xdr:rowOff>
    </xdr:from>
    <xdr:to>
      <xdr:col>81</xdr:col>
      <xdr:colOff>95250</xdr:colOff>
      <xdr:row>61</xdr:row>
      <xdr:rowOff>17960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59887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4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75745</xdr:rowOff>
    </xdr:from>
    <xdr:to>
      <xdr:col>77</xdr:col>
      <xdr:colOff>95250</xdr:colOff>
      <xdr:row>61</xdr:row>
      <xdr:rowOff>5895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162122</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44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54632</xdr:rowOff>
    </xdr:from>
    <xdr:to>
      <xdr:col>73</xdr:col>
      <xdr:colOff>44450</xdr:colOff>
      <xdr:row>60</xdr:row>
      <xdr:rowOff>156232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37539</xdr:rowOff>
    </xdr:from>
    <xdr:to>
      <xdr:col>68</xdr:col>
      <xdr:colOff>203200</xdr:colOff>
      <xdr:row>60</xdr:row>
      <xdr:rowOff>139139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149316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当村の実質公債費比率は微増が続いてるが、類似団体平均値は大きく下回っており、健全な状態であると言える。令和３年度は、平成２９年度に借入した過疎対策事業債の償還開始などから、元利償還金の額が</a:t>
          </a:r>
          <a:r>
            <a:rPr kumimoji="1" lang="en-US" altLang="ja-JP" sz="1200">
              <a:solidFill>
                <a:sysClr val="windowText" lastClr="000000"/>
              </a:solidFill>
              <a:effectLst/>
              <a:latin typeface="+mn-lt"/>
              <a:ea typeface="+mn-ea"/>
              <a:cs typeface="+mn-cs"/>
            </a:rPr>
            <a:t>5,991</a:t>
          </a:r>
          <a:r>
            <a:rPr kumimoji="1" lang="ja-JP" altLang="en-US" sz="1200">
              <a:solidFill>
                <a:sysClr val="windowText" lastClr="000000"/>
              </a:solidFill>
              <a:effectLst/>
              <a:latin typeface="+mn-lt"/>
              <a:ea typeface="+mn-ea"/>
              <a:cs typeface="+mn-cs"/>
            </a:rPr>
            <a:t>千円増加し、</a:t>
          </a:r>
          <a:r>
            <a:rPr kumimoji="1" lang="en-US" altLang="ja-JP" sz="1200">
              <a:solidFill>
                <a:sysClr val="windowText" lastClr="000000"/>
              </a:solidFill>
              <a:effectLst/>
              <a:latin typeface="+mn-lt"/>
              <a:ea typeface="+mn-ea"/>
              <a:cs typeface="+mn-cs"/>
            </a:rPr>
            <a:t>0.3</a:t>
          </a:r>
          <a:r>
            <a:rPr kumimoji="1" lang="ja-JP" altLang="en-US" sz="1200">
              <a:solidFill>
                <a:sysClr val="windowText" lastClr="000000"/>
              </a:solidFill>
              <a:effectLst/>
              <a:latin typeface="+mn-lt"/>
              <a:ea typeface="+mn-ea"/>
              <a:cs typeface="+mn-cs"/>
            </a:rPr>
            <a:t>％の増となった。今後同程度の水準が続くと想定されるが、公債費の支出が財政を圧迫することのないよう、起債に頼りすぎない財政運営に努める。</a:t>
          </a:r>
          <a:endParaRPr kumimoji="1" lang="en-US" altLang="ja-JP" sz="1200">
            <a:solidFill>
              <a:sysClr val="windowText" lastClr="000000"/>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33020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156210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63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124037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60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将来負担比率はマイナスが続いており、将来へ負担を残さない健全な財政運営が継続されている。これは、地方債の発行抑制に努めていること、また計画的な基金の積立てが行われていることによるものである。今後も後世への負担軽減に努めていく。　</a:t>
          </a:r>
          <a:endParaRPr lang="ja-JP" altLang="ja-JP" sz="16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78441</xdr:rowOff>
    </xdr:from>
    <xdr:ext cx="7741350" cy="425758"/>
    <xdr:sp macro="" textlink="">
      <xdr:nvSpPr>
        <xdr:cNvPr id="452" name="テキスト ボックス 451">
          <a:extLst>
            <a:ext uri="{FF2B5EF4-FFF2-40B4-BE49-F238E27FC236}">
              <a16:creationId xmlns:a16="http://schemas.microsoft.com/office/drawing/2014/main" id="{CA0A0E24-5FE5-4F7F-AC39-9634DE9F96AA}"/>
            </a:ext>
          </a:extLst>
        </xdr:cNvPr>
        <xdr:cNvSpPr txBox="1"/>
      </xdr:nvSpPr>
      <xdr:spPr>
        <a:xfrm>
          <a:off x="784411" y="4448735"/>
          <a:ext cx="77413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各調査対象年度の翌年の地方公務員給与実態調査に基づいているが、令和３年度は令和３年調査の数値を引用している。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人件費は、保育所・保健センター・子育て支援センターなどの施設運営を直営で行っていることから、人件費の占める割合が高くなる傾向にある。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類似団体平均を上回っているものの、</a:t>
          </a:r>
          <a:r>
            <a:rPr kumimoji="1" lang="ja-JP" altLang="en-US"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ポイントの改善が見られ、差は</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ポイントと縮まってきている。令和３年度より人事制度改革を開始し、評価者会議の開催や職位別定員制の導入等を実施している。今後は計画的に人件費を抑えていく。</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26307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38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143328</xdr:rowOff>
    </xdr:from>
    <xdr:to>
      <xdr:col>15</xdr:col>
      <xdr:colOff>98425</xdr:colOff>
      <xdr:row>41</xdr:row>
      <xdr:rowOff>26307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01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16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146957</xdr:rowOff>
    </xdr:from>
    <xdr:to>
      <xdr:col>15</xdr:col>
      <xdr:colOff>149225</xdr:colOff>
      <xdr:row>41</xdr:row>
      <xdr:rowOff>77107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61884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92528</xdr:rowOff>
    </xdr:from>
    <xdr:to>
      <xdr:col>11</xdr:col>
      <xdr:colOff>60325</xdr:colOff>
      <xdr:row>41</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78922</xdr:rowOff>
    </xdr:from>
    <xdr:to>
      <xdr:col>6</xdr:col>
      <xdr:colOff>171450</xdr:colOff>
      <xdr:row>40</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昨年度に続き予算削減を行った結果、需用費・備品購入費・委託料で大きく減額することができ、約１億の削減となった結果、</a:t>
          </a:r>
          <a:r>
            <a:rPr kumimoji="1" lang="en-US" altLang="ja-JP" sz="1200">
              <a:solidFill>
                <a:sysClr val="windowText" lastClr="000000"/>
              </a:solidFill>
              <a:effectLst/>
              <a:latin typeface="+mn-lt"/>
              <a:ea typeface="+mn-ea"/>
              <a:cs typeface="+mn-cs"/>
            </a:rPr>
            <a:t>2.3</a:t>
          </a:r>
          <a:r>
            <a:rPr kumimoji="1" lang="ja-JP" altLang="en-US" sz="1200">
              <a:solidFill>
                <a:sysClr val="windowText" lastClr="000000"/>
              </a:solidFill>
              <a:effectLst/>
              <a:latin typeface="+mn-lt"/>
              <a:ea typeface="+mn-ea"/>
              <a:cs typeface="+mn-cs"/>
            </a:rPr>
            <a:t>ポイント前年度を下回った。今後庁舎建設を控え物件費の増加が予想されるが、適切な財政管理を行い、予算削減に努めていく。</a:t>
          </a:r>
          <a:endParaRPr lang="ja-JP" altLang="ja-JP" sz="16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3556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84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67564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89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67564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17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30988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94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経常収支比率に占める扶助費の割合は、平成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年度以降最も低い割合となった。これは、児童手当・児童福祉・保育所運営など子育てに関する歳出が減少したためである。一方で、障害者・高齢者福祉に関する歳出は増加傾向にある。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今後も少子高齢化が進むにつれ、同様の傾向が続くと想定されるが、児童・障害者・高齢者ともに充実したサービスを提供できるよう努める。</a:t>
          </a:r>
          <a:endParaRPr kumimoji="1" lang="ja-JP" altLang="en-US" sz="1100">
            <a:solidFill>
              <a:srgbClr val="FF0000"/>
            </a:solidFill>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その他に係る経常収支比率は類似団体より低い水準である。</a:t>
          </a:r>
          <a:r>
            <a:rPr kumimoji="1" lang="ja-JP" altLang="en-US" sz="1100">
              <a:solidFill>
                <a:sysClr val="windowText" lastClr="000000"/>
              </a:solidFill>
              <a:effectLst/>
              <a:latin typeface="+mn-lt"/>
              <a:ea typeface="+mn-ea"/>
              <a:cs typeface="+mn-cs"/>
            </a:rPr>
            <a:t>国保健康保険特別会計、後期高齢者医療特別会計、合併処理浄化槽設置管理事業特別会計、簡易水道事業特別会計への繰出金は微増となっているが、</a:t>
          </a:r>
          <a:r>
            <a:rPr kumimoji="1" lang="ja-JP" altLang="ja-JP" sz="1100">
              <a:solidFill>
                <a:sysClr val="windowText" lastClr="000000"/>
              </a:solidFill>
              <a:effectLst/>
              <a:latin typeface="+mn-lt"/>
              <a:ea typeface="+mn-ea"/>
              <a:cs typeface="+mn-cs"/>
            </a:rPr>
            <a:t>普通交付税や臨時財政対策債が大幅に増加したため、経常収支比率の割合が下がったためである。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今後も特別会計事業</a:t>
          </a:r>
          <a:r>
            <a:rPr kumimoji="1" lang="ja-JP" altLang="en-US" sz="1100">
              <a:solidFill>
                <a:sysClr val="windowText" lastClr="000000"/>
              </a:solidFill>
              <a:effectLst/>
              <a:latin typeface="+mn-lt"/>
              <a:ea typeface="+mn-ea"/>
              <a:cs typeface="+mn-cs"/>
            </a:rPr>
            <a:t>、公営企業会計事業へ</a:t>
          </a:r>
          <a:r>
            <a:rPr kumimoji="1" lang="ja-JP" altLang="ja-JP" sz="1100">
              <a:solidFill>
                <a:sysClr val="windowText" lastClr="000000"/>
              </a:solidFill>
              <a:effectLst/>
              <a:latin typeface="+mn-lt"/>
              <a:ea typeface="+mn-ea"/>
              <a:cs typeface="+mn-cs"/>
            </a:rPr>
            <a:t>の適正な繰出金の管理に努める。</a:t>
          </a:r>
          <a:endParaRPr lang="ja-JP" altLang="ja-JP" sz="1400">
            <a:solidFill>
              <a:sysClr val="windowText" lastClr="000000"/>
            </a:solidFill>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85852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7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85852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641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94488</xdr:rowOff>
    </xdr:from>
    <xdr:to>
      <xdr:col>69</xdr:col>
      <xdr:colOff>142875</xdr:colOff>
      <xdr:row>57</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類似団体平均を上回っているのは、一部事務組合（比企広域市町村圏組合及び小川地区衛生組合等）の負担金が多額となっているためである。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令和２年度実施の特別定額給付金事業や新型コロナウイルス感染症対応地方創生臨時交付金事業の中小企業等事業継続緊急給付金、地域応援券発行補助金が皆減したこと、また林業総務補助金（有害鳥獣捕獲や駆除に対する補助金）の減額により、▲</a:t>
          </a:r>
          <a:r>
            <a:rPr kumimoji="1" lang="en-US" altLang="ja-JP" sz="1050">
              <a:solidFill>
                <a:sysClr val="windowText" lastClr="000000"/>
              </a:solidFill>
              <a:effectLst/>
              <a:latin typeface="+mn-lt"/>
              <a:ea typeface="+mn-ea"/>
              <a:cs typeface="+mn-cs"/>
            </a:rPr>
            <a:t>3</a:t>
          </a:r>
          <a:r>
            <a:rPr kumimoji="1" lang="ja-JP" altLang="en-US" sz="1050">
              <a:solidFill>
                <a:sysClr val="windowText" lastClr="000000"/>
              </a:solidFill>
              <a:effectLst/>
              <a:latin typeface="+mn-lt"/>
              <a:ea typeface="+mn-ea"/>
              <a:cs typeface="+mn-cs"/>
            </a:rPr>
            <a:t>ポイントとなった。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今後も補助事業について精査し、適正な支出と抑制に努める。</a:t>
          </a:r>
          <a:endParaRPr kumimoji="1" lang="en-US" altLang="ja-JP" sz="1050">
            <a:solidFill>
              <a:sysClr val="windowText" lastClr="000000"/>
            </a:solidFill>
            <a:effectLst/>
            <a:latin typeface="+mn-lt"/>
            <a:ea typeface="+mn-ea"/>
            <a:cs typeface="+mn-cs"/>
          </a:endParaRPr>
        </a:p>
        <a:p>
          <a:endParaRPr kumimoji="1" lang="ja-JP" altLang="en-US" sz="1100">
            <a:solidFill>
              <a:sysClr val="windowText" lastClr="000000"/>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39</xdr:row>
      <xdr:rowOff>20865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1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171087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0741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131899</xdr:rowOff>
    </xdr:from>
    <xdr:to>
      <xdr:col>73</xdr:col>
      <xdr:colOff>180975</xdr:colOff>
      <xdr:row>39</xdr:row>
      <xdr:rowOff>171087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8184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131899</xdr:rowOff>
    </xdr:from>
    <xdr:to>
      <xdr:col>69</xdr:col>
      <xdr:colOff>92075</xdr:colOff>
      <xdr:row>39</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818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120287</xdr:rowOff>
    </xdr:from>
    <xdr:to>
      <xdr:col>74</xdr:col>
      <xdr:colOff>31750</xdr:colOff>
      <xdr:row>40</xdr:row>
      <xdr:rowOff>50437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35214</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81099</xdr:rowOff>
    </xdr:from>
    <xdr:to>
      <xdr:col>69</xdr:col>
      <xdr:colOff>142875</xdr:colOff>
      <xdr:row>40</xdr:row>
      <xdr:rowOff>11249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167476</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en-US" altLang="ja-JP" sz="1100">
              <a:solidFill>
                <a:srgbClr val="FF0000"/>
              </a:solidFill>
              <a:effectLst/>
              <a:latin typeface="+mn-ea"/>
              <a:ea typeface="+mn-ea"/>
              <a:cs typeface="+mn-cs"/>
            </a:rPr>
            <a:t> </a:t>
          </a:r>
          <a:r>
            <a:rPr kumimoji="1" lang="ja-JP" altLang="en-US" sz="1100">
              <a:solidFill>
                <a:sysClr val="windowText" lastClr="000000"/>
              </a:solidFill>
              <a:effectLst/>
              <a:latin typeface="+mn-ea"/>
              <a:ea typeface="+mn-ea"/>
              <a:cs typeface="+mn-cs"/>
            </a:rPr>
            <a:t>公債費は、類似団体を大きく下回まわる状況が続いている。元金利子返済額は約</a:t>
          </a:r>
          <a:r>
            <a:rPr kumimoji="1" lang="en-US" altLang="ja-JP" sz="1100">
              <a:solidFill>
                <a:sysClr val="windowText" lastClr="000000"/>
              </a:solidFill>
              <a:effectLst/>
              <a:latin typeface="+mn-ea"/>
              <a:ea typeface="+mn-ea"/>
              <a:cs typeface="+mn-cs"/>
            </a:rPr>
            <a:t>600</a:t>
          </a:r>
          <a:r>
            <a:rPr kumimoji="1" lang="ja-JP" altLang="en-US" sz="1100">
              <a:solidFill>
                <a:sysClr val="windowText" lastClr="000000"/>
              </a:solidFill>
              <a:effectLst/>
              <a:latin typeface="+mn-ea"/>
              <a:ea typeface="+mn-ea"/>
              <a:cs typeface="+mn-cs"/>
            </a:rPr>
            <a:t>万円増加しているが、経常収支比率に占める割合は</a:t>
          </a:r>
          <a:r>
            <a:rPr kumimoji="1" lang="en-US" altLang="ja-JP" sz="1100">
              <a:solidFill>
                <a:sysClr val="windowText" lastClr="000000"/>
              </a:solidFill>
              <a:effectLst/>
              <a:latin typeface="+mn-ea"/>
              <a:ea typeface="+mn-ea"/>
              <a:cs typeface="+mn-cs"/>
            </a:rPr>
            <a:t>0.8</a:t>
          </a:r>
          <a:r>
            <a:rPr kumimoji="1" lang="ja-JP" altLang="en-US" sz="1100">
              <a:solidFill>
                <a:sysClr val="windowText" lastClr="000000"/>
              </a:solidFill>
              <a:effectLst/>
              <a:latin typeface="+mn-ea"/>
              <a:ea typeface="+mn-ea"/>
              <a:cs typeface="+mn-cs"/>
            </a:rPr>
            <a:t>ポイント前年より低くなった。これは公債費は増加したものの、普通交付税や臨時財政対策債が大幅に増加したため、経常収支比率の割合が下がったためである。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今後も健全な財政運営に努め、将来に負担を残さないよう計画的な起債を行う。</a:t>
          </a:r>
          <a:endParaRPr kumimoji="1" lang="en-US" altLang="ja-JP" sz="1100">
            <a:solidFill>
              <a:sysClr val="windowText" lastClr="000000"/>
            </a:solidFill>
            <a:effectLst/>
            <a:latin typeface="+mn-ea"/>
            <a:ea typeface="+mn-ea"/>
            <a:cs typeface="+mn-cs"/>
          </a:endParaRPr>
        </a:p>
        <a:p>
          <a:r>
            <a:rPr kumimoji="1" lang="ja-JP" altLang="en-US" sz="1100" u="sng">
              <a:solidFill>
                <a:sysClr val="windowText" lastClr="000000"/>
              </a:solidFill>
              <a:effectLst/>
              <a:latin typeface="+mn-ea"/>
              <a:ea typeface="+mn-ea"/>
              <a:cs typeface="+mn-cs"/>
            </a:rPr>
            <a:t>　</a:t>
          </a:r>
          <a:endParaRPr lang="ja-JP" altLang="ja-JP" sz="1400" u="sng">
            <a:solidFill>
              <a:sysClr val="windowText" lastClr="000000"/>
            </a:solidFill>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67563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611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383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8128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公債費以外の経常収支比率は、類似団体平均を上回っているものの、令和元年度から減少が続いている。令和３年度は大幅に改善することができた。今後も自主財源の確保と歳出の削減に努める。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125368</xdr:rowOff>
    </xdr:from>
    <xdr:to>
      <xdr:col>82</xdr:col>
      <xdr:colOff>107950</xdr:colOff>
      <xdr:row>79</xdr:row>
      <xdr:rowOff>63319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27018"/>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80</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078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71482</xdr:rowOff>
    </xdr:from>
    <xdr:to>
      <xdr:col>73</xdr:col>
      <xdr:colOff>180975</xdr:colOff>
      <xdr:row>80</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874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112305</xdr:rowOff>
    </xdr:from>
    <xdr:to>
      <xdr:col>69</xdr:col>
      <xdr:colOff>92075</xdr:colOff>
      <xdr:row>80</xdr:row>
      <xdr:rowOff>71482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56855"/>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74568</xdr:rowOff>
    </xdr:from>
    <xdr:to>
      <xdr:col>82</xdr:col>
      <xdr:colOff>158750</xdr:colOff>
      <xdr:row>78</xdr:row>
      <xdr:rowOff>4718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46645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20682</xdr:rowOff>
    </xdr:from>
    <xdr:to>
      <xdr:col>69</xdr:col>
      <xdr:colOff>142875</xdr:colOff>
      <xdr:row>80</xdr:row>
      <xdr:rowOff>122282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107059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169182</xdr:rowOff>
    </xdr:from>
    <xdr:to>
      <xdr:col>29</xdr:col>
      <xdr:colOff>127000</xdr:colOff>
      <xdr:row>17</xdr:row>
      <xdr:rowOff>47263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0007"/>
          <a:ext cx="647700" cy="4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153959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47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33906</xdr:rowOff>
    </xdr:from>
    <xdr:to>
      <xdr:col>26</xdr:col>
      <xdr:colOff>50800</xdr:colOff>
      <xdr:row>17</xdr:row>
      <xdr:rowOff>47263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96181"/>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33906</xdr:rowOff>
    </xdr:from>
    <xdr:to>
      <xdr:col>22</xdr:col>
      <xdr:colOff>114300</xdr:colOff>
      <xdr:row>17</xdr:row>
      <xdr:rowOff>65347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96181"/>
          <a:ext cx="698500" cy="3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65347</xdr:rowOff>
    </xdr:from>
    <xdr:to>
      <xdr:col>18</xdr:col>
      <xdr:colOff>177800</xdr:colOff>
      <xdr:row>17</xdr:row>
      <xdr:rowOff>84893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7622"/>
          <a:ext cx="6985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118382</xdr:rowOff>
    </xdr:from>
    <xdr:to>
      <xdr:col>29</xdr:col>
      <xdr:colOff>177800</xdr:colOff>
      <xdr:row>17</xdr:row>
      <xdr:rowOff>48532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134909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167913</xdr:rowOff>
    </xdr:from>
    <xdr:to>
      <xdr:col>26</xdr:col>
      <xdr:colOff>101600</xdr:colOff>
      <xdr:row>17</xdr:row>
      <xdr:rowOff>98063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82840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154556</xdr:rowOff>
    </xdr:from>
    <xdr:to>
      <xdr:col>22</xdr:col>
      <xdr:colOff>165100</xdr:colOff>
      <xdr:row>17</xdr:row>
      <xdr:rowOff>84706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69483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14547</xdr:rowOff>
    </xdr:from>
    <xdr:to>
      <xdr:col>19</xdr:col>
      <xdr:colOff>38100</xdr:colOff>
      <xdr:row>17</xdr:row>
      <xdr:rowOff>116147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100924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34093</xdr:rowOff>
    </xdr:from>
    <xdr:to>
      <xdr:col>15</xdr:col>
      <xdr:colOff>101600</xdr:colOff>
      <xdr:row>17</xdr:row>
      <xdr:rowOff>135693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120470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163033</xdr:rowOff>
    </xdr:from>
    <xdr:to>
      <xdr:col>29</xdr:col>
      <xdr:colOff>127000</xdr:colOff>
      <xdr:row>37</xdr:row>
      <xdr:rowOff>174046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287733"/>
          <a:ext cx="647700" cy="1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174046</xdr:rowOff>
    </xdr:from>
    <xdr:to>
      <xdr:col>26</xdr:col>
      <xdr:colOff>50800</xdr:colOff>
      <xdr:row>37</xdr:row>
      <xdr:rowOff>203661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298746"/>
          <a:ext cx="698500" cy="29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203661</xdr:rowOff>
    </xdr:from>
    <xdr:to>
      <xdr:col>22</xdr:col>
      <xdr:colOff>114300</xdr:colOff>
      <xdr:row>37</xdr:row>
      <xdr:rowOff>208896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328361"/>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208896</xdr:rowOff>
    </xdr:from>
    <xdr:to>
      <xdr:col>18</xdr:col>
      <xdr:colOff>177800</xdr:colOff>
      <xdr:row>37</xdr:row>
      <xdr:rowOff>221995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333596"/>
          <a:ext cx="698500" cy="1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112233</xdr:rowOff>
    </xdr:from>
    <xdr:to>
      <xdr:col>29</xdr:col>
      <xdr:colOff>177800</xdr:colOff>
      <xdr:row>37</xdr:row>
      <xdr:rowOff>213833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3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84310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0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123246</xdr:rowOff>
    </xdr:from>
    <xdr:to>
      <xdr:col>26</xdr:col>
      <xdr:colOff>101600</xdr:colOff>
      <xdr:row>37</xdr:row>
      <xdr:rowOff>224846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24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209623</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3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152861</xdr:rowOff>
    </xdr:from>
    <xdr:to>
      <xdr:col>22</xdr:col>
      <xdr:colOff>165100</xdr:colOff>
      <xdr:row>37</xdr:row>
      <xdr:rowOff>254461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2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239238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36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158096</xdr:rowOff>
    </xdr:from>
    <xdr:to>
      <xdr:col>19</xdr:col>
      <xdr:colOff>38100</xdr:colOff>
      <xdr:row>37</xdr:row>
      <xdr:rowOff>259696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8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244473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6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171195</xdr:rowOff>
    </xdr:from>
    <xdr:to>
      <xdr:col>15</xdr:col>
      <xdr:colOff>101600</xdr:colOff>
      <xdr:row>37</xdr:row>
      <xdr:rowOff>272795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9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257572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3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45236</xdr:rowOff>
    </xdr:from>
    <xdr:to>
      <xdr:col>24</xdr:col>
      <xdr:colOff>63500</xdr:colOff>
      <xdr:row>36</xdr:row>
      <xdr:rowOff>71289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17436"/>
          <a:ext cx="838200" cy="2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71289</xdr:rowOff>
    </xdr:from>
    <xdr:to>
      <xdr:col>19</xdr:col>
      <xdr:colOff>177800</xdr:colOff>
      <xdr:row>36</xdr:row>
      <xdr:rowOff>120710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3489"/>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120710</xdr:rowOff>
    </xdr:from>
    <xdr:to>
      <xdr:col>15</xdr:col>
      <xdr:colOff>50800</xdr:colOff>
      <xdr:row>36</xdr:row>
      <xdr:rowOff>134042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2910"/>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134042</xdr:rowOff>
    </xdr:from>
    <xdr:to>
      <xdr:col>10</xdr:col>
      <xdr:colOff>114300</xdr:colOff>
      <xdr:row>36</xdr:row>
      <xdr:rowOff>153807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6242"/>
          <a:ext cx="889000" cy="1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165886</xdr:rowOff>
    </xdr:from>
    <xdr:to>
      <xdr:col>24</xdr:col>
      <xdr:colOff>114300</xdr:colOff>
      <xdr:row>36</xdr:row>
      <xdr:rowOff>96036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144313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20489</xdr:rowOff>
    </xdr:from>
    <xdr:to>
      <xdr:col>20</xdr:col>
      <xdr:colOff>38100</xdr:colOff>
      <xdr:row>36</xdr:row>
      <xdr:rowOff>122089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113216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8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69910</xdr:rowOff>
    </xdr:from>
    <xdr:to>
      <xdr:col>15</xdr:col>
      <xdr:colOff>101600</xdr:colOff>
      <xdr:row>37</xdr:row>
      <xdr:rowOff>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162637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83242</xdr:rowOff>
    </xdr:from>
    <xdr:to>
      <xdr:col>10</xdr:col>
      <xdr:colOff>165100</xdr:colOff>
      <xdr:row>37</xdr:row>
      <xdr:rowOff>13392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103007</xdr:rowOff>
    </xdr:from>
    <xdr:to>
      <xdr:col>6</xdr:col>
      <xdr:colOff>38100</xdr:colOff>
      <xdr:row>37</xdr:row>
      <xdr:rowOff>33157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6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5204</xdr:rowOff>
    </xdr:from>
    <xdr:to>
      <xdr:col>24</xdr:col>
      <xdr:colOff>63500</xdr:colOff>
      <xdr:row>57</xdr:row>
      <xdr:rowOff>57943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77854"/>
          <a:ext cx="838200" cy="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5204</xdr:rowOff>
    </xdr:from>
    <xdr:to>
      <xdr:col>19</xdr:col>
      <xdr:colOff>177800</xdr:colOff>
      <xdr:row>57</xdr:row>
      <xdr:rowOff>17656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7854"/>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17656</xdr:rowOff>
    </xdr:from>
    <xdr:to>
      <xdr:col>15</xdr:col>
      <xdr:colOff>50800</xdr:colOff>
      <xdr:row>57</xdr:row>
      <xdr:rowOff>90526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0306"/>
          <a:ext cx="889000" cy="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89243</xdr:rowOff>
    </xdr:from>
    <xdr:to>
      <xdr:col>10</xdr:col>
      <xdr:colOff>114300</xdr:colOff>
      <xdr:row>57</xdr:row>
      <xdr:rowOff>90526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61893"/>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7143</xdr:rowOff>
    </xdr:from>
    <xdr:to>
      <xdr:col>24</xdr:col>
      <xdr:colOff>114300</xdr:colOff>
      <xdr:row>57</xdr:row>
      <xdr:rowOff>108743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157020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125854</xdr:rowOff>
    </xdr:from>
    <xdr:to>
      <xdr:col>20</xdr:col>
      <xdr:colOff>38100</xdr:colOff>
      <xdr:row>57</xdr:row>
      <xdr:rowOff>56004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47131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138306</xdr:rowOff>
    </xdr:from>
    <xdr:to>
      <xdr:col>15</xdr:col>
      <xdr:colOff>101600</xdr:colOff>
      <xdr:row>57</xdr:row>
      <xdr:rowOff>68456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84983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1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39726</xdr:rowOff>
    </xdr:from>
    <xdr:to>
      <xdr:col>10</xdr:col>
      <xdr:colOff>165100</xdr:colOff>
      <xdr:row>57</xdr:row>
      <xdr:rowOff>141326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132453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0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38443</xdr:rowOff>
    </xdr:from>
    <xdr:to>
      <xdr:col>6</xdr:col>
      <xdr:colOff>38100</xdr:colOff>
      <xdr:row>57</xdr:row>
      <xdr:rowOff>140043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131170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0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151040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20229"/>
          <a:ext cx="8382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147129</xdr:rowOff>
    </xdr:from>
    <xdr:to>
      <xdr:col>19</xdr:col>
      <xdr:colOff>177800</xdr:colOff>
      <xdr:row>78</xdr:row>
      <xdr:rowOff>153809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2022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152121</xdr:rowOff>
    </xdr:from>
    <xdr:to>
      <xdr:col>15</xdr:col>
      <xdr:colOff>50800</xdr:colOff>
      <xdr:row>78</xdr:row>
      <xdr:rowOff>153809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2522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146050</xdr:rowOff>
    </xdr:from>
    <xdr:to>
      <xdr:col>10</xdr:col>
      <xdr:colOff>114300</xdr:colOff>
      <xdr:row>78</xdr:row>
      <xdr:rowOff>152121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1915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100240</xdr:rowOff>
    </xdr:from>
    <xdr:to>
      <xdr:col>24</xdr:col>
      <xdr:colOff>114300</xdr:colOff>
      <xdr:row>79</xdr:row>
      <xdr:rowOff>30390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15167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8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96329</xdr:rowOff>
    </xdr:from>
    <xdr:to>
      <xdr:col>20</xdr:col>
      <xdr:colOff>38100</xdr:colOff>
      <xdr:row>79</xdr:row>
      <xdr:rowOff>26479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17606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6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103009</xdr:rowOff>
    </xdr:from>
    <xdr:to>
      <xdr:col>15</xdr:col>
      <xdr:colOff>101600</xdr:colOff>
      <xdr:row>79</xdr:row>
      <xdr:rowOff>33159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24286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101321</xdr:rowOff>
    </xdr:from>
    <xdr:to>
      <xdr:col>10</xdr:col>
      <xdr:colOff>165100</xdr:colOff>
      <xdr:row>79</xdr:row>
      <xdr:rowOff>31471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95250</xdr:rowOff>
    </xdr:from>
    <xdr:to>
      <xdr:col>6</xdr:col>
      <xdr:colOff>38100</xdr:colOff>
      <xdr:row>79</xdr:row>
      <xdr:rowOff>25400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16527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151623</xdr:rowOff>
    </xdr:from>
    <xdr:to>
      <xdr:col>24</xdr:col>
      <xdr:colOff>63500</xdr:colOff>
      <xdr:row>98</xdr:row>
      <xdr:rowOff>157513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82273"/>
          <a:ext cx="838200" cy="1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157513</xdr:rowOff>
    </xdr:from>
    <xdr:to>
      <xdr:col>19</xdr:col>
      <xdr:colOff>177800</xdr:colOff>
      <xdr:row>98</xdr:row>
      <xdr:rowOff>158857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59613"/>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158857</xdr:rowOff>
    </xdr:from>
    <xdr:to>
      <xdr:col>15</xdr:col>
      <xdr:colOff>50800</xdr:colOff>
      <xdr:row>99</xdr:row>
      <xdr:rowOff>30631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60957"/>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162587</xdr:rowOff>
    </xdr:from>
    <xdr:to>
      <xdr:col>10</xdr:col>
      <xdr:colOff>114300</xdr:colOff>
      <xdr:row>99</xdr:row>
      <xdr:rowOff>30631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64687"/>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100823</xdr:rowOff>
    </xdr:from>
    <xdr:to>
      <xdr:col>24</xdr:col>
      <xdr:colOff>114300</xdr:colOff>
      <xdr:row>98</xdr:row>
      <xdr:rowOff>30973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79250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106713</xdr:rowOff>
    </xdr:from>
    <xdr:to>
      <xdr:col>20</xdr:col>
      <xdr:colOff>38100</xdr:colOff>
      <xdr:row>99</xdr:row>
      <xdr:rowOff>36863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27990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108057</xdr:rowOff>
    </xdr:from>
    <xdr:to>
      <xdr:col>15</xdr:col>
      <xdr:colOff>101600</xdr:colOff>
      <xdr:row>99</xdr:row>
      <xdr:rowOff>38207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29334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151281</xdr:rowOff>
    </xdr:from>
    <xdr:to>
      <xdr:col>10</xdr:col>
      <xdr:colOff>165100</xdr:colOff>
      <xdr:row>99</xdr:row>
      <xdr:rowOff>81431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111787</xdr:rowOff>
    </xdr:from>
    <xdr:to>
      <xdr:col>6</xdr:col>
      <xdr:colOff>38100</xdr:colOff>
      <xdr:row>99</xdr:row>
      <xdr:rowOff>41937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154132</xdr:rowOff>
    </xdr:from>
    <xdr:to>
      <xdr:col>55</xdr:col>
      <xdr:colOff>0</xdr:colOff>
      <xdr:row>36</xdr:row>
      <xdr:rowOff>41215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11982"/>
          <a:ext cx="838200" cy="4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154132</xdr:rowOff>
    </xdr:from>
    <xdr:to>
      <xdr:col>50</xdr:col>
      <xdr:colOff>114300</xdr:colOff>
      <xdr:row>36</xdr:row>
      <xdr:rowOff>129086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811982"/>
          <a:ext cx="889000" cy="48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129086</xdr:rowOff>
    </xdr:from>
    <xdr:to>
      <xdr:col>45</xdr:col>
      <xdr:colOff>177800</xdr:colOff>
      <xdr:row>36</xdr:row>
      <xdr:rowOff>161668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01286"/>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161668</xdr:rowOff>
    </xdr:from>
    <xdr:to>
      <xdr:col>41</xdr:col>
      <xdr:colOff>50800</xdr:colOff>
      <xdr:row>36</xdr:row>
      <xdr:rowOff>163482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33868"/>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161865</xdr:rowOff>
    </xdr:from>
    <xdr:to>
      <xdr:col>55</xdr:col>
      <xdr:colOff>50800</xdr:colOff>
      <xdr:row>36</xdr:row>
      <xdr:rowOff>92015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140292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103332</xdr:rowOff>
    </xdr:from>
    <xdr:to>
      <xdr:col>50</xdr:col>
      <xdr:colOff>165100</xdr:colOff>
      <xdr:row>34</xdr:row>
      <xdr:rowOff>33482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24609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78286</xdr:rowOff>
    </xdr:from>
    <xdr:to>
      <xdr:col>46</xdr:col>
      <xdr:colOff>38100</xdr:colOff>
      <xdr:row>37</xdr:row>
      <xdr:rowOff>8436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171013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110868</xdr:rowOff>
    </xdr:from>
    <xdr:to>
      <xdr:col>41</xdr:col>
      <xdr:colOff>101600</xdr:colOff>
      <xdr:row>37</xdr:row>
      <xdr:rowOff>41018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32145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7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112682</xdr:rowOff>
    </xdr:from>
    <xdr:to>
      <xdr:col>36</xdr:col>
      <xdr:colOff>165100</xdr:colOff>
      <xdr:row>37</xdr:row>
      <xdr:rowOff>42832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33959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7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3277</xdr:rowOff>
    </xdr:from>
    <xdr:to>
      <xdr:col>55</xdr:col>
      <xdr:colOff>0</xdr:colOff>
      <xdr:row>59</xdr:row>
      <xdr:rowOff>18496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18827"/>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2358</xdr:rowOff>
    </xdr:from>
    <xdr:to>
      <xdr:col>50</xdr:col>
      <xdr:colOff>114300</xdr:colOff>
      <xdr:row>59</xdr:row>
      <xdr:rowOff>18496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117908"/>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2358</xdr:rowOff>
    </xdr:from>
    <xdr:to>
      <xdr:col>45</xdr:col>
      <xdr:colOff>177800</xdr:colOff>
      <xdr:row>59</xdr:row>
      <xdr:rowOff>2749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117908"/>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1682</xdr:rowOff>
    </xdr:from>
    <xdr:to>
      <xdr:col>41</xdr:col>
      <xdr:colOff>50800</xdr:colOff>
      <xdr:row>59</xdr:row>
      <xdr:rowOff>2749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172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123927</xdr:rowOff>
    </xdr:from>
    <xdr:to>
      <xdr:col>55</xdr:col>
      <xdr:colOff>50800</xdr:colOff>
      <xdr:row>59</xdr:row>
      <xdr:rowOff>54077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38854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139146</xdr:rowOff>
    </xdr:from>
    <xdr:to>
      <xdr:col>50</xdr:col>
      <xdr:colOff>165100</xdr:colOff>
      <xdr:row>59</xdr:row>
      <xdr:rowOff>69296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60423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7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123008</xdr:rowOff>
    </xdr:from>
    <xdr:to>
      <xdr:col>46</xdr:col>
      <xdr:colOff>38100</xdr:colOff>
      <xdr:row>59</xdr:row>
      <xdr:rowOff>53158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44285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123399</xdr:rowOff>
    </xdr:from>
    <xdr:to>
      <xdr:col>41</xdr:col>
      <xdr:colOff>101600</xdr:colOff>
      <xdr:row>59</xdr:row>
      <xdr:rowOff>53549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44676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122332</xdr:rowOff>
    </xdr:from>
    <xdr:to>
      <xdr:col>36</xdr:col>
      <xdr:colOff>165100</xdr:colOff>
      <xdr:row>59</xdr:row>
      <xdr:rowOff>52482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43609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128019</xdr:rowOff>
    </xdr:from>
    <xdr:to>
      <xdr:col>55</xdr:col>
      <xdr:colOff>0</xdr:colOff>
      <xdr:row>78</xdr:row>
      <xdr:rowOff>129730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01119"/>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128019</xdr:rowOff>
    </xdr:from>
    <xdr:to>
      <xdr:col>50</xdr:col>
      <xdr:colOff>114300</xdr:colOff>
      <xdr:row>78</xdr:row>
      <xdr:rowOff>133404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01119"/>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101130</xdr:rowOff>
    </xdr:from>
    <xdr:to>
      <xdr:col>45</xdr:col>
      <xdr:colOff>177800</xdr:colOff>
      <xdr:row>78</xdr:row>
      <xdr:rowOff>133404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4230"/>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101130</xdr:rowOff>
    </xdr:from>
    <xdr:to>
      <xdr:col>41</xdr:col>
      <xdr:colOff>50800</xdr:colOff>
      <xdr:row>78</xdr:row>
      <xdr:rowOff>127888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74230"/>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78930</xdr:rowOff>
    </xdr:from>
    <xdr:to>
      <xdr:col>55</xdr:col>
      <xdr:colOff>50800</xdr:colOff>
      <xdr:row>79</xdr:row>
      <xdr:rowOff>9080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165307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77219</xdr:rowOff>
    </xdr:from>
    <xdr:to>
      <xdr:col>50</xdr:col>
      <xdr:colOff>165100</xdr:colOff>
      <xdr:row>79</xdr:row>
      <xdr:rowOff>7369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169946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82604</xdr:rowOff>
    </xdr:from>
    <xdr:to>
      <xdr:col>46</xdr:col>
      <xdr:colOff>38100</xdr:colOff>
      <xdr:row>79</xdr:row>
      <xdr:rowOff>12754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50330</xdr:rowOff>
    </xdr:from>
    <xdr:to>
      <xdr:col>41</xdr:col>
      <xdr:colOff>101600</xdr:colOff>
      <xdr:row>78</xdr:row>
      <xdr:rowOff>151930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143057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77088</xdr:rowOff>
    </xdr:from>
    <xdr:to>
      <xdr:col>36</xdr:col>
      <xdr:colOff>165100</xdr:colOff>
      <xdr:row>79</xdr:row>
      <xdr:rowOff>7238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169815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47679</xdr:rowOff>
    </xdr:from>
    <xdr:to>
      <xdr:col>55</xdr:col>
      <xdr:colOff>0</xdr:colOff>
      <xdr:row>99</xdr:row>
      <xdr:rowOff>70718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7021229"/>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48333</xdr:rowOff>
    </xdr:from>
    <xdr:to>
      <xdr:col>50</xdr:col>
      <xdr:colOff>114300</xdr:colOff>
      <xdr:row>99</xdr:row>
      <xdr:rowOff>70718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7021883"/>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48333</xdr:rowOff>
    </xdr:from>
    <xdr:to>
      <xdr:col>45</xdr:col>
      <xdr:colOff>177800</xdr:colOff>
      <xdr:row>99</xdr:row>
      <xdr:rowOff>66300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7021883"/>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43599</xdr:rowOff>
    </xdr:from>
    <xdr:to>
      <xdr:col>41</xdr:col>
      <xdr:colOff>50800</xdr:colOff>
      <xdr:row>99</xdr:row>
      <xdr:rowOff>66300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7017149"/>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168329</xdr:rowOff>
    </xdr:from>
    <xdr:to>
      <xdr:col>55</xdr:col>
      <xdr:colOff>50800</xdr:colOff>
      <xdr:row>99</xdr:row>
      <xdr:rowOff>98479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83256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19918</xdr:rowOff>
    </xdr:from>
    <xdr:to>
      <xdr:col>50</xdr:col>
      <xdr:colOff>165100</xdr:colOff>
      <xdr:row>99</xdr:row>
      <xdr:rowOff>121518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112645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168983</xdr:rowOff>
    </xdr:from>
    <xdr:to>
      <xdr:col>46</xdr:col>
      <xdr:colOff>38100</xdr:colOff>
      <xdr:row>99</xdr:row>
      <xdr:rowOff>99133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90260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0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15500</xdr:rowOff>
    </xdr:from>
    <xdr:to>
      <xdr:col>41</xdr:col>
      <xdr:colOff>101600</xdr:colOff>
      <xdr:row>99</xdr:row>
      <xdr:rowOff>117100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108227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164249</xdr:rowOff>
    </xdr:from>
    <xdr:to>
      <xdr:col>36</xdr:col>
      <xdr:colOff>165100</xdr:colOff>
      <xdr:row>99</xdr:row>
      <xdr:rowOff>94399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85526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36106</xdr:rowOff>
    </xdr:from>
    <xdr:to>
      <xdr:col>85</xdr:col>
      <xdr:colOff>127000</xdr:colOff>
      <xdr:row>38</xdr:row>
      <xdr:rowOff>39404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51206"/>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39404</xdr:rowOff>
    </xdr:from>
    <xdr:to>
      <xdr:col>81</xdr:col>
      <xdr:colOff>50800</xdr:colOff>
      <xdr:row>38</xdr:row>
      <xdr:rowOff>120235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54504"/>
          <a:ext cx="889000" cy="8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120235</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35335"/>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156755</xdr:rowOff>
    </xdr:from>
    <xdr:to>
      <xdr:col>85</xdr:col>
      <xdr:colOff>177800</xdr:colOff>
      <xdr:row>38</xdr:row>
      <xdr:rowOff>86905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116132</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160054</xdr:rowOff>
    </xdr:from>
    <xdr:to>
      <xdr:col>81</xdr:col>
      <xdr:colOff>101600</xdr:colOff>
      <xdr:row>38</xdr:row>
      <xdr:rowOff>90204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106731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2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69435</xdr:rowOff>
    </xdr:from>
    <xdr:to>
      <xdr:col>76</xdr:col>
      <xdr:colOff>165100</xdr:colOff>
      <xdr:row>38</xdr:row>
      <xdr:rowOff>171035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162162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160511</xdr:rowOff>
    </xdr:from>
    <xdr:to>
      <xdr:col>85</xdr:col>
      <xdr:colOff>127000</xdr:colOff>
      <xdr:row>77</xdr:row>
      <xdr:rowOff>169788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6216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169788</xdr:rowOff>
    </xdr:from>
    <xdr:to>
      <xdr:col>81</xdr:col>
      <xdr:colOff>50800</xdr:colOff>
      <xdr:row>78</xdr:row>
      <xdr:rowOff>26619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71438"/>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26619</xdr:rowOff>
    </xdr:from>
    <xdr:to>
      <xdr:col>76</xdr:col>
      <xdr:colOff>114300</xdr:colOff>
      <xdr:row>78</xdr:row>
      <xdr:rowOff>31454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99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31454</xdr:rowOff>
    </xdr:from>
    <xdr:to>
      <xdr:col>71</xdr:col>
      <xdr:colOff>177800</xdr:colOff>
      <xdr:row>78</xdr:row>
      <xdr:rowOff>42343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404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109711</xdr:rowOff>
    </xdr:from>
    <xdr:to>
      <xdr:col>85</xdr:col>
      <xdr:colOff>177800</xdr:colOff>
      <xdr:row>78</xdr:row>
      <xdr:rowOff>39861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88138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118988</xdr:rowOff>
    </xdr:from>
    <xdr:to>
      <xdr:col>81</xdr:col>
      <xdr:colOff>101600</xdr:colOff>
      <xdr:row>78</xdr:row>
      <xdr:rowOff>49138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40265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147269</xdr:rowOff>
    </xdr:from>
    <xdr:to>
      <xdr:col>76</xdr:col>
      <xdr:colOff>165100</xdr:colOff>
      <xdr:row>78</xdr:row>
      <xdr:rowOff>77419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152104</xdr:rowOff>
    </xdr:from>
    <xdr:to>
      <xdr:col>72</xdr:col>
      <xdr:colOff>38100</xdr:colOff>
      <xdr:row>78</xdr:row>
      <xdr:rowOff>82254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73381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162993</xdr:rowOff>
    </xdr:from>
    <xdr:to>
      <xdr:col>67</xdr:col>
      <xdr:colOff>101600</xdr:colOff>
      <xdr:row>78</xdr:row>
      <xdr:rowOff>93143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85075</xdr:rowOff>
    </xdr:from>
    <xdr:to>
      <xdr:col>85</xdr:col>
      <xdr:colOff>127000</xdr:colOff>
      <xdr:row>98</xdr:row>
      <xdr:rowOff>27651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15725"/>
          <a:ext cx="838200" cy="1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27651</xdr:rowOff>
    </xdr:from>
    <xdr:to>
      <xdr:col>81</xdr:col>
      <xdr:colOff>50800</xdr:colOff>
      <xdr:row>98</xdr:row>
      <xdr:rowOff>166491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29751"/>
          <a:ext cx="889000" cy="1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94329</xdr:rowOff>
    </xdr:from>
    <xdr:to>
      <xdr:col>76</xdr:col>
      <xdr:colOff>114300</xdr:colOff>
      <xdr:row>98</xdr:row>
      <xdr:rowOff>166491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896429"/>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94329</xdr:rowOff>
    </xdr:from>
    <xdr:to>
      <xdr:col>71</xdr:col>
      <xdr:colOff>177800</xdr:colOff>
      <xdr:row>98</xdr:row>
      <xdr:rowOff>127426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896429"/>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34275</xdr:rowOff>
    </xdr:from>
    <xdr:to>
      <xdr:col>85</xdr:col>
      <xdr:colOff>177800</xdr:colOff>
      <xdr:row>97</xdr:row>
      <xdr:rowOff>135875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6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12702</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64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148301</xdr:rowOff>
    </xdr:from>
    <xdr:to>
      <xdr:col>81</xdr:col>
      <xdr:colOff>101600</xdr:colOff>
      <xdr:row>98</xdr:row>
      <xdr:rowOff>78451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69578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115691</xdr:rowOff>
    </xdr:from>
    <xdr:to>
      <xdr:col>76</xdr:col>
      <xdr:colOff>165100</xdr:colOff>
      <xdr:row>99</xdr:row>
      <xdr:rowOff>45841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36968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43529</xdr:rowOff>
    </xdr:from>
    <xdr:to>
      <xdr:col>72</xdr:col>
      <xdr:colOff>38100</xdr:colOff>
      <xdr:row>98</xdr:row>
      <xdr:rowOff>145129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76626</xdr:rowOff>
    </xdr:from>
    <xdr:to>
      <xdr:col>67</xdr:col>
      <xdr:colOff>101600</xdr:colOff>
      <xdr:row>99</xdr:row>
      <xdr:rowOff>6776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169353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124651</xdr:rowOff>
    </xdr:from>
    <xdr:to>
      <xdr:col>116</xdr:col>
      <xdr:colOff>63500</xdr:colOff>
      <xdr:row>75</xdr:row>
      <xdr:rowOff>3561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11951"/>
          <a:ext cx="8382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3561</xdr:rowOff>
    </xdr:from>
    <xdr:to>
      <xdr:col>111</xdr:col>
      <xdr:colOff>177800</xdr:colOff>
      <xdr:row>75</xdr:row>
      <xdr:rowOff>104184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62311"/>
          <a:ext cx="889000" cy="10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14488</xdr:rowOff>
    </xdr:from>
    <xdr:to>
      <xdr:col>107</xdr:col>
      <xdr:colOff>50800</xdr:colOff>
      <xdr:row>75</xdr:row>
      <xdr:rowOff>104184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73238"/>
          <a:ext cx="889000" cy="8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14488</xdr:rowOff>
    </xdr:from>
    <xdr:to>
      <xdr:col>102</xdr:col>
      <xdr:colOff>114300</xdr:colOff>
      <xdr:row>75</xdr:row>
      <xdr:rowOff>136987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73238"/>
          <a:ext cx="889000" cy="1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73851</xdr:rowOff>
    </xdr:from>
    <xdr:to>
      <xdr:col>116</xdr:col>
      <xdr:colOff>114300</xdr:colOff>
      <xdr:row>75</xdr:row>
      <xdr:rowOff>4001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52278</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3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124211</xdr:rowOff>
    </xdr:from>
    <xdr:to>
      <xdr:col>112</xdr:col>
      <xdr:colOff>38100</xdr:colOff>
      <xdr:row>75</xdr:row>
      <xdr:rowOff>54361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45488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53384</xdr:rowOff>
    </xdr:from>
    <xdr:to>
      <xdr:col>107</xdr:col>
      <xdr:colOff>101600</xdr:colOff>
      <xdr:row>75</xdr:row>
      <xdr:rowOff>154983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12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146110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135138</xdr:rowOff>
    </xdr:from>
    <xdr:to>
      <xdr:col>102</xdr:col>
      <xdr:colOff>165100</xdr:colOff>
      <xdr:row>75</xdr:row>
      <xdr:rowOff>65288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56415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86187</xdr:rowOff>
    </xdr:from>
    <xdr:to>
      <xdr:col>98</xdr:col>
      <xdr:colOff>38100</xdr:colOff>
      <xdr:row>76</xdr:row>
      <xdr:rowOff>16337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９９８，５３６</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・人件費は、令和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１９１，３２３</a:t>
          </a:r>
          <a:r>
            <a:rPr kumimoji="1" lang="ja-JP" altLang="ja-JP" sz="1100">
              <a:solidFill>
                <a:sysClr val="windowText" lastClr="000000"/>
              </a:solidFill>
              <a:effectLst/>
              <a:latin typeface="+mn-lt"/>
              <a:ea typeface="+mn-ea"/>
              <a:cs typeface="+mn-cs"/>
            </a:rPr>
            <a:t>円となり毎年上昇しているが、類似団体平均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と比べて低い水準にある。</a:t>
          </a:r>
          <a:r>
            <a:rPr kumimoji="1" lang="ja-JP" altLang="en-US" sz="1100">
              <a:solidFill>
                <a:sysClr val="windowText" lastClr="000000"/>
              </a:solidFill>
              <a:effectLst/>
              <a:latin typeface="+mn-lt"/>
              <a:ea typeface="+mn-ea"/>
              <a:cs typeface="+mn-cs"/>
            </a:rPr>
            <a:t>人事制度の改革により、人件費の抑制に努める。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・扶助費は、昨年度に比べ約２万円の上昇となっているが、類似団体平均も同様に上昇傾向となっている。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・物件費は、令和２年度より減額できたため、類似団体より低く抑えることができている。今後も委託料や需用費等を精査し、必要経費に抑える。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・災害復旧事業費は、令和元年度の台風１９号災害関連工事により増加していたが、令和３年度において完了となるため、令和４年度以降は減少する。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今後もコスト削減に努め、かつ充実した住民サービスの提供に努める。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43655</xdr:rowOff>
    </xdr:from>
    <xdr:to>
      <xdr:col>24</xdr:col>
      <xdr:colOff>63500</xdr:colOff>
      <xdr:row>36</xdr:row>
      <xdr:rowOff>90224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15855"/>
          <a:ext cx="8382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90224</xdr:rowOff>
    </xdr:from>
    <xdr:to>
      <xdr:col>19</xdr:col>
      <xdr:colOff>177800</xdr:colOff>
      <xdr:row>36</xdr:row>
      <xdr:rowOff>104365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62424"/>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97899</xdr:rowOff>
    </xdr:from>
    <xdr:to>
      <xdr:col>15</xdr:col>
      <xdr:colOff>50800</xdr:colOff>
      <xdr:row>36</xdr:row>
      <xdr:rowOff>104365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7009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97899</xdr:rowOff>
    </xdr:from>
    <xdr:to>
      <xdr:col>10</xdr:col>
      <xdr:colOff>114300</xdr:colOff>
      <xdr:row>36</xdr:row>
      <xdr:rowOff>113803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7009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164305</xdr:rowOff>
    </xdr:from>
    <xdr:to>
      <xdr:col>24</xdr:col>
      <xdr:colOff>114300</xdr:colOff>
      <xdr:row>36</xdr:row>
      <xdr:rowOff>94455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15732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39424</xdr:rowOff>
    </xdr:from>
    <xdr:to>
      <xdr:col>20</xdr:col>
      <xdr:colOff>38100</xdr:colOff>
      <xdr:row>36</xdr:row>
      <xdr:rowOff>141024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132151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53565</xdr:rowOff>
    </xdr:from>
    <xdr:to>
      <xdr:col>15</xdr:col>
      <xdr:colOff>101600</xdr:colOff>
      <xdr:row>36</xdr:row>
      <xdr:rowOff>155165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146292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47099</xdr:rowOff>
    </xdr:from>
    <xdr:to>
      <xdr:col>10</xdr:col>
      <xdr:colOff>165100</xdr:colOff>
      <xdr:row>36</xdr:row>
      <xdr:rowOff>148699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139826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63003</xdr:rowOff>
    </xdr:from>
    <xdr:to>
      <xdr:col>6</xdr:col>
      <xdr:colOff>38100</xdr:colOff>
      <xdr:row>36</xdr:row>
      <xdr:rowOff>164603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155730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64560</xdr:rowOff>
    </xdr:from>
    <xdr:to>
      <xdr:col>24</xdr:col>
      <xdr:colOff>63500</xdr:colOff>
      <xdr:row>56</xdr:row>
      <xdr:rowOff>157189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65760"/>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64560</xdr:rowOff>
    </xdr:from>
    <xdr:to>
      <xdr:col>19</xdr:col>
      <xdr:colOff>177800</xdr:colOff>
      <xdr:row>57</xdr:row>
      <xdr:rowOff>112747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5760"/>
          <a:ext cx="889000" cy="2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109472</xdr:rowOff>
    </xdr:from>
    <xdr:to>
      <xdr:col>15</xdr:col>
      <xdr:colOff>50800</xdr:colOff>
      <xdr:row>57</xdr:row>
      <xdr:rowOff>112747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8212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109472</xdr:rowOff>
    </xdr:from>
    <xdr:to>
      <xdr:col>10</xdr:col>
      <xdr:colOff>114300</xdr:colOff>
      <xdr:row>57</xdr:row>
      <xdr:rowOff>150506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8212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106389</xdr:rowOff>
    </xdr:from>
    <xdr:to>
      <xdr:col>24</xdr:col>
      <xdr:colOff>114300</xdr:colOff>
      <xdr:row>57</xdr:row>
      <xdr:rowOff>36539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13760</xdr:rowOff>
    </xdr:from>
    <xdr:to>
      <xdr:col>20</xdr:col>
      <xdr:colOff>38100</xdr:colOff>
      <xdr:row>56</xdr:row>
      <xdr:rowOff>115360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106487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61947</xdr:rowOff>
    </xdr:from>
    <xdr:to>
      <xdr:col>15</xdr:col>
      <xdr:colOff>101600</xdr:colOff>
      <xdr:row>57</xdr:row>
      <xdr:rowOff>163547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154674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2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58672</xdr:rowOff>
    </xdr:from>
    <xdr:to>
      <xdr:col>10</xdr:col>
      <xdr:colOff>165100</xdr:colOff>
      <xdr:row>57</xdr:row>
      <xdr:rowOff>160272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151399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2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99706</xdr:rowOff>
    </xdr:from>
    <xdr:to>
      <xdr:col>6</xdr:col>
      <xdr:colOff>38100</xdr:colOff>
      <xdr:row>58</xdr:row>
      <xdr:rowOff>29856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20983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107797</xdr:rowOff>
    </xdr:from>
    <xdr:to>
      <xdr:col>24</xdr:col>
      <xdr:colOff>63500</xdr:colOff>
      <xdr:row>77</xdr:row>
      <xdr:rowOff>36171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7997"/>
          <a:ext cx="838200" cy="9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36171</xdr:rowOff>
    </xdr:from>
    <xdr:to>
      <xdr:col>19</xdr:col>
      <xdr:colOff>177800</xdr:colOff>
      <xdr:row>77</xdr:row>
      <xdr:rowOff>48657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7821"/>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48657</xdr:rowOff>
    </xdr:from>
    <xdr:to>
      <xdr:col>15</xdr:col>
      <xdr:colOff>50800</xdr:colOff>
      <xdr:row>77</xdr:row>
      <xdr:rowOff>94799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50307"/>
          <a:ext cx="889000" cy="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89376</xdr:rowOff>
    </xdr:from>
    <xdr:to>
      <xdr:col>10</xdr:col>
      <xdr:colOff>114300</xdr:colOff>
      <xdr:row>77</xdr:row>
      <xdr:rowOff>94799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91026"/>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56997</xdr:rowOff>
    </xdr:from>
    <xdr:to>
      <xdr:col>24</xdr:col>
      <xdr:colOff>114300</xdr:colOff>
      <xdr:row>76</xdr:row>
      <xdr:rowOff>158597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143374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156821</xdr:rowOff>
    </xdr:from>
    <xdr:to>
      <xdr:col>20</xdr:col>
      <xdr:colOff>38100</xdr:colOff>
      <xdr:row>77</xdr:row>
      <xdr:rowOff>86971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78098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169307</xdr:rowOff>
    </xdr:from>
    <xdr:to>
      <xdr:col>15</xdr:col>
      <xdr:colOff>101600</xdr:colOff>
      <xdr:row>77</xdr:row>
      <xdr:rowOff>99457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9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43999</xdr:rowOff>
    </xdr:from>
    <xdr:to>
      <xdr:col>10</xdr:col>
      <xdr:colOff>165100</xdr:colOff>
      <xdr:row>77</xdr:row>
      <xdr:rowOff>145599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38576</xdr:rowOff>
    </xdr:from>
    <xdr:to>
      <xdr:col>6</xdr:col>
      <xdr:colOff>38100</xdr:colOff>
      <xdr:row>77</xdr:row>
      <xdr:rowOff>140176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8437</xdr:rowOff>
    </xdr:from>
    <xdr:to>
      <xdr:col>24</xdr:col>
      <xdr:colOff>63500</xdr:colOff>
      <xdr:row>98</xdr:row>
      <xdr:rowOff>36424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10537"/>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36424</xdr:rowOff>
    </xdr:from>
    <xdr:to>
      <xdr:col>19</xdr:col>
      <xdr:colOff>177800</xdr:colOff>
      <xdr:row>98</xdr:row>
      <xdr:rowOff>58029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38524"/>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36638</xdr:rowOff>
    </xdr:from>
    <xdr:to>
      <xdr:col>15</xdr:col>
      <xdr:colOff>50800</xdr:colOff>
      <xdr:row>98</xdr:row>
      <xdr:rowOff>58029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8738"/>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36638</xdr:rowOff>
    </xdr:from>
    <xdr:to>
      <xdr:col>10</xdr:col>
      <xdr:colOff>114300</xdr:colOff>
      <xdr:row>98</xdr:row>
      <xdr:rowOff>58922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8738"/>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129087</xdr:rowOff>
    </xdr:from>
    <xdr:to>
      <xdr:col>24</xdr:col>
      <xdr:colOff>114300</xdr:colOff>
      <xdr:row>98</xdr:row>
      <xdr:rowOff>59237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157074</xdr:rowOff>
    </xdr:from>
    <xdr:to>
      <xdr:col>20</xdr:col>
      <xdr:colOff>38100</xdr:colOff>
      <xdr:row>98</xdr:row>
      <xdr:rowOff>87224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7229</xdr:rowOff>
    </xdr:from>
    <xdr:to>
      <xdr:col>15</xdr:col>
      <xdr:colOff>101600</xdr:colOff>
      <xdr:row>98</xdr:row>
      <xdr:rowOff>108829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157288</xdr:rowOff>
    </xdr:from>
    <xdr:to>
      <xdr:col>10</xdr:col>
      <xdr:colOff>165100</xdr:colOff>
      <xdr:row>98</xdr:row>
      <xdr:rowOff>87438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8122</xdr:rowOff>
    </xdr:from>
    <xdr:to>
      <xdr:col>6</xdr:col>
      <xdr:colOff>38100</xdr:colOff>
      <xdr:row>98</xdr:row>
      <xdr:rowOff>109722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100849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79939</xdr:rowOff>
    </xdr:from>
    <xdr:to>
      <xdr:col>55</xdr:col>
      <xdr:colOff>0</xdr:colOff>
      <xdr:row>59</xdr:row>
      <xdr:rowOff>82714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95489"/>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76827</xdr:rowOff>
    </xdr:from>
    <xdr:to>
      <xdr:col>50</xdr:col>
      <xdr:colOff>114300</xdr:colOff>
      <xdr:row>59</xdr:row>
      <xdr:rowOff>79939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92377"/>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76827</xdr:rowOff>
    </xdr:from>
    <xdr:to>
      <xdr:col>45</xdr:col>
      <xdr:colOff>177800</xdr:colOff>
      <xdr:row>59</xdr:row>
      <xdr:rowOff>82533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92377"/>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82533</xdr:rowOff>
    </xdr:from>
    <xdr:to>
      <xdr:col>41</xdr:col>
      <xdr:colOff>50800</xdr:colOff>
      <xdr:row>59</xdr:row>
      <xdr:rowOff>84344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98083"/>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31914</xdr:rowOff>
    </xdr:from>
    <xdr:to>
      <xdr:col>55</xdr:col>
      <xdr:colOff>50800</xdr:colOff>
      <xdr:row>59</xdr:row>
      <xdr:rowOff>133514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118291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29139</xdr:rowOff>
    </xdr:from>
    <xdr:to>
      <xdr:col>50</xdr:col>
      <xdr:colOff>165100</xdr:colOff>
      <xdr:row>59</xdr:row>
      <xdr:rowOff>130739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121866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2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26027</xdr:rowOff>
    </xdr:from>
    <xdr:to>
      <xdr:col>46</xdr:col>
      <xdr:colOff>38100</xdr:colOff>
      <xdr:row>59</xdr:row>
      <xdr:rowOff>127627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118754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2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31733</xdr:rowOff>
    </xdr:from>
    <xdr:to>
      <xdr:col>41</xdr:col>
      <xdr:colOff>101600</xdr:colOff>
      <xdr:row>59</xdr:row>
      <xdr:rowOff>133333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124460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2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33544</xdr:rowOff>
    </xdr:from>
    <xdr:to>
      <xdr:col>36</xdr:col>
      <xdr:colOff>165100</xdr:colOff>
      <xdr:row>59</xdr:row>
      <xdr:rowOff>135144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126271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2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66881</xdr:rowOff>
    </xdr:from>
    <xdr:to>
      <xdr:col>55</xdr:col>
      <xdr:colOff>0</xdr:colOff>
      <xdr:row>77</xdr:row>
      <xdr:rowOff>129834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68531"/>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66881</xdr:rowOff>
    </xdr:from>
    <xdr:to>
      <xdr:col>50</xdr:col>
      <xdr:colOff>114300</xdr:colOff>
      <xdr:row>78</xdr:row>
      <xdr:rowOff>44717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68531"/>
          <a:ext cx="889000" cy="1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7134</xdr:rowOff>
    </xdr:from>
    <xdr:to>
      <xdr:col>45</xdr:col>
      <xdr:colOff>177800</xdr:colOff>
      <xdr:row>78</xdr:row>
      <xdr:rowOff>44717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80234"/>
          <a:ext cx="889000" cy="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7134</xdr:rowOff>
    </xdr:from>
    <xdr:to>
      <xdr:col>41</xdr:col>
      <xdr:colOff>50800</xdr:colOff>
      <xdr:row>78</xdr:row>
      <xdr:rowOff>22374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02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79034</xdr:rowOff>
    </xdr:from>
    <xdr:to>
      <xdr:col>55</xdr:col>
      <xdr:colOff>50800</xdr:colOff>
      <xdr:row>78</xdr:row>
      <xdr:rowOff>9184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57461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16081</xdr:rowOff>
    </xdr:from>
    <xdr:to>
      <xdr:col>50</xdr:col>
      <xdr:colOff>165100</xdr:colOff>
      <xdr:row>77</xdr:row>
      <xdr:rowOff>117681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108808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165367</xdr:rowOff>
    </xdr:from>
    <xdr:to>
      <xdr:col>46</xdr:col>
      <xdr:colOff>38100</xdr:colOff>
      <xdr:row>78</xdr:row>
      <xdr:rowOff>95517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86644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127784</xdr:rowOff>
    </xdr:from>
    <xdr:to>
      <xdr:col>41</xdr:col>
      <xdr:colOff>101600</xdr:colOff>
      <xdr:row>78</xdr:row>
      <xdr:rowOff>57934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49061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143024</xdr:rowOff>
    </xdr:from>
    <xdr:to>
      <xdr:col>36</xdr:col>
      <xdr:colOff>165100</xdr:colOff>
      <xdr:row>78</xdr:row>
      <xdr:rowOff>73174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64301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93224</xdr:rowOff>
    </xdr:from>
    <xdr:to>
      <xdr:col>55</xdr:col>
      <xdr:colOff>0</xdr:colOff>
      <xdr:row>98</xdr:row>
      <xdr:rowOff>164171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95324"/>
          <a:ext cx="8382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138908</xdr:rowOff>
    </xdr:from>
    <xdr:to>
      <xdr:col>50</xdr:col>
      <xdr:colOff>114300</xdr:colOff>
      <xdr:row>98</xdr:row>
      <xdr:rowOff>164171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41008"/>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121255</xdr:rowOff>
    </xdr:from>
    <xdr:to>
      <xdr:col>45</xdr:col>
      <xdr:colOff>177800</xdr:colOff>
      <xdr:row>98</xdr:row>
      <xdr:rowOff>138908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923355"/>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104115</xdr:rowOff>
    </xdr:from>
    <xdr:to>
      <xdr:col>41</xdr:col>
      <xdr:colOff>50800</xdr:colOff>
      <xdr:row>98</xdr:row>
      <xdr:rowOff>121255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906215"/>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42424</xdr:rowOff>
    </xdr:from>
    <xdr:to>
      <xdr:col>55</xdr:col>
      <xdr:colOff>50800</xdr:colOff>
      <xdr:row>98</xdr:row>
      <xdr:rowOff>144024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113371</xdr:rowOff>
    </xdr:from>
    <xdr:to>
      <xdr:col>50</xdr:col>
      <xdr:colOff>165100</xdr:colOff>
      <xdr:row>99</xdr:row>
      <xdr:rowOff>43521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34648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88108</xdr:rowOff>
    </xdr:from>
    <xdr:to>
      <xdr:col>46</xdr:col>
      <xdr:colOff>38100</xdr:colOff>
      <xdr:row>99</xdr:row>
      <xdr:rowOff>18258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70455</xdr:rowOff>
    </xdr:from>
    <xdr:to>
      <xdr:col>41</xdr:col>
      <xdr:colOff>101600</xdr:colOff>
      <xdr:row>99</xdr:row>
      <xdr:rowOff>605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163182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53315</xdr:rowOff>
    </xdr:from>
    <xdr:to>
      <xdr:col>36</xdr:col>
      <xdr:colOff>165100</xdr:colOff>
      <xdr:row>98</xdr:row>
      <xdr:rowOff>154915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4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45360</xdr:rowOff>
    </xdr:from>
    <xdr:to>
      <xdr:col>85</xdr:col>
      <xdr:colOff>127000</xdr:colOff>
      <xdr:row>38</xdr:row>
      <xdr:rowOff>62078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0460"/>
          <a:ext cx="8382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45360</xdr:rowOff>
    </xdr:from>
    <xdr:to>
      <xdr:col>81</xdr:col>
      <xdr:colOff>50800</xdr:colOff>
      <xdr:row>38</xdr:row>
      <xdr:rowOff>82106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0460"/>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82106</xdr:rowOff>
    </xdr:from>
    <xdr:to>
      <xdr:col>76</xdr:col>
      <xdr:colOff>114300</xdr:colOff>
      <xdr:row>38</xdr:row>
      <xdr:rowOff>116902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97206"/>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116902</xdr:rowOff>
    </xdr:from>
    <xdr:to>
      <xdr:col>71</xdr:col>
      <xdr:colOff>177800</xdr:colOff>
      <xdr:row>38</xdr:row>
      <xdr:rowOff>127614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3200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11278</xdr:rowOff>
    </xdr:from>
    <xdr:to>
      <xdr:col>85</xdr:col>
      <xdr:colOff>177800</xdr:colOff>
      <xdr:row>38</xdr:row>
      <xdr:rowOff>112878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34154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7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166010</xdr:rowOff>
    </xdr:from>
    <xdr:to>
      <xdr:col>81</xdr:col>
      <xdr:colOff>101600</xdr:colOff>
      <xdr:row>38</xdr:row>
      <xdr:rowOff>96160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112687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31306</xdr:rowOff>
    </xdr:from>
    <xdr:to>
      <xdr:col>76</xdr:col>
      <xdr:colOff>165100</xdr:colOff>
      <xdr:row>38</xdr:row>
      <xdr:rowOff>132906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124033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66102</xdr:rowOff>
    </xdr:from>
    <xdr:to>
      <xdr:col>72</xdr:col>
      <xdr:colOff>38100</xdr:colOff>
      <xdr:row>38</xdr:row>
      <xdr:rowOff>167702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158829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76814</xdr:rowOff>
    </xdr:from>
    <xdr:to>
      <xdr:col>67</xdr:col>
      <xdr:colOff>101600</xdr:colOff>
      <xdr:row>39</xdr:row>
      <xdr:rowOff>6964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23491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8751</xdr:rowOff>
    </xdr:from>
    <xdr:to>
      <xdr:col>85</xdr:col>
      <xdr:colOff>127000</xdr:colOff>
      <xdr:row>58</xdr:row>
      <xdr:rowOff>18705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52851"/>
          <a:ext cx="8382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18705</xdr:rowOff>
    </xdr:from>
    <xdr:to>
      <xdr:col>81</xdr:col>
      <xdr:colOff>50800</xdr:colOff>
      <xdr:row>58</xdr:row>
      <xdr:rowOff>41346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62805"/>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41346</xdr:rowOff>
    </xdr:from>
    <xdr:to>
      <xdr:col>76</xdr:col>
      <xdr:colOff>114300</xdr:colOff>
      <xdr:row>58</xdr:row>
      <xdr:rowOff>85754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5446"/>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63260</xdr:rowOff>
    </xdr:from>
    <xdr:to>
      <xdr:col>71</xdr:col>
      <xdr:colOff>177800</xdr:colOff>
      <xdr:row>58</xdr:row>
      <xdr:rowOff>85754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07360"/>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129401</xdr:rowOff>
    </xdr:from>
    <xdr:to>
      <xdr:col>85</xdr:col>
      <xdr:colOff>177800</xdr:colOff>
      <xdr:row>58</xdr:row>
      <xdr:rowOff>59551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44328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139355</xdr:rowOff>
    </xdr:from>
    <xdr:to>
      <xdr:col>81</xdr:col>
      <xdr:colOff>101600</xdr:colOff>
      <xdr:row>58</xdr:row>
      <xdr:rowOff>69505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60632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161996</xdr:rowOff>
    </xdr:from>
    <xdr:to>
      <xdr:col>76</xdr:col>
      <xdr:colOff>165100</xdr:colOff>
      <xdr:row>58</xdr:row>
      <xdr:rowOff>92146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83273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34954</xdr:rowOff>
    </xdr:from>
    <xdr:to>
      <xdr:col>72</xdr:col>
      <xdr:colOff>38100</xdr:colOff>
      <xdr:row>58</xdr:row>
      <xdr:rowOff>136554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127681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12460</xdr:rowOff>
    </xdr:from>
    <xdr:to>
      <xdr:col>67</xdr:col>
      <xdr:colOff>101600</xdr:colOff>
      <xdr:row>58</xdr:row>
      <xdr:rowOff>114060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105187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36105</xdr:rowOff>
    </xdr:from>
    <xdr:to>
      <xdr:col>85</xdr:col>
      <xdr:colOff>127000</xdr:colOff>
      <xdr:row>78</xdr:row>
      <xdr:rowOff>39404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09205"/>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39404</xdr:rowOff>
    </xdr:from>
    <xdr:to>
      <xdr:col>81</xdr:col>
      <xdr:colOff>50800</xdr:colOff>
      <xdr:row>78</xdr:row>
      <xdr:rowOff>120235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12504"/>
          <a:ext cx="889000" cy="8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120235</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3335"/>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156755</xdr:rowOff>
    </xdr:from>
    <xdr:to>
      <xdr:col>85</xdr:col>
      <xdr:colOff>177800</xdr:colOff>
      <xdr:row>78</xdr:row>
      <xdr:rowOff>86905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116132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160054</xdr:rowOff>
    </xdr:from>
    <xdr:to>
      <xdr:col>81</xdr:col>
      <xdr:colOff>101600</xdr:colOff>
      <xdr:row>78</xdr:row>
      <xdr:rowOff>90204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106731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69435</xdr:rowOff>
    </xdr:from>
    <xdr:to>
      <xdr:col>76</xdr:col>
      <xdr:colOff>165100</xdr:colOff>
      <xdr:row>78</xdr:row>
      <xdr:rowOff>171035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162162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160511</xdr:rowOff>
    </xdr:from>
    <xdr:to>
      <xdr:col>85</xdr:col>
      <xdr:colOff>127000</xdr:colOff>
      <xdr:row>97</xdr:row>
      <xdr:rowOff>169788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9116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169788</xdr:rowOff>
    </xdr:from>
    <xdr:to>
      <xdr:col>81</xdr:col>
      <xdr:colOff>50800</xdr:colOff>
      <xdr:row>98</xdr:row>
      <xdr:rowOff>26619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00438"/>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26619</xdr:rowOff>
    </xdr:from>
    <xdr:to>
      <xdr:col>76</xdr:col>
      <xdr:colOff>114300</xdr:colOff>
      <xdr:row>98</xdr:row>
      <xdr:rowOff>31454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8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31454</xdr:rowOff>
    </xdr:from>
    <xdr:to>
      <xdr:col>71</xdr:col>
      <xdr:colOff>177800</xdr:colOff>
      <xdr:row>98</xdr:row>
      <xdr:rowOff>42343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3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109711</xdr:rowOff>
    </xdr:from>
    <xdr:to>
      <xdr:col>85</xdr:col>
      <xdr:colOff>177800</xdr:colOff>
      <xdr:row>98</xdr:row>
      <xdr:rowOff>39861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88138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118988</xdr:rowOff>
    </xdr:from>
    <xdr:to>
      <xdr:col>81</xdr:col>
      <xdr:colOff>101600</xdr:colOff>
      <xdr:row>98</xdr:row>
      <xdr:rowOff>49138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40265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147269</xdr:rowOff>
    </xdr:from>
    <xdr:to>
      <xdr:col>76</xdr:col>
      <xdr:colOff>165100</xdr:colOff>
      <xdr:row>98</xdr:row>
      <xdr:rowOff>77419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152104</xdr:rowOff>
    </xdr:from>
    <xdr:to>
      <xdr:col>72</xdr:col>
      <xdr:colOff>38100</xdr:colOff>
      <xdr:row>98</xdr:row>
      <xdr:rowOff>82254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73381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162993</xdr:rowOff>
    </xdr:from>
    <xdr:to>
      <xdr:col>67</xdr:col>
      <xdr:colOff>101600</xdr:colOff>
      <xdr:row>98</xdr:row>
      <xdr:rowOff>93143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84270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・議会費は、報酬や給与、職員手当等の人件費の増加により、昨年度より１，４２６円の増加となり、類似団体平均値よりコストが高くなった。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土木費は６４，３９７円となり、昨年度より大きく増加している。これは下河原橋復旧関連事業（約３７００万円）を実施したためである。災害復旧費についても、道路橋りょう工事費の増が影響しており、土木費・災害復旧費については、来年度以降は減少していく予想である。</a:t>
          </a:r>
          <a:endParaRPr kumimoji="1" lang="en-US" altLang="ja-JP" sz="1200">
            <a:solidFill>
              <a:sysClr val="windowText" lastClr="000000"/>
            </a:solidFill>
            <a:effectLst/>
            <a:latin typeface="+mn-ea"/>
            <a:ea typeface="+mn-ea"/>
            <a:cs typeface="+mn-cs"/>
          </a:endParaRPr>
        </a:p>
        <a:p>
          <a:r>
            <a:rPr lang="ja-JP" altLang="en-US" sz="1200">
              <a:solidFill>
                <a:sysClr val="windowText" lastClr="000000"/>
              </a:solidFill>
              <a:effectLst/>
              <a:latin typeface="+mn-ea"/>
              <a:ea typeface="+mn-ea"/>
            </a:rPr>
            <a:t>・商工費は、昨年より１３，７６９円の減となっており、新型コロナウイルスの地方創生交付金の皆減によるものである。</a:t>
          </a:r>
          <a:endParaRPr lang="en-US" altLang="ja-JP" sz="12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・民生費は当村及び類似団体ともに継続して上昇している。高齢化が進むにつれ、今後も上昇が見込まれるため、適切なサービス提供のための財源確保に努める。</a:t>
          </a:r>
          <a:endParaRPr lang="ja-JP" altLang="ja-JP" sz="1200">
            <a:effectLst/>
            <a:latin typeface="+mn-ea"/>
            <a:ea typeface="+mn-ea"/>
          </a:endParaRPr>
        </a:p>
        <a:p>
          <a:r>
            <a:rPr kumimoji="1" lang="ja-JP" altLang="ja-JP" sz="1200">
              <a:solidFill>
                <a:srgbClr val="FF0000"/>
              </a:solidFill>
              <a:effectLst/>
              <a:latin typeface="+mn-ea"/>
              <a:ea typeface="+mn-ea"/>
              <a:cs typeface="+mn-cs"/>
            </a:rPr>
            <a:t>　</a:t>
          </a:r>
          <a:r>
            <a:rPr kumimoji="1" lang="ja-JP" altLang="en-US" sz="1200">
              <a:solidFill>
                <a:sysClr val="windowText" lastClr="000000"/>
              </a:solidFill>
              <a:effectLst/>
              <a:latin typeface="+mn-ea"/>
              <a:ea typeface="+mn-ea"/>
              <a:cs typeface="+mn-cs"/>
            </a:rPr>
            <a:t>住民一人当たりのコストは前年度よりも減少しているものの、民生費や衛生費、教育費は上昇が続いているため、</a:t>
          </a:r>
          <a:r>
            <a:rPr kumimoji="1" lang="ja-JP" altLang="ja-JP" sz="1200">
              <a:solidFill>
                <a:sysClr val="windowText" lastClr="000000"/>
              </a:solidFill>
              <a:effectLst/>
              <a:latin typeface="+mn-ea"/>
              <a:ea typeface="+mn-ea"/>
              <a:cs typeface="+mn-cs"/>
            </a:rPr>
            <a:t>今後も事業の効果や必要性を見極め、住民のニーズに沿った事業の実施に努める。</a:t>
          </a:r>
          <a:endParaRPr lang="ja-JP" altLang="ja-JP" sz="1600">
            <a:solidFill>
              <a:sysClr val="windowText" lastClr="000000"/>
            </a:solidFill>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財政調整基金については、適切な財源の確保と歳出の精査により、５，４００万円の積立となった。標準財政規模比は、標準財政規模が約１億５千万円増加し１６億４４００万円となったため比率は下がっている。</a:t>
          </a:r>
          <a:endParaRPr kumimoji="1" lang="en-US" altLang="ja-JP" sz="1200">
            <a:solidFill>
              <a:sysClr val="windowText" lastClr="000000"/>
            </a:solidFill>
            <a:effectLst/>
            <a:latin typeface="+mn-lt"/>
            <a:ea typeface="+mn-ea"/>
            <a:cs typeface="+mn-cs"/>
          </a:endParaRPr>
        </a:p>
        <a:p>
          <a:r>
            <a:rPr lang="ja-JP" altLang="en-US" sz="1200">
              <a:solidFill>
                <a:sysClr val="windowText" lastClr="000000"/>
              </a:solidFill>
              <a:effectLst/>
            </a:rPr>
            <a:t>　実質収支については、継続して１０％前後を保っている。実質単年度収支についても令和２年度から黒字収支となっている。財政調整基金については、今後も必要最低限の取崩しに努めていく。</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連結実質赤字額については、平成１９年度以降、全会計において黒字となっており、主に一般会計の黒字が大きな要因である。基本的には、連結実質黒字は同水準を維持していくとみられる。</a:t>
          </a:r>
          <a:endParaRPr lang="ja-JP" altLang="ja-JP" sz="18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4974/AppData/Local/Microsoft/Windows/INetCache/IE/SOVDTSUK/&#12304;&#36001;&#25919;&#29366;&#27841;&#36039;&#26009;&#38598;&#12305;_113697_&#26481;&#31209;&#2923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70.3</v>
          </cell>
          <cell r="BX53">
            <v>70.8</v>
          </cell>
          <cell r="CF53">
            <v>71.2</v>
          </cell>
          <cell r="CN53">
            <v>57.2</v>
          </cell>
          <cell r="CV53">
            <v>68.7</v>
          </cell>
        </row>
        <row r="55">
          <cell r="AN55" t="str">
            <v>類似団体内平均値</v>
          </cell>
          <cell r="BP55">
            <v>0</v>
          </cell>
          <cell r="BX55">
            <v>0</v>
          </cell>
          <cell r="CF55">
            <v>0</v>
          </cell>
          <cell r="CN55">
            <v>0</v>
          </cell>
          <cell r="CV55">
            <v>0</v>
          </cell>
        </row>
        <row r="57">
          <cell r="BP57">
            <v>58.4</v>
          </cell>
          <cell r="BX57">
            <v>61.8</v>
          </cell>
          <cell r="CF57">
            <v>63.1</v>
          </cell>
          <cell r="CN57">
            <v>62.2</v>
          </cell>
          <cell r="CV57">
            <v>48</v>
          </cell>
        </row>
        <row r="72">
          <cell r="BP72" t="str">
            <v>H29</v>
          </cell>
          <cell r="BX72" t="str">
            <v>H30</v>
          </cell>
          <cell r="CF72" t="str">
            <v>R01</v>
          </cell>
          <cell r="CN72" t="str">
            <v>R02</v>
          </cell>
          <cell r="CV72" t="str">
            <v>R03</v>
          </cell>
        </row>
        <row r="73">
          <cell r="AN73" t="str">
            <v>当該団体値</v>
          </cell>
        </row>
        <row r="75">
          <cell r="BP75">
            <v>0.3</v>
          </cell>
          <cell r="BX75">
            <v>0.7</v>
          </cell>
          <cell r="CF75">
            <v>1.1000000000000001</v>
          </cell>
          <cell r="CN75">
            <v>1.7</v>
          </cell>
          <cell r="CV75">
            <v>2</v>
          </cell>
        </row>
        <row r="77">
          <cell r="AN77" t="str">
            <v>類似団体内平均値</v>
          </cell>
          <cell r="BP77">
            <v>0</v>
          </cell>
          <cell r="BX77">
            <v>0</v>
          </cell>
          <cell r="CF77">
            <v>0</v>
          </cell>
          <cell r="CN77">
            <v>0</v>
          </cell>
          <cell r="CV77">
            <v>0</v>
          </cell>
        </row>
        <row r="79">
          <cell r="BP79">
            <v>5.6</v>
          </cell>
          <cell r="BX79">
            <v>5.3</v>
          </cell>
          <cell r="CF79">
            <v>5.8</v>
          </cell>
          <cell r="CN79">
            <v>5.8</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3" sqref="B3:K5"/>
    </sheetView>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424" t="s">
        <v>80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178"/>
      <c r="DK1" s="178"/>
      <c r="DL1" s="178"/>
      <c r="DM1" s="178"/>
      <c r="DN1" s="178"/>
      <c r="DO1" s="178"/>
    </row>
    <row r="2" spans="1:119" ht="24" thickBot="1">
      <c r="B2" s="179" t="s">
        <v>81</v>
      </c>
      <c r="C2" s="179"/>
      <c r="D2" s="180"/>
    </row>
    <row r="3" spans="1:119" ht="18.75" customHeight="1" thickBot="1">
      <c r="A3" s="178"/>
      <c r="B3" s="425" t="s">
        <v>82</v>
      </c>
      <c r="C3" s="426"/>
      <c r="D3" s="426"/>
      <c r="E3" s="427"/>
      <c r="F3" s="427"/>
      <c r="G3" s="427"/>
      <c r="H3" s="427"/>
      <c r="I3" s="427"/>
      <c r="J3" s="427"/>
      <c r="K3" s="427"/>
      <c r="L3" s="427" t="s">
        <v>83</v>
      </c>
      <c r="M3" s="427"/>
      <c r="N3" s="427"/>
      <c r="O3" s="427"/>
      <c r="P3" s="427"/>
      <c r="Q3" s="427"/>
      <c r="R3" s="431"/>
      <c r="S3" s="431"/>
      <c r="T3" s="431"/>
      <c r="U3" s="431"/>
      <c r="V3" s="432"/>
      <c r="W3" s="362" t="s">
        <v>84</v>
      </c>
      <c r="X3" s="363"/>
      <c r="Y3" s="363"/>
      <c r="Z3" s="363"/>
      <c r="AA3" s="363"/>
      <c r="AB3" s="426"/>
      <c r="AC3" s="431"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439" t="s">
        <v>1</v>
      </c>
      <c r="AZ3" s="440"/>
      <c r="BA3" s="440"/>
      <c r="BB3" s="440"/>
      <c r="BC3" s="440"/>
      <c r="BD3" s="440"/>
      <c r="BE3" s="440"/>
      <c r="BF3" s="440"/>
      <c r="BG3" s="440"/>
      <c r="BH3" s="440"/>
      <c r="BI3" s="440"/>
      <c r="BJ3" s="440"/>
      <c r="BK3" s="440"/>
      <c r="BL3" s="440"/>
      <c r="BM3" s="441"/>
      <c r="BN3" s="362" t="s">
        <v>87</v>
      </c>
      <c r="BO3" s="363"/>
      <c r="BP3" s="363"/>
      <c r="BQ3" s="363"/>
      <c r="BR3" s="363"/>
      <c r="BS3" s="363"/>
      <c r="BT3" s="363"/>
      <c r="BU3" s="364"/>
      <c r="BV3" s="362" t="s">
        <v>88</v>
      </c>
      <c r="BW3" s="363"/>
      <c r="BX3" s="363"/>
      <c r="BY3" s="363"/>
      <c r="BZ3" s="363"/>
      <c r="CA3" s="363"/>
      <c r="CB3" s="363"/>
      <c r="CC3" s="364"/>
      <c r="CD3" s="439" t="s">
        <v>1</v>
      </c>
      <c r="CE3" s="440"/>
      <c r="CF3" s="440"/>
      <c r="CG3" s="440"/>
      <c r="CH3" s="440"/>
      <c r="CI3" s="440"/>
      <c r="CJ3" s="440"/>
      <c r="CK3" s="440"/>
      <c r="CL3" s="440"/>
      <c r="CM3" s="440"/>
      <c r="CN3" s="440"/>
      <c r="CO3" s="440"/>
      <c r="CP3" s="440"/>
      <c r="CQ3" s="440"/>
      <c r="CR3" s="440"/>
      <c r="CS3" s="441"/>
      <c r="CT3" s="362" t="s">
        <v>89</v>
      </c>
      <c r="CU3" s="363"/>
      <c r="CV3" s="363"/>
      <c r="CW3" s="363"/>
      <c r="CX3" s="363"/>
      <c r="CY3" s="363"/>
      <c r="CZ3" s="363"/>
      <c r="DA3" s="364"/>
      <c r="DB3" s="362" t="s">
        <v>90</v>
      </c>
      <c r="DC3" s="363"/>
      <c r="DD3" s="363"/>
      <c r="DE3" s="363"/>
      <c r="DF3" s="363"/>
      <c r="DG3" s="363"/>
      <c r="DH3" s="363"/>
      <c r="DI3" s="364"/>
    </row>
    <row r="4" spans="1:119" ht="18.75" customHeight="1">
      <c r="A4" s="178"/>
      <c r="B4" s="380"/>
      <c r="C4" s="381"/>
      <c r="D4" s="381"/>
      <c r="E4" s="382"/>
      <c r="F4" s="382"/>
      <c r="G4" s="382"/>
      <c r="H4" s="382"/>
      <c r="I4" s="382"/>
      <c r="J4" s="382"/>
      <c r="K4" s="382"/>
      <c r="L4" s="382"/>
      <c r="M4" s="382"/>
      <c r="N4" s="382"/>
      <c r="O4" s="382"/>
      <c r="P4" s="382"/>
      <c r="Q4" s="382"/>
      <c r="R4" s="388"/>
      <c r="S4" s="388"/>
      <c r="T4" s="388"/>
      <c r="U4" s="388"/>
      <c r="V4" s="389"/>
      <c r="W4" s="394"/>
      <c r="X4" s="395"/>
      <c r="Y4" s="395"/>
      <c r="Z4" s="395"/>
      <c r="AA4" s="395"/>
      <c r="AB4" s="381"/>
      <c r="AC4" s="388"/>
      <c r="AD4" s="395"/>
      <c r="AE4" s="395"/>
      <c r="AF4" s="395"/>
      <c r="AG4" s="395"/>
      <c r="AH4" s="395"/>
      <c r="AI4" s="395"/>
      <c r="AJ4" s="395"/>
      <c r="AK4" s="395"/>
      <c r="AL4" s="437"/>
      <c r="AM4" s="435"/>
      <c r="AN4" s="436"/>
      <c r="AO4" s="436"/>
      <c r="AP4" s="436"/>
      <c r="AQ4" s="436"/>
      <c r="AR4" s="436"/>
      <c r="AS4" s="436"/>
      <c r="AT4" s="436"/>
      <c r="AU4" s="436"/>
      <c r="AV4" s="436"/>
      <c r="AW4" s="436"/>
      <c r="AX4" s="438"/>
      <c r="AY4" s="365" t="s">
        <v>91</v>
      </c>
      <c r="AZ4" s="366"/>
      <c r="BA4" s="366"/>
      <c r="BB4" s="366"/>
      <c r="BC4" s="366"/>
      <c r="BD4" s="366"/>
      <c r="BE4" s="366"/>
      <c r="BF4" s="366"/>
      <c r="BG4" s="366"/>
      <c r="BH4" s="366"/>
      <c r="BI4" s="366"/>
      <c r="BJ4" s="366"/>
      <c r="BK4" s="366"/>
      <c r="BL4" s="366"/>
      <c r="BM4" s="367"/>
      <c r="BN4" s="368">
        <v>2869893</v>
      </c>
      <c r="BO4" s="369"/>
      <c r="BP4" s="369"/>
      <c r="BQ4" s="369"/>
      <c r="BR4" s="369"/>
      <c r="BS4" s="369"/>
      <c r="BT4" s="369"/>
      <c r="BU4" s="370"/>
      <c r="BV4" s="368">
        <v>3011131</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11.6</v>
      </c>
      <c r="CU4" s="375"/>
      <c r="CV4" s="375"/>
      <c r="CW4" s="375"/>
      <c r="CX4" s="375"/>
      <c r="CY4" s="375"/>
      <c r="CZ4" s="375"/>
      <c r="DA4" s="376"/>
      <c r="DB4" s="374">
        <v>13.3</v>
      </c>
      <c r="DC4" s="375"/>
      <c r="DD4" s="375"/>
      <c r="DE4" s="375"/>
      <c r="DF4" s="375"/>
      <c r="DG4" s="375"/>
      <c r="DH4" s="375"/>
      <c r="DI4" s="376"/>
    </row>
    <row r="5" spans="1:119" ht="18.75" customHeight="1">
      <c r="A5" s="178"/>
      <c r="B5" s="428"/>
      <c r="C5" s="429"/>
      <c r="D5" s="429"/>
      <c r="E5" s="430"/>
      <c r="F5" s="430"/>
      <c r="G5" s="430"/>
      <c r="H5" s="430"/>
      <c r="I5" s="430"/>
      <c r="J5" s="430"/>
      <c r="K5" s="430"/>
      <c r="L5" s="430"/>
      <c r="M5" s="430"/>
      <c r="N5" s="430"/>
      <c r="O5" s="430"/>
      <c r="P5" s="430"/>
      <c r="Q5" s="430"/>
      <c r="R5" s="433"/>
      <c r="S5" s="433"/>
      <c r="T5" s="433"/>
      <c r="U5" s="433"/>
      <c r="V5" s="434"/>
      <c r="W5" s="435"/>
      <c r="X5" s="436"/>
      <c r="Y5" s="436"/>
      <c r="Z5" s="436"/>
      <c r="AA5" s="436"/>
      <c r="AB5" s="429"/>
      <c r="AC5" s="433"/>
      <c r="AD5" s="436"/>
      <c r="AE5" s="436"/>
      <c r="AF5" s="436"/>
      <c r="AG5" s="436"/>
      <c r="AH5" s="436"/>
      <c r="AI5" s="436"/>
      <c r="AJ5" s="436"/>
      <c r="AK5" s="436"/>
      <c r="AL5" s="438"/>
      <c r="AM5" s="407" t="s">
        <v>93</v>
      </c>
      <c r="AN5" s="408"/>
      <c r="AO5" s="408"/>
      <c r="AP5" s="408"/>
      <c r="AQ5" s="408"/>
      <c r="AR5" s="408"/>
      <c r="AS5" s="408"/>
      <c r="AT5" s="409"/>
      <c r="AU5" s="410" t="s">
        <v>94</v>
      </c>
      <c r="AV5" s="411"/>
      <c r="AW5" s="411"/>
      <c r="AX5" s="411"/>
      <c r="AY5" s="412" t="s">
        <v>95</v>
      </c>
      <c r="AZ5" s="413"/>
      <c r="BA5" s="413"/>
      <c r="BB5" s="413"/>
      <c r="BC5" s="413"/>
      <c r="BD5" s="413"/>
      <c r="BE5" s="413"/>
      <c r="BF5" s="413"/>
      <c r="BG5" s="413"/>
      <c r="BH5" s="413"/>
      <c r="BI5" s="413"/>
      <c r="BJ5" s="413"/>
      <c r="BK5" s="413"/>
      <c r="BL5" s="413"/>
      <c r="BM5" s="414"/>
      <c r="BN5" s="415">
        <v>2631143</v>
      </c>
      <c r="BO5" s="416"/>
      <c r="BP5" s="416"/>
      <c r="BQ5" s="416"/>
      <c r="BR5" s="416"/>
      <c r="BS5" s="416"/>
      <c r="BT5" s="416"/>
      <c r="BU5" s="417"/>
      <c r="BV5" s="415">
        <v>2735849</v>
      </c>
      <c r="BW5" s="416"/>
      <c r="BX5" s="416"/>
      <c r="BY5" s="416"/>
      <c r="BZ5" s="416"/>
      <c r="CA5" s="416"/>
      <c r="CB5" s="416"/>
      <c r="CC5" s="417"/>
      <c r="CD5" s="418" t="s">
        <v>96</v>
      </c>
      <c r="CE5" s="419"/>
      <c r="CF5" s="419"/>
      <c r="CG5" s="419"/>
      <c r="CH5" s="419"/>
      <c r="CI5" s="419"/>
      <c r="CJ5" s="419"/>
      <c r="CK5" s="419"/>
      <c r="CL5" s="419"/>
      <c r="CM5" s="419"/>
      <c r="CN5" s="419"/>
      <c r="CO5" s="419"/>
      <c r="CP5" s="419"/>
      <c r="CQ5" s="419"/>
      <c r="CR5" s="419"/>
      <c r="CS5" s="420"/>
      <c r="CT5" s="442">
        <v>77.099999999999994</v>
      </c>
      <c r="CU5" s="443"/>
      <c r="CV5" s="443"/>
      <c r="CW5" s="443"/>
      <c r="CX5" s="443"/>
      <c r="CY5" s="443"/>
      <c r="CZ5" s="443"/>
      <c r="DA5" s="444"/>
      <c r="DB5" s="442">
        <v>86.5</v>
      </c>
      <c r="DC5" s="443"/>
      <c r="DD5" s="443"/>
      <c r="DE5" s="443"/>
      <c r="DF5" s="443"/>
      <c r="DG5" s="443"/>
      <c r="DH5" s="443"/>
      <c r="DI5" s="444"/>
    </row>
    <row r="6" spans="1:119" ht="18.75" customHeight="1">
      <c r="A6" s="178"/>
      <c r="B6" s="377" t="s">
        <v>97</v>
      </c>
      <c r="C6" s="378"/>
      <c r="D6" s="378"/>
      <c r="E6" s="379"/>
      <c r="F6" s="379"/>
      <c r="G6" s="379"/>
      <c r="H6" s="379"/>
      <c r="I6" s="379"/>
      <c r="J6" s="379"/>
      <c r="K6" s="379"/>
      <c r="L6" s="379" t="s">
        <v>98</v>
      </c>
      <c r="M6" s="379"/>
      <c r="N6" s="379"/>
      <c r="O6" s="379"/>
      <c r="P6" s="379"/>
      <c r="Q6" s="379"/>
      <c r="R6" s="386"/>
      <c r="S6" s="386"/>
      <c r="T6" s="386"/>
      <c r="U6" s="386"/>
      <c r="V6" s="387"/>
      <c r="W6" s="392" t="s">
        <v>99</v>
      </c>
      <c r="X6" s="393"/>
      <c r="Y6" s="393"/>
      <c r="Z6" s="393"/>
      <c r="AA6" s="393"/>
      <c r="AB6" s="378"/>
      <c r="AC6" s="398" t="s">
        <v>100</v>
      </c>
      <c r="AD6" s="399"/>
      <c r="AE6" s="399"/>
      <c r="AF6" s="399"/>
      <c r="AG6" s="399"/>
      <c r="AH6" s="399"/>
      <c r="AI6" s="399"/>
      <c r="AJ6" s="399"/>
      <c r="AK6" s="399"/>
      <c r="AL6" s="400"/>
      <c r="AM6" s="407" t="s">
        <v>101</v>
      </c>
      <c r="AN6" s="408"/>
      <c r="AO6" s="408"/>
      <c r="AP6" s="408"/>
      <c r="AQ6" s="408"/>
      <c r="AR6" s="408"/>
      <c r="AS6" s="408"/>
      <c r="AT6" s="409"/>
      <c r="AU6" s="410" t="s">
        <v>94</v>
      </c>
      <c r="AV6" s="411"/>
      <c r="AW6" s="411"/>
      <c r="AX6" s="411"/>
      <c r="AY6" s="412" t="s">
        <v>102</v>
      </c>
      <c r="AZ6" s="413"/>
      <c r="BA6" s="413"/>
      <c r="BB6" s="413"/>
      <c r="BC6" s="413"/>
      <c r="BD6" s="413"/>
      <c r="BE6" s="413"/>
      <c r="BF6" s="413"/>
      <c r="BG6" s="413"/>
      <c r="BH6" s="413"/>
      <c r="BI6" s="413"/>
      <c r="BJ6" s="413"/>
      <c r="BK6" s="413"/>
      <c r="BL6" s="413"/>
      <c r="BM6" s="414"/>
      <c r="BN6" s="415">
        <v>238750</v>
      </c>
      <c r="BO6" s="416"/>
      <c r="BP6" s="416"/>
      <c r="BQ6" s="416"/>
      <c r="BR6" s="416"/>
      <c r="BS6" s="416"/>
      <c r="BT6" s="416"/>
      <c r="BU6" s="417"/>
      <c r="BV6" s="415">
        <v>275282</v>
      </c>
      <c r="BW6" s="416"/>
      <c r="BX6" s="416"/>
      <c r="BY6" s="416"/>
      <c r="BZ6" s="416"/>
      <c r="CA6" s="416"/>
      <c r="CB6" s="416"/>
      <c r="CC6" s="417"/>
      <c r="CD6" s="418" t="s">
        <v>103</v>
      </c>
      <c r="CE6" s="419"/>
      <c r="CF6" s="419"/>
      <c r="CG6" s="419"/>
      <c r="CH6" s="419"/>
      <c r="CI6" s="419"/>
      <c r="CJ6" s="419"/>
      <c r="CK6" s="419"/>
      <c r="CL6" s="419"/>
      <c r="CM6" s="419"/>
      <c r="CN6" s="419"/>
      <c r="CO6" s="419"/>
      <c r="CP6" s="419"/>
      <c r="CQ6" s="419"/>
      <c r="CR6" s="419"/>
      <c r="CS6" s="420"/>
      <c r="CT6" s="421">
        <v>79.7</v>
      </c>
      <c r="CU6" s="422"/>
      <c r="CV6" s="422"/>
      <c r="CW6" s="422"/>
      <c r="CX6" s="422"/>
      <c r="CY6" s="422"/>
      <c r="CZ6" s="422"/>
      <c r="DA6" s="423"/>
      <c r="DB6" s="421">
        <v>88.9</v>
      </c>
      <c r="DC6" s="422"/>
      <c r="DD6" s="422"/>
      <c r="DE6" s="422"/>
      <c r="DF6" s="422"/>
      <c r="DG6" s="422"/>
      <c r="DH6" s="422"/>
      <c r="DI6" s="423"/>
    </row>
    <row r="7" spans="1:119" ht="18.75" customHeight="1">
      <c r="A7" s="178"/>
      <c r="B7" s="380"/>
      <c r="C7" s="381"/>
      <c r="D7" s="381"/>
      <c r="E7" s="382"/>
      <c r="F7" s="382"/>
      <c r="G7" s="382"/>
      <c r="H7" s="382"/>
      <c r="I7" s="382"/>
      <c r="J7" s="382"/>
      <c r="K7" s="382"/>
      <c r="L7" s="382"/>
      <c r="M7" s="382"/>
      <c r="N7" s="382"/>
      <c r="O7" s="382"/>
      <c r="P7" s="382"/>
      <c r="Q7" s="382"/>
      <c r="R7" s="388"/>
      <c r="S7" s="388"/>
      <c r="T7" s="388"/>
      <c r="U7" s="388"/>
      <c r="V7" s="389"/>
      <c r="W7" s="394"/>
      <c r="X7" s="395"/>
      <c r="Y7" s="395"/>
      <c r="Z7" s="395"/>
      <c r="AA7" s="395"/>
      <c r="AB7" s="381"/>
      <c r="AC7" s="401"/>
      <c r="AD7" s="402"/>
      <c r="AE7" s="402"/>
      <c r="AF7" s="402"/>
      <c r="AG7" s="402"/>
      <c r="AH7" s="402"/>
      <c r="AI7" s="402"/>
      <c r="AJ7" s="402"/>
      <c r="AK7" s="402"/>
      <c r="AL7" s="403"/>
      <c r="AM7" s="407" t="s">
        <v>104</v>
      </c>
      <c r="AN7" s="408"/>
      <c r="AO7" s="408"/>
      <c r="AP7" s="408"/>
      <c r="AQ7" s="408"/>
      <c r="AR7" s="408"/>
      <c r="AS7" s="408"/>
      <c r="AT7" s="409"/>
      <c r="AU7" s="410" t="s">
        <v>94</v>
      </c>
      <c r="AV7" s="411"/>
      <c r="AW7" s="411"/>
      <c r="AX7" s="411"/>
      <c r="AY7" s="412" t="s">
        <v>105</v>
      </c>
      <c r="AZ7" s="413"/>
      <c r="BA7" s="413"/>
      <c r="BB7" s="413"/>
      <c r="BC7" s="413"/>
      <c r="BD7" s="413"/>
      <c r="BE7" s="413"/>
      <c r="BF7" s="413"/>
      <c r="BG7" s="413"/>
      <c r="BH7" s="413"/>
      <c r="BI7" s="413"/>
      <c r="BJ7" s="413"/>
      <c r="BK7" s="413"/>
      <c r="BL7" s="413"/>
      <c r="BM7" s="414"/>
      <c r="BN7" s="415">
        <v>48847</v>
      </c>
      <c r="BO7" s="416"/>
      <c r="BP7" s="416"/>
      <c r="BQ7" s="416"/>
      <c r="BR7" s="416"/>
      <c r="BS7" s="416"/>
      <c r="BT7" s="416"/>
      <c r="BU7" s="417"/>
      <c r="BV7" s="415">
        <v>76180</v>
      </c>
      <c r="BW7" s="416"/>
      <c r="BX7" s="416"/>
      <c r="BY7" s="416"/>
      <c r="BZ7" s="416"/>
      <c r="CA7" s="416"/>
      <c r="CB7" s="416"/>
      <c r="CC7" s="417"/>
      <c r="CD7" s="418" t="s">
        <v>106</v>
      </c>
      <c r="CE7" s="419"/>
      <c r="CF7" s="419"/>
      <c r="CG7" s="419"/>
      <c r="CH7" s="419"/>
      <c r="CI7" s="419"/>
      <c r="CJ7" s="419"/>
      <c r="CK7" s="419"/>
      <c r="CL7" s="419"/>
      <c r="CM7" s="419"/>
      <c r="CN7" s="419"/>
      <c r="CO7" s="419"/>
      <c r="CP7" s="419"/>
      <c r="CQ7" s="419"/>
      <c r="CR7" s="419"/>
      <c r="CS7" s="420"/>
      <c r="CT7" s="415">
        <v>1644000</v>
      </c>
      <c r="CU7" s="416"/>
      <c r="CV7" s="416"/>
      <c r="CW7" s="416"/>
      <c r="CX7" s="416"/>
      <c r="CY7" s="416"/>
      <c r="CZ7" s="416"/>
      <c r="DA7" s="417"/>
      <c r="DB7" s="415">
        <v>1493955</v>
      </c>
      <c r="DC7" s="416"/>
      <c r="DD7" s="416"/>
      <c r="DE7" s="416"/>
      <c r="DF7" s="416"/>
      <c r="DG7" s="416"/>
      <c r="DH7" s="416"/>
      <c r="DI7" s="417"/>
    </row>
    <row r="8" spans="1:119" ht="18.75" customHeight="1" thickBot="1">
      <c r="A8" s="178"/>
      <c r="B8" s="383"/>
      <c r="C8" s="384"/>
      <c r="D8" s="384"/>
      <c r="E8" s="385"/>
      <c r="F8" s="385"/>
      <c r="G8" s="385"/>
      <c r="H8" s="385"/>
      <c r="I8" s="385"/>
      <c r="J8" s="385"/>
      <c r="K8" s="385"/>
      <c r="L8" s="385"/>
      <c r="M8" s="385"/>
      <c r="N8" s="385"/>
      <c r="O8" s="385"/>
      <c r="P8" s="385"/>
      <c r="Q8" s="385"/>
      <c r="R8" s="390"/>
      <c r="S8" s="390"/>
      <c r="T8" s="390"/>
      <c r="U8" s="390"/>
      <c r="V8" s="391"/>
      <c r="W8" s="396"/>
      <c r="X8" s="397"/>
      <c r="Y8" s="397"/>
      <c r="Z8" s="397"/>
      <c r="AA8" s="397"/>
      <c r="AB8" s="384"/>
      <c r="AC8" s="404"/>
      <c r="AD8" s="405"/>
      <c r="AE8" s="405"/>
      <c r="AF8" s="405"/>
      <c r="AG8" s="405"/>
      <c r="AH8" s="405"/>
      <c r="AI8" s="405"/>
      <c r="AJ8" s="405"/>
      <c r="AK8" s="405"/>
      <c r="AL8" s="406"/>
      <c r="AM8" s="407" t="s">
        <v>107</v>
      </c>
      <c r="AN8" s="408"/>
      <c r="AO8" s="408"/>
      <c r="AP8" s="408"/>
      <c r="AQ8" s="408"/>
      <c r="AR8" s="408"/>
      <c r="AS8" s="408"/>
      <c r="AT8" s="409"/>
      <c r="AU8" s="410" t="s">
        <v>94</v>
      </c>
      <c r="AV8" s="411"/>
      <c r="AW8" s="411"/>
      <c r="AX8" s="411"/>
      <c r="AY8" s="412" t="s">
        <v>108</v>
      </c>
      <c r="AZ8" s="413"/>
      <c r="BA8" s="413"/>
      <c r="BB8" s="413"/>
      <c r="BC8" s="413"/>
      <c r="BD8" s="413"/>
      <c r="BE8" s="413"/>
      <c r="BF8" s="413"/>
      <c r="BG8" s="413"/>
      <c r="BH8" s="413"/>
      <c r="BI8" s="413"/>
      <c r="BJ8" s="413"/>
      <c r="BK8" s="413"/>
      <c r="BL8" s="413"/>
      <c r="BM8" s="414"/>
      <c r="BN8" s="415">
        <v>189903</v>
      </c>
      <c r="BO8" s="416"/>
      <c r="BP8" s="416"/>
      <c r="BQ8" s="416"/>
      <c r="BR8" s="416"/>
      <c r="BS8" s="416"/>
      <c r="BT8" s="416"/>
      <c r="BU8" s="417"/>
      <c r="BV8" s="415">
        <v>199102</v>
      </c>
      <c r="BW8" s="416"/>
      <c r="BX8" s="416"/>
      <c r="BY8" s="416"/>
      <c r="BZ8" s="416"/>
      <c r="CA8" s="416"/>
      <c r="CB8" s="416"/>
      <c r="CC8" s="417"/>
      <c r="CD8" s="418" t="s">
        <v>109</v>
      </c>
      <c r="CE8" s="419"/>
      <c r="CF8" s="419"/>
      <c r="CG8" s="419"/>
      <c r="CH8" s="419"/>
      <c r="CI8" s="419"/>
      <c r="CJ8" s="419"/>
      <c r="CK8" s="419"/>
      <c r="CL8" s="419"/>
      <c r="CM8" s="419"/>
      <c r="CN8" s="419"/>
      <c r="CO8" s="419"/>
      <c r="CP8" s="419"/>
      <c r="CQ8" s="419"/>
      <c r="CR8" s="419"/>
      <c r="CS8" s="420"/>
      <c r="CT8" s="445">
        <v>0.2</v>
      </c>
      <c r="CU8" s="446"/>
      <c r="CV8" s="446"/>
      <c r="CW8" s="446"/>
      <c r="CX8" s="446"/>
      <c r="CY8" s="446"/>
      <c r="CZ8" s="446"/>
      <c r="DA8" s="447"/>
      <c r="DB8" s="445">
        <v>0.21</v>
      </c>
      <c r="DC8" s="446"/>
      <c r="DD8" s="446"/>
      <c r="DE8" s="446"/>
      <c r="DF8" s="446"/>
      <c r="DG8" s="446"/>
      <c r="DH8" s="446"/>
      <c r="DI8" s="447"/>
    </row>
    <row r="9" spans="1:119" ht="18.75" customHeight="1" thickBot="1">
      <c r="A9" s="178"/>
      <c r="B9" s="439" t="s">
        <v>110</v>
      </c>
      <c r="C9" s="440"/>
      <c r="D9" s="440"/>
      <c r="E9" s="440"/>
      <c r="F9" s="440"/>
      <c r="G9" s="440"/>
      <c r="H9" s="440"/>
      <c r="I9" s="440"/>
      <c r="J9" s="440"/>
      <c r="K9" s="448"/>
      <c r="L9" s="449" t="s">
        <v>111</v>
      </c>
      <c r="M9" s="450"/>
      <c r="N9" s="450"/>
      <c r="O9" s="450"/>
      <c r="P9" s="450"/>
      <c r="Q9" s="451"/>
      <c r="R9" s="452">
        <v>2709</v>
      </c>
      <c r="S9" s="453"/>
      <c r="T9" s="453"/>
      <c r="U9" s="453"/>
      <c r="V9" s="454"/>
      <c r="W9" s="362" t="s">
        <v>112</v>
      </c>
      <c r="X9" s="363"/>
      <c r="Y9" s="363"/>
      <c r="Z9" s="363"/>
      <c r="AA9" s="363"/>
      <c r="AB9" s="363"/>
      <c r="AC9" s="363"/>
      <c r="AD9" s="363"/>
      <c r="AE9" s="363"/>
      <c r="AF9" s="363"/>
      <c r="AG9" s="363"/>
      <c r="AH9" s="363"/>
      <c r="AI9" s="363"/>
      <c r="AJ9" s="363"/>
      <c r="AK9" s="363"/>
      <c r="AL9" s="364"/>
      <c r="AM9" s="407" t="s">
        <v>113</v>
      </c>
      <c r="AN9" s="408"/>
      <c r="AO9" s="408"/>
      <c r="AP9" s="408"/>
      <c r="AQ9" s="408"/>
      <c r="AR9" s="408"/>
      <c r="AS9" s="408"/>
      <c r="AT9" s="409"/>
      <c r="AU9" s="410" t="s">
        <v>94</v>
      </c>
      <c r="AV9" s="411"/>
      <c r="AW9" s="411"/>
      <c r="AX9" s="411"/>
      <c r="AY9" s="412" t="s">
        <v>114</v>
      </c>
      <c r="AZ9" s="413"/>
      <c r="BA9" s="413"/>
      <c r="BB9" s="413"/>
      <c r="BC9" s="413"/>
      <c r="BD9" s="413"/>
      <c r="BE9" s="413"/>
      <c r="BF9" s="413"/>
      <c r="BG9" s="413"/>
      <c r="BH9" s="413"/>
      <c r="BI9" s="413"/>
      <c r="BJ9" s="413"/>
      <c r="BK9" s="413"/>
      <c r="BL9" s="413"/>
      <c r="BM9" s="414"/>
      <c r="BN9" s="415">
        <v>-9199</v>
      </c>
      <c r="BO9" s="416"/>
      <c r="BP9" s="416"/>
      <c r="BQ9" s="416"/>
      <c r="BR9" s="416"/>
      <c r="BS9" s="416"/>
      <c r="BT9" s="416"/>
      <c r="BU9" s="417"/>
      <c r="BV9" s="415">
        <v>24978</v>
      </c>
      <c r="BW9" s="416"/>
      <c r="BX9" s="416"/>
      <c r="BY9" s="416"/>
      <c r="BZ9" s="416"/>
      <c r="CA9" s="416"/>
      <c r="CB9" s="416"/>
      <c r="CC9" s="417"/>
      <c r="CD9" s="418" t="s">
        <v>115</v>
      </c>
      <c r="CE9" s="419"/>
      <c r="CF9" s="419"/>
      <c r="CG9" s="419"/>
      <c r="CH9" s="419"/>
      <c r="CI9" s="419"/>
      <c r="CJ9" s="419"/>
      <c r="CK9" s="419"/>
      <c r="CL9" s="419"/>
      <c r="CM9" s="419"/>
      <c r="CN9" s="419"/>
      <c r="CO9" s="419"/>
      <c r="CP9" s="419"/>
      <c r="CQ9" s="419"/>
      <c r="CR9" s="419"/>
      <c r="CS9" s="420"/>
      <c r="CT9" s="442">
        <v>7.4</v>
      </c>
      <c r="CU9" s="443"/>
      <c r="CV9" s="443"/>
      <c r="CW9" s="443"/>
      <c r="CX9" s="443"/>
      <c r="CY9" s="443"/>
      <c r="CZ9" s="443"/>
      <c r="DA9" s="444"/>
      <c r="DB9" s="442">
        <v>7.6</v>
      </c>
      <c r="DC9" s="443"/>
      <c r="DD9" s="443"/>
      <c r="DE9" s="443"/>
      <c r="DF9" s="443"/>
      <c r="DG9" s="443"/>
      <c r="DH9" s="443"/>
      <c r="DI9" s="444"/>
    </row>
    <row r="10" spans="1:119" ht="18.75" customHeight="1" thickBot="1">
      <c r="A10" s="178"/>
      <c r="B10" s="439"/>
      <c r="C10" s="440"/>
      <c r="D10" s="440"/>
      <c r="E10" s="440"/>
      <c r="F10" s="440"/>
      <c r="G10" s="440"/>
      <c r="H10" s="440"/>
      <c r="I10" s="440"/>
      <c r="J10" s="440"/>
      <c r="K10" s="448"/>
      <c r="L10" s="455" t="s">
        <v>116</v>
      </c>
      <c r="M10" s="408"/>
      <c r="N10" s="408"/>
      <c r="O10" s="408"/>
      <c r="P10" s="408"/>
      <c r="Q10" s="409"/>
      <c r="R10" s="456">
        <v>2915</v>
      </c>
      <c r="S10" s="457"/>
      <c r="T10" s="457"/>
      <c r="U10" s="457"/>
      <c r="V10" s="458"/>
      <c r="W10" s="394"/>
      <c r="X10" s="395"/>
      <c r="Y10" s="395"/>
      <c r="Z10" s="395"/>
      <c r="AA10" s="395"/>
      <c r="AB10" s="395"/>
      <c r="AC10" s="395"/>
      <c r="AD10" s="395"/>
      <c r="AE10" s="395"/>
      <c r="AF10" s="395"/>
      <c r="AG10" s="395"/>
      <c r="AH10" s="395"/>
      <c r="AI10" s="395"/>
      <c r="AJ10" s="395"/>
      <c r="AK10" s="395"/>
      <c r="AL10" s="437"/>
      <c r="AM10" s="407" t="s">
        <v>117</v>
      </c>
      <c r="AN10" s="408"/>
      <c r="AO10" s="408"/>
      <c r="AP10" s="408"/>
      <c r="AQ10" s="408"/>
      <c r="AR10" s="408"/>
      <c r="AS10" s="408"/>
      <c r="AT10" s="409"/>
      <c r="AU10" s="410" t="s">
        <v>118</v>
      </c>
      <c r="AV10" s="411"/>
      <c r="AW10" s="411"/>
      <c r="AX10" s="411"/>
      <c r="AY10" s="412" t="s">
        <v>119</v>
      </c>
      <c r="AZ10" s="413"/>
      <c r="BA10" s="413"/>
      <c r="BB10" s="413"/>
      <c r="BC10" s="413"/>
      <c r="BD10" s="413"/>
      <c r="BE10" s="413"/>
      <c r="BF10" s="413"/>
      <c r="BG10" s="413"/>
      <c r="BH10" s="413"/>
      <c r="BI10" s="413"/>
      <c r="BJ10" s="413"/>
      <c r="BK10" s="413"/>
      <c r="BL10" s="413"/>
      <c r="BM10" s="414"/>
      <c r="BN10" s="415">
        <v>277022</v>
      </c>
      <c r="BO10" s="416"/>
      <c r="BP10" s="416"/>
      <c r="BQ10" s="416"/>
      <c r="BR10" s="416"/>
      <c r="BS10" s="416"/>
      <c r="BT10" s="416"/>
      <c r="BU10" s="417"/>
      <c r="BV10" s="415">
        <v>263100</v>
      </c>
      <c r="BW10" s="416"/>
      <c r="BX10" s="416"/>
      <c r="BY10" s="416"/>
      <c r="BZ10" s="416"/>
      <c r="CA10" s="416"/>
      <c r="CB10" s="416"/>
      <c r="CC10" s="417"/>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39"/>
      <c r="C11" s="440"/>
      <c r="D11" s="440"/>
      <c r="E11" s="440"/>
      <c r="F11" s="440"/>
      <c r="G11" s="440"/>
      <c r="H11" s="440"/>
      <c r="I11" s="440"/>
      <c r="J11" s="440"/>
      <c r="K11" s="448"/>
      <c r="L11" s="459" t="s">
        <v>121</v>
      </c>
      <c r="M11" s="460"/>
      <c r="N11" s="460"/>
      <c r="O11" s="460"/>
      <c r="P11" s="460"/>
      <c r="Q11" s="461"/>
      <c r="R11" s="462" t="s">
        <v>122</v>
      </c>
      <c r="S11" s="463"/>
      <c r="T11" s="463"/>
      <c r="U11" s="463"/>
      <c r="V11" s="464"/>
      <c r="W11" s="394"/>
      <c r="X11" s="395"/>
      <c r="Y11" s="395"/>
      <c r="Z11" s="395"/>
      <c r="AA11" s="395"/>
      <c r="AB11" s="395"/>
      <c r="AC11" s="395"/>
      <c r="AD11" s="395"/>
      <c r="AE11" s="395"/>
      <c r="AF11" s="395"/>
      <c r="AG11" s="395"/>
      <c r="AH11" s="395"/>
      <c r="AI11" s="395"/>
      <c r="AJ11" s="395"/>
      <c r="AK11" s="395"/>
      <c r="AL11" s="437"/>
      <c r="AM11" s="407" t="s">
        <v>123</v>
      </c>
      <c r="AN11" s="408"/>
      <c r="AO11" s="408"/>
      <c r="AP11" s="408"/>
      <c r="AQ11" s="408"/>
      <c r="AR11" s="408"/>
      <c r="AS11" s="408"/>
      <c r="AT11" s="409"/>
      <c r="AU11" s="410" t="s">
        <v>94</v>
      </c>
      <c r="AV11" s="411"/>
      <c r="AW11" s="411"/>
      <c r="AX11" s="411"/>
      <c r="AY11" s="412" t="s">
        <v>124</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18" t="s">
        <v>125</v>
      </c>
      <c r="CE11" s="419"/>
      <c r="CF11" s="419"/>
      <c r="CG11" s="419"/>
      <c r="CH11" s="419"/>
      <c r="CI11" s="419"/>
      <c r="CJ11" s="419"/>
      <c r="CK11" s="419"/>
      <c r="CL11" s="419"/>
      <c r="CM11" s="419"/>
      <c r="CN11" s="419"/>
      <c r="CO11" s="419"/>
      <c r="CP11" s="419"/>
      <c r="CQ11" s="419"/>
      <c r="CR11" s="419"/>
      <c r="CS11" s="420"/>
      <c r="CT11" s="445" t="s">
        <v>126</v>
      </c>
      <c r="CU11" s="446"/>
      <c r="CV11" s="446"/>
      <c r="CW11" s="446"/>
      <c r="CX11" s="446"/>
      <c r="CY11" s="446"/>
      <c r="CZ11" s="446"/>
      <c r="DA11" s="447"/>
      <c r="DB11" s="445" t="s">
        <v>127</v>
      </c>
      <c r="DC11" s="446"/>
      <c r="DD11" s="446"/>
      <c r="DE11" s="446"/>
      <c r="DF11" s="446"/>
      <c r="DG11" s="446"/>
      <c r="DH11" s="446"/>
      <c r="DI11" s="447"/>
    </row>
    <row r="12" spans="1:119" ht="18.75" customHeight="1">
      <c r="A12" s="178"/>
      <c r="B12" s="465" t="s">
        <v>128</v>
      </c>
      <c r="C12" s="466"/>
      <c r="D12" s="466"/>
      <c r="E12" s="466"/>
      <c r="F12" s="466"/>
      <c r="G12" s="466"/>
      <c r="H12" s="466"/>
      <c r="I12" s="466"/>
      <c r="J12" s="466"/>
      <c r="K12" s="467"/>
      <c r="L12" s="474" t="s">
        <v>129</v>
      </c>
      <c r="M12" s="475"/>
      <c r="N12" s="475"/>
      <c r="O12" s="475"/>
      <c r="P12" s="475"/>
      <c r="Q12" s="476"/>
      <c r="R12" s="477">
        <v>2635</v>
      </c>
      <c r="S12" s="478"/>
      <c r="T12" s="478"/>
      <c r="U12" s="478"/>
      <c r="V12" s="479"/>
      <c r="W12" s="480" t="s">
        <v>1</v>
      </c>
      <c r="X12" s="411"/>
      <c r="Y12" s="411"/>
      <c r="Z12" s="411"/>
      <c r="AA12" s="411"/>
      <c r="AB12" s="481"/>
      <c r="AC12" s="482" t="s">
        <v>130</v>
      </c>
      <c r="AD12" s="483"/>
      <c r="AE12" s="483"/>
      <c r="AF12" s="483"/>
      <c r="AG12" s="484"/>
      <c r="AH12" s="482" t="s">
        <v>131</v>
      </c>
      <c r="AI12" s="483"/>
      <c r="AJ12" s="483"/>
      <c r="AK12" s="483"/>
      <c r="AL12" s="485"/>
      <c r="AM12" s="407" t="s">
        <v>132</v>
      </c>
      <c r="AN12" s="408"/>
      <c r="AO12" s="408"/>
      <c r="AP12" s="408"/>
      <c r="AQ12" s="408"/>
      <c r="AR12" s="408"/>
      <c r="AS12" s="408"/>
      <c r="AT12" s="409"/>
      <c r="AU12" s="410" t="s">
        <v>94</v>
      </c>
      <c r="AV12" s="411"/>
      <c r="AW12" s="411"/>
      <c r="AX12" s="411"/>
      <c r="AY12" s="412" t="s">
        <v>133</v>
      </c>
      <c r="AZ12" s="413"/>
      <c r="BA12" s="413"/>
      <c r="BB12" s="413"/>
      <c r="BC12" s="413"/>
      <c r="BD12" s="413"/>
      <c r="BE12" s="413"/>
      <c r="BF12" s="413"/>
      <c r="BG12" s="413"/>
      <c r="BH12" s="413"/>
      <c r="BI12" s="413"/>
      <c r="BJ12" s="413"/>
      <c r="BK12" s="413"/>
      <c r="BL12" s="413"/>
      <c r="BM12" s="414"/>
      <c r="BN12" s="415">
        <v>223000</v>
      </c>
      <c r="BO12" s="416"/>
      <c r="BP12" s="416"/>
      <c r="BQ12" s="416"/>
      <c r="BR12" s="416"/>
      <c r="BS12" s="416"/>
      <c r="BT12" s="416"/>
      <c r="BU12" s="417"/>
      <c r="BV12" s="415">
        <v>270000</v>
      </c>
      <c r="BW12" s="416"/>
      <c r="BX12" s="416"/>
      <c r="BY12" s="416"/>
      <c r="BZ12" s="416"/>
      <c r="CA12" s="416"/>
      <c r="CB12" s="416"/>
      <c r="CC12" s="417"/>
      <c r="CD12" s="418" t="s">
        <v>134</v>
      </c>
      <c r="CE12" s="419"/>
      <c r="CF12" s="419"/>
      <c r="CG12" s="419"/>
      <c r="CH12" s="419"/>
      <c r="CI12" s="419"/>
      <c r="CJ12" s="419"/>
      <c r="CK12" s="419"/>
      <c r="CL12" s="419"/>
      <c r="CM12" s="419"/>
      <c r="CN12" s="419"/>
      <c r="CO12" s="419"/>
      <c r="CP12" s="419"/>
      <c r="CQ12" s="419"/>
      <c r="CR12" s="419"/>
      <c r="CS12" s="420"/>
      <c r="CT12" s="445" t="s">
        <v>127</v>
      </c>
      <c r="CU12" s="446"/>
      <c r="CV12" s="446"/>
      <c r="CW12" s="446"/>
      <c r="CX12" s="446"/>
      <c r="CY12" s="446"/>
      <c r="CZ12" s="446"/>
      <c r="DA12" s="447"/>
      <c r="DB12" s="445" t="s">
        <v>127</v>
      </c>
      <c r="DC12" s="446"/>
      <c r="DD12" s="446"/>
      <c r="DE12" s="446"/>
      <c r="DF12" s="446"/>
      <c r="DG12" s="446"/>
      <c r="DH12" s="446"/>
      <c r="DI12" s="447"/>
    </row>
    <row r="13" spans="1:119" ht="18.75" customHeight="1">
      <c r="A13" s="178"/>
      <c r="B13" s="468"/>
      <c r="C13" s="469"/>
      <c r="D13" s="469"/>
      <c r="E13" s="469"/>
      <c r="F13" s="469"/>
      <c r="G13" s="469"/>
      <c r="H13" s="469"/>
      <c r="I13" s="469"/>
      <c r="J13" s="469"/>
      <c r="K13" s="470"/>
      <c r="L13" s="187"/>
      <c r="M13" s="496" t="s">
        <v>135</v>
      </c>
      <c r="N13" s="497"/>
      <c r="O13" s="497"/>
      <c r="P13" s="497"/>
      <c r="Q13" s="498"/>
      <c r="R13" s="489">
        <v>2624</v>
      </c>
      <c r="S13" s="490"/>
      <c r="T13" s="490"/>
      <c r="U13" s="490"/>
      <c r="V13" s="491"/>
      <c r="W13" s="392" t="s">
        <v>136</v>
      </c>
      <c r="X13" s="393"/>
      <c r="Y13" s="393"/>
      <c r="Z13" s="393"/>
      <c r="AA13" s="393"/>
      <c r="AB13" s="378"/>
      <c r="AC13" s="456">
        <v>71</v>
      </c>
      <c r="AD13" s="457"/>
      <c r="AE13" s="457"/>
      <c r="AF13" s="457"/>
      <c r="AG13" s="499"/>
      <c r="AH13" s="456">
        <v>77</v>
      </c>
      <c r="AI13" s="457"/>
      <c r="AJ13" s="457"/>
      <c r="AK13" s="457"/>
      <c r="AL13" s="458"/>
      <c r="AM13" s="407" t="s">
        <v>137</v>
      </c>
      <c r="AN13" s="408"/>
      <c r="AO13" s="408"/>
      <c r="AP13" s="408"/>
      <c r="AQ13" s="408"/>
      <c r="AR13" s="408"/>
      <c r="AS13" s="408"/>
      <c r="AT13" s="409"/>
      <c r="AU13" s="410" t="s">
        <v>138</v>
      </c>
      <c r="AV13" s="411"/>
      <c r="AW13" s="411"/>
      <c r="AX13" s="411"/>
      <c r="AY13" s="412" t="s">
        <v>139</v>
      </c>
      <c r="AZ13" s="413"/>
      <c r="BA13" s="413"/>
      <c r="BB13" s="413"/>
      <c r="BC13" s="413"/>
      <c r="BD13" s="413"/>
      <c r="BE13" s="413"/>
      <c r="BF13" s="413"/>
      <c r="BG13" s="413"/>
      <c r="BH13" s="413"/>
      <c r="BI13" s="413"/>
      <c r="BJ13" s="413"/>
      <c r="BK13" s="413"/>
      <c r="BL13" s="413"/>
      <c r="BM13" s="414"/>
      <c r="BN13" s="415">
        <v>44823</v>
      </c>
      <c r="BO13" s="416"/>
      <c r="BP13" s="416"/>
      <c r="BQ13" s="416"/>
      <c r="BR13" s="416"/>
      <c r="BS13" s="416"/>
      <c r="BT13" s="416"/>
      <c r="BU13" s="417"/>
      <c r="BV13" s="415">
        <v>18078</v>
      </c>
      <c r="BW13" s="416"/>
      <c r="BX13" s="416"/>
      <c r="BY13" s="416"/>
      <c r="BZ13" s="416"/>
      <c r="CA13" s="416"/>
      <c r="CB13" s="416"/>
      <c r="CC13" s="417"/>
      <c r="CD13" s="418" t="s">
        <v>140</v>
      </c>
      <c r="CE13" s="419"/>
      <c r="CF13" s="419"/>
      <c r="CG13" s="419"/>
      <c r="CH13" s="419"/>
      <c r="CI13" s="419"/>
      <c r="CJ13" s="419"/>
      <c r="CK13" s="419"/>
      <c r="CL13" s="419"/>
      <c r="CM13" s="419"/>
      <c r="CN13" s="419"/>
      <c r="CO13" s="419"/>
      <c r="CP13" s="419"/>
      <c r="CQ13" s="419"/>
      <c r="CR13" s="419"/>
      <c r="CS13" s="420"/>
      <c r="CT13" s="442">
        <v>2</v>
      </c>
      <c r="CU13" s="443"/>
      <c r="CV13" s="443"/>
      <c r="CW13" s="443"/>
      <c r="CX13" s="443"/>
      <c r="CY13" s="443"/>
      <c r="CZ13" s="443"/>
      <c r="DA13" s="444"/>
      <c r="DB13" s="442">
        <v>1.7</v>
      </c>
      <c r="DC13" s="443"/>
      <c r="DD13" s="443"/>
      <c r="DE13" s="443"/>
      <c r="DF13" s="443"/>
      <c r="DG13" s="443"/>
      <c r="DH13" s="443"/>
      <c r="DI13" s="444"/>
    </row>
    <row r="14" spans="1:119" ht="18.75" customHeight="1" thickBot="1">
      <c r="A14" s="178"/>
      <c r="B14" s="468"/>
      <c r="C14" s="469"/>
      <c r="D14" s="469"/>
      <c r="E14" s="469"/>
      <c r="F14" s="469"/>
      <c r="G14" s="469"/>
      <c r="H14" s="469"/>
      <c r="I14" s="469"/>
      <c r="J14" s="469"/>
      <c r="K14" s="470"/>
      <c r="L14" s="486" t="s">
        <v>141</v>
      </c>
      <c r="M14" s="487"/>
      <c r="N14" s="487"/>
      <c r="O14" s="487"/>
      <c r="P14" s="487"/>
      <c r="Q14" s="488"/>
      <c r="R14" s="489">
        <v>2711</v>
      </c>
      <c r="S14" s="490"/>
      <c r="T14" s="490"/>
      <c r="U14" s="490"/>
      <c r="V14" s="491"/>
      <c r="W14" s="435"/>
      <c r="X14" s="436"/>
      <c r="Y14" s="436"/>
      <c r="Z14" s="436"/>
      <c r="AA14" s="436"/>
      <c r="AB14" s="429"/>
      <c r="AC14" s="492">
        <v>5.8</v>
      </c>
      <c r="AD14" s="493"/>
      <c r="AE14" s="493"/>
      <c r="AF14" s="493"/>
      <c r="AG14" s="494"/>
      <c r="AH14" s="492">
        <v>5.9</v>
      </c>
      <c r="AI14" s="493"/>
      <c r="AJ14" s="493"/>
      <c r="AK14" s="493"/>
      <c r="AL14" s="49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500" t="s">
        <v>142</v>
      </c>
      <c r="CE14" s="501"/>
      <c r="CF14" s="501"/>
      <c r="CG14" s="501"/>
      <c r="CH14" s="501"/>
      <c r="CI14" s="501"/>
      <c r="CJ14" s="501"/>
      <c r="CK14" s="501"/>
      <c r="CL14" s="501"/>
      <c r="CM14" s="501"/>
      <c r="CN14" s="501"/>
      <c r="CO14" s="501"/>
      <c r="CP14" s="501"/>
      <c r="CQ14" s="501"/>
      <c r="CR14" s="501"/>
      <c r="CS14" s="502"/>
      <c r="CT14" s="503" t="s">
        <v>127</v>
      </c>
      <c r="CU14" s="504"/>
      <c r="CV14" s="504"/>
      <c r="CW14" s="504"/>
      <c r="CX14" s="504"/>
      <c r="CY14" s="504"/>
      <c r="CZ14" s="504"/>
      <c r="DA14" s="505"/>
      <c r="DB14" s="503" t="s">
        <v>127</v>
      </c>
      <c r="DC14" s="504"/>
      <c r="DD14" s="504"/>
      <c r="DE14" s="504"/>
      <c r="DF14" s="504"/>
      <c r="DG14" s="504"/>
      <c r="DH14" s="504"/>
      <c r="DI14" s="505"/>
    </row>
    <row r="15" spans="1:119" ht="18.75" customHeight="1">
      <c r="A15" s="178"/>
      <c r="B15" s="468"/>
      <c r="C15" s="469"/>
      <c r="D15" s="469"/>
      <c r="E15" s="469"/>
      <c r="F15" s="469"/>
      <c r="G15" s="469"/>
      <c r="H15" s="469"/>
      <c r="I15" s="469"/>
      <c r="J15" s="469"/>
      <c r="K15" s="470"/>
      <c r="L15" s="187"/>
      <c r="M15" s="496" t="s">
        <v>143</v>
      </c>
      <c r="N15" s="497"/>
      <c r="O15" s="497"/>
      <c r="P15" s="497"/>
      <c r="Q15" s="498"/>
      <c r="R15" s="489">
        <v>2701</v>
      </c>
      <c r="S15" s="490"/>
      <c r="T15" s="490"/>
      <c r="U15" s="490"/>
      <c r="V15" s="491"/>
      <c r="W15" s="392" t="s">
        <v>144</v>
      </c>
      <c r="X15" s="393"/>
      <c r="Y15" s="393"/>
      <c r="Z15" s="393"/>
      <c r="AA15" s="393"/>
      <c r="AB15" s="378"/>
      <c r="AC15" s="456">
        <v>423</v>
      </c>
      <c r="AD15" s="457"/>
      <c r="AE15" s="457"/>
      <c r="AF15" s="457"/>
      <c r="AG15" s="499"/>
      <c r="AH15" s="456">
        <v>470</v>
      </c>
      <c r="AI15" s="457"/>
      <c r="AJ15" s="457"/>
      <c r="AK15" s="457"/>
      <c r="AL15" s="458"/>
      <c r="AM15" s="407"/>
      <c r="AN15" s="408"/>
      <c r="AO15" s="408"/>
      <c r="AP15" s="408"/>
      <c r="AQ15" s="408"/>
      <c r="AR15" s="408"/>
      <c r="AS15" s="408"/>
      <c r="AT15" s="409"/>
      <c r="AU15" s="410"/>
      <c r="AV15" s="411"/>
      <c r="AW15" s="411"/>
      <c r="AX15" s="411"/>
      <c r="AY15" s="365" t="s">
        <v>145</v>
      </c>
      <c r="AZ15" s="366"/>
      <c r="BA15" s="366"/>
      <c r="BB15" s="366"/>
      <c r="BC15" s="366"/>
      <c r="BD15" s="366"/>
      <c r="BE15" s="366"/>
      <c r="BF15" s="366"/>
      <c r="BG15" s="366"/>
      <c r="BH15" s="366"/>
      <c r="BI15" s="366"/>
      <c r="BJ15" s="366"/>
      <c r="BK15" s="366"/>
      <c r="BL15" s="366"/>
      <c r="BM15" s="367"/>
      <c r="BN15" s="368">
        <v>271194</v>
      </c>
      <c r="BO15" s="369"/>
      <c r="BP15" s="369"/>
      <c r="BQ15" s="369"/>
      <c r="BR15" s="369"/>
      <c r="BS15" s="369"/>
      <c r="BT15" s="369"/>
      <c r="BU15" s="370"/>
      <c r="BV15" s="368">
        <v>282571</v>
      </c>
      <c r="BW15" s="369"/>
      <c r="BX15" s="369"/>
      <c r="BY15" s="369"/>
      <c r="BZ15" s="369"/>
      <c r="CA15" s="369"/>
      <c r="CB15" s="369"/>
      <c r="CC15" s="370"/>
      <c r="CD15" s="506" t="s">
        <v>146</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c r="A16" s="178"/>
      <c r="B16" s="468"/>
      <c r="C16" s="469"/>
      <c r="D16" s="469"/>
      <c r="E16" s="469"/>
      <c r="F16" s="469"/>
      <c r="G16" s="469"/>
      <c r="H16" s="469"/>
      <c r="I16" s="469"/>
      <c r="J16" s="469"/>
      <c r="K16" s="470"/>
      <c r="L16" s="486" t="s">
        <v>147</v>
      </c>
      <c r="M16" s="509"/>
      <c r="N16" s="509"/>
      <c r="O16" s="509"/>
      <c r="P16" s="509"/>
      <c r="Q16" s="510"/>
      <c r="R16" s="511" t="s">
        <v>148</v>
      </c>
      <c r="S16" s="512"/>
      <c r="T16" s="512"/>
      <c r="U16" s="512"/>
      <c r="V16" s="513"/>
      <c r="W16" s="435"/>
      <c r="X16" s="436"/>
      <c r="Y16" s="436"/>
      <c r="Z16" s="436"/>
      <c r="AA16" s="436"/>
      <c r="AB16" s="429"/>
      <c r="AC16" s="492">
        <v>34.4</v>
      </c>
      <c r="AD16" s="493"/>
      <c r="AE16" s="493"/>
      <c r="AF16" s="493"/>
      <c r="AG16" s="494"/>
      <c r="AH16" s="492">
        <v>35.799999999999997</v>
      </c>
      <c r="AI16" s="493"/>
      <c r="AJ16" s="493"/>
      <c r="AK16" s="493"/>
      <c r="AL16" s="495"/>
      <c r="AM16" s="407"/>
      <c r="AN16" s="408"/>
      <c r="AO16" s="408"/>
      <c r="AP16" s="408"/>
      <c r="AQ16" s="408"/>
      <c r="AR16" s="408"/>
      <c r="AS16" s="408"/>
      <c r="AT16" s="409"/>
      <c r="AU16" s="410"/>
      <c r="AV16" s="411"/>
      <c r="AW16" s="411"/>
      <c r="AX16" s="411"/>
      <c r="AY16" s="412" t="s">
        <v>149</v>
      </c>
      <c r="AZ16" s="413"/>
      <c r="BA16" s="413"/>
      <c r="BB16" s="413"/>
      <c r="BC16" s="413"/>
      <c r="BD16" s="413"/>
      <c r="BE16" s="413"/>
      <c r="BF16" s="413"/>
      <c r="BG16" s="413"/>
      <c r="BH16" s="413"/>
      <c r="BI16" s="413"/>
      <c r="BJ16" s="413"/>
      <c r="BK16" s="413"/>
      <c r="BL16" s="413"/>
      <c r="BM16" s="414"/>
      <c r="BN16" s="415">
        <v>1528324</v>
      </c>
      <c r="BO16" s="416"/>
      <c r="BP16" s="416"/>
      <c r="BQ16" s="416"/>
      <c r="BR16" s="416"/>
      <c r="BS16" s="416"/>
      <c r="BT16" s="416"/>
      <c r="BU16" s="417"/>
      <c r="BV16" s="415">
        <v>1388148</v>
      </c>
      <c r="BW16" s="416"/>
      <c r="BX16" s="416"/>
      <c r="BY16" s="416"/>
      <c r="BZ16" s="416"/>
      <c r="CA16" s="416"/>
      <c r="CB16" s="416"/>
      <c r="CC16" s="417"/>
      <c r="CD16" s="191"/>
      <c r="CE16" s="519"/>
      <c r="CF16" s="519"/>
      <c r="CG16" s="519"/>
      <c r="CH16" s="519"/>
      <c r="CI16" s="519"/>
      <c r="CJ16" s="519"/>
      <c r="CK16" s="519"/>
      <c r="CL16" s="519"/>
      <c r="CM16" s="519"/>
      <c r="CN16" s="519"/>
      <c r="CO16" s="519"/>
      <c r="CP16" s="519"/>
      <c r="CQ16" s="519"/>
      <c r="CR16" s="519"/>
      <c r="CS16" s="520"/>
      <c r="CT16" s="442"/>
      <c r="CU16" s="443"/>
      <c r="CV16" s="443"/>
      <c r="CW16" s="443"/>
      <c r="CX16" s="443"/>
      <c r="CY16" s="443"/>
      <c r="CZ16" s="443"/>
      <c r="DA16" s="444"/>
      <c r="DB16" s="442"/>
      <c r="DC16" s="443"/>
      <c r="DD16" s="443"/>
      <c r="DE16" s="443"/>
      <c r="DF16" s="443"/>
      <c r="DG16" s="443"/>
      <c r="DH16" s="443"/>
      <c r="DI16" s="444"/>
    </row>
    <row r="17" spans="1:113" ht="18.75" customHeight="1" thickBot="1">
      <c r="A17" s="178"/>
      <c r="B17" s="471"/>
      <c r="C17" s="472"/>
      <c r="D17" s="472"/>
      <c r="E17" s="472"/>
      <c r="F17" s="472"/>
      <c r="G17" s="472"/>
      <c r="H17" s="472"/>
      <c r="I17" s="472"/>
      <c r="J17" s="472"/>
      <c r="K17" s="473"/>
      <c r="L17" s="192"/>
      <c r="M17" s="516" t="s">
        <v>150</v>
      </c>
      <c r="N17" s="517"/>
      <c r="O17" s="517"/>
      <c r="P17" s="517"/>
      <c r="Q17" s="518"/>
      <c r="R17" s="511" t="s">
        <v>151</v>
      </c>
      <c r="S17" s="512"/>
      <c r="T17" s="512"/>
      <c r="U17" s="512"/>
      <c r="V17" s="513"/>
      <c r="W17" s="392" t="s">
        <v>152</v>
      </c>
      <c r="X17" s="393"/>
      <c r="Y17" s="393"/>
      <c r="Z17" s="393"/>
      <c r="AA17" s="393"/>
      <c r="AB17" s="378"/>
      <c r="AC17" s="456">
        <v>734</v>
      </c>
      <c r="AD17" s="457"/>
      <c r="AE17" s="457"/>
      <c r="AF17" s="457"/>
      <c r="AG17" s="499"/>
      <c r="AH17" s="456">
        <v>766</v>
      </c>
      <c r="AI17" s="457"/>
      <c r="AJ17" s="457"/>
      <c r="AK17" s="457"/>
      <c r="AL17" s="458"/>
      <c r="AM17" s="407"/>
      <c r="AN17" s="408"/>
      <c r="AO17" s="408"/>
      <c r="AP17" s="408"/>
      <c r="AQ17" s="408"/>
      <c r="AR17" s="408"/>
      <c r="AS17" s="408"/>
      <c r="AT17" s="409"/>
      <c r="AU17" s="410"/>
      <c r="AV17" s="411"/>
      <c r="AW17" s="411"/>
      <c r="AX17" s="411"/>
      <c r="AY17" s="412" t="s">
        <v>153</v>
      </c>
      <c r="AZ17" s="413"/>
      <c r="BA17" s="413"/>
      <c r="BB17" s="413"/>
      <c r="BC17" s="413"/>
      <c r="BD17" s="413"/>
      <c r="BE17" s="413"/>
      <c r="BF17" s="413"/>
      <c r="BG17" s="413"/>
      <c r="BH17" s="413"/>
      <c r="BI17" s="413"/>
      <c r="BJ17" s="413"/>
      <c r="BK17" s="413"/>
      <c r="BL17" s="413"/>
      <c r="BM17" s="414"/>
      <c r="BN17" s="415">
        <v>332389</v>
      </c>
      <c r="BO17" s="416"/>
      <c r="BP17" s="416"/>
      <c r="BQ17" s="416"/>
      <c r="BR17" s="416"/>
      <c r="BS17" s="416"/>
      <c r="BT17" s="416"/>
      <c r="BU17" s="417"/>
      <c r="BV17" s="415">
        <v>347962</v>
      </c>
      <c r="BW17" s="416"/>
      <c r="BX17" s="416"/>
      <c r="BY17" s="416"/>
      <c r="BZ17" s="416"/>
      <c r="CA17" s="416"/>
      <c r="CB17" s="416"/>
      <c r="CC17" s="417"/>
      <c r="CD17" s="191"/>
      <c r="CE17" s="519"/>
      <c r="CF17" s="519"/>
      <c r="CG17" s="519"/>
      <c r="CH17" s="519"/>
      <c r="CI17" s="519"/>
      <c r="CJ17" s="519"/>
      <c r="CK17" s="519"/>
      <c r="CL17" s="519"/>
      <c r="CM17" s="519"/>
      <c r="CN17" s="519"/>
      <c r="CO17" s="519"/>
      <c r="CP17" s="519"/>
      <c r="CQ17" s="519"/>
      <c r="CR17" s="519"/>
      <c r="CS17" s="520"/>
      <c r="CT17" s="442"/>
      <c r="CU17" s="443"/>
      <c r="CV17" s="443"/>
      <c r="CW17" s="443"/>
      <c r="CX17" s="443"/>
      <c r="CY17" s="443"/>
      <c r="CZ17" s="443"/>
      <c r="DA17" s="444"/>
      <c r="DB17" s="442"/>
      <c r="DC17" s="443"/>
      <c r="DD17" s="443"/>
      <c r="DE17" s="443"/>
      <c r="DF17" s="443"/>
      <c r="DG17" s="443"/>
      <c r="DH17" s="443"/>
      <c r="DI17" s="444"/>
    </row>
    <row r="18" spans="1:113" ht="18.75" customHeight="1" thickBot="1">
      <c r="A18" s="178"/>
      <c r="B18" s="527" t="s">
        <v>154</v>
      </c>
      <c r="C18" s="448"/>
      <c r="D18" s="448"/>
      <c r="E18" s="528"/>
      <c r="F18" s="528"/>
      <c r="G18" s="528"/>
      <c r="H18" s="528"/>
      <c r="I18" s="528"/>
      <c r="J18" s="528"/>
      <c r="K18" s="528"/>
      <c r="L18" s="529">
        <v>37.06</v>
      </c>
      <c r="M18" s="529"/>
      <c r="N18" s="529"/>
      <c r="O18" s="529"/>
      <c r="P18" s="529"/>
      <c r="Q18" s="529"/>
      <c r="R18" s="530"/>
      <c r="S18" s="530"/>
      <c r="T18" s="530"/>
      <c r="U18" s="530"/>
      <c r="V18" s="531"/>
      <c r="W18" s="396"/>
      <c r="X18" s="397"/>
      <c r="Y18" s="397"/>
      <c r="Z18" s="397"/>
      <c r="AA18" s="397"/>
      <c r="AB18" s="384"/>
      <c r="AC18" s="532">
        <v>59.8</v>
      </c>
      <c r="AD18" s="533"/>
      <c r="AE18" s="533"/>
      <c r="AF18" s="533"/>
      <c r="AG18" s="534"/>
      <c r="AH18" s="532">
        <v>58.3</v>
      </c>
      <c r="AI18" s="533"/>
      <c r="AJ18" s="533"/>
      <c r="AK18" s="533"/>
      <c r="AL18" s="535"/>
      <c r="AM18" s="407"/>
      <c r="AN18" s="408"/>
      <c r="AO18" s="408"/>
      <c r="AP18" s="408"/>
      <c r="AQ18" s="408"/>
      <c r="AR18" s="408"/>
      <c r="AS18" s="408"/>
      <c r="AT18" s="409"/>
      <c r="AU18" s="410"/>
      <c r="AV18" s="411"/>
      <c r="AW18" s="411"/>
      <c r="AX18" s="411"/>
      <c r="AY18" s="412" t="s">
        <v>155</v>
      </c>
      <c r="AZ18" s="413"/>
      <c r="BA18" s="413"/>
      <c r="BB18" s="413"/>
      <c r="BC18" s="413"/>
      <c r="BD18" s="413"/>
      <c r="BE18" s="413"/>
      <c r="BF18" s="413"/>
      <c r="BG18" s="413"/>
      <c r="BH18" s="413"/>
      <c r="BI18" s="413"/>
      <c r="BJ18" s="413"/>
      <c r="BK18" s="413"/>
      <c r="BL18" s="413"/>
      <c r="BM18" s="414"/>
      <c r="BN18" s="415">
        <v>1281907</v>
      </c>
      <c r="BO18" s="416"/>
      <c r="BP18" s="416"/>
      <c r="BQ18" s="416"/>
      <c r="BR18" s="416"/>
      <c r="BS18" s="416"/>
      <c r="BT18" s="416"/>
      <c r="BU18" s="417"/>
      <c r="BV18" s="415">
        <v>1295219</v>
      </c>
      <c r="BW18" s="416"/>
      <c r="BX18" s="416"/>
      <c r="BY18" s="416"/>
      <c r="BZ18" s="416"/>
      <c r="CA18" s="416"/>
      <c r="CB18" s="416"/>
      <c r="CC18" s="417"/>
      <c r="CD18" s="191"/>
      <c r="CE18" s="519"/>
      <c r="CF18" s="519"/>
      <c r="CG18" s="519"/>
      <c r="CH18" s="519"/>
      <c r="CI18" s="519"/>
      <c r="CJ18" s="519"/>
      <c r="CK18" s="519"/>
      <c r="CL18" s="519"/>
      <c r="CM18" s="519"/>
      <c r="CN18" s="519"/>
      <c r="CO18" s="519"/>
      <c r="CP18" s="519"/>
      <c r="CQ18" s="519"/>
      <c r="CR18" s="519"/>
      <c r="CS18" s="520"/>
      <c r="CT18" s="442"/>
      <c r="CU18" s="443"/>
      <c r="CV18" s="443"/>
      <c r="CW18" s="443"/>
      <c r="CX18" s="443"/>
      <c r="CY18" s="443"/>
      <c r="CZ18" s="443"/>
      <c r="DA18" s="444"/>
      <c r="DB18" s="442"/>
      <c r="DC18" s="443"/>
      <c r="DD18" s="443"/>
      <c r="DE18" s="443"/>
      <c r="DF18" s="443"/>
      <c r="DG18" s="443"/>
      <c r="DH18" s="443"/>
      <c r="DI18" s="444"/>
    </row>
    <row r="19" spans="1:113" ht="18.75" customHeight="1" thickBot="1">
      <c r="A19" s="178"/>
      <c r="B19" s="527" t="s">
        <v>156</v>
      </c>
      <c r="C19" s="448"/>
      <c r="D19" s="448"/>
      <c r="E19" s="528"/>
      <c r="F19" s="528"/>
      <c r="G19" s="528"/>
      <c r="H19" s="528"/>
      <c r="I19" s="528"/>
      <c r="J19" s="528"/>
      <c r="K19" s="528"/>
      <c r="L19" s="536">
        <v>73</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07"/>
      <c r="AN19" s="408"/>
      <c r="AO19" s="408"/>
      <c r="AP19" s="408"/>
      <c r="AQ19" s="408"/>
      <c r="AR19" s="408"/>
      <c r="AS19" s="408"/>
      <c r="AT19" s="409"/>
      <c r="AU19" s="410"/>
      <c r="AV19" s="411"/>
      <c r="AW19" s="411"/>
      <c r="AX19" s="411"/>
      <c r="AY19" s="412" t="s">
        <v>157</v>
      </c>
      <c r="AZ19" s="413"/>
      <c r="BA19" s="413"/>
      <c r="BB19" s="413"/>
      <c r="BC19" s="413"/>
      <c r="BD19" s="413"/>
      <c r="BE19" s="413"/>
      <c r="BF19" s="413"/>
      <c r="BG19" s="413"/>
      <c r="BH19" s="413"/>
      <c r="BI19" s="413"/>
      <c r="BJ19" s="413"/>
      <c r="BK19" s="413"/>
      <c r="BL19" s="413"/>
      <c r="BM19" s="414"/>
      <c r="BN19" s="415">
        <v>2344657</v>
      </c>
      <c r="BO19" s="416"/>
      <c r="BP19" s="416"/>
      <c r="BQ19" s="416"/>
      <c r="BR19" s="416"/>
      <c r="BS19" s="416"/>
      <c r="BT19" s="416"/>
      <c r="BU19" s="417"/>
      <c r="BV19" s="415">
        <v>2220156</v>
      </c>
      <c r="BW19" s="416"/>
      <c r="BX19" s="416"/>
      <c r="BY19" s="416"/>
      <c r="BZ19" s="416"/>
      <c r="CA19" s="416"/>
      <c r="CB19" s="416"/>
      <c r="CC19" s="417"/>
      <c r="CD19" s="191"/>
      <c r="CE19" s="519"/>
      <c r="CF19" s="519"/>
      <c r="CG19" s="519"/>
      <c r="CH19" s="519"/>
      <c r="CI19" s="519"/>
      <c r="CJ19" s="519"/>
      <c r="CK19" s="519"/>
      <c r="CL19" s="519"/>
      <c r="CM19" s="519"/>
      <c r="CN19" s="519"/>
      <c r="CO19" s="519"/>
      <c r="CP19" s="519"/>
      <c r="CQ19" s="519"/>
      <c r="CR19" s="519"/>
      <c r="CS19" s="520"/>
      <c r="CT19" s="442"/>
      <c r="CU19" s="443"/>
      <c r="CV19" s="443"/>
      <c r="CW19" s="443"/>
      <c r="CX19" s="443"/>
      <c r="CY19" s="443"/>
      <c r="CZ19" s="443"/>
      <c r="DA19" s="444"/>
      <c r="DB19" s="442"/>
      <c r="DC19" s="443"/>
      <c r="DD19" s="443"/>
      <c r="DE19" s="443"/>
      <c r="DF19" s="443"/>
      <c r="DG19" s="443"/>
      <c r="DH19" s="443"/>
      <c r="DI19" s="444"/>
    </row>
    <row r="20" spans="1:113" ht="18.75" customHeight="1" thickBot="1">
      <c r="A20" s="178"/>
      <c r="B20" s="527" t="s">
        <v>158</v>
      </c>
      <c r="C20" s="448"/>
      <c r="D20" s="448"/>
      <c r="E20" s="528"/>
      <c r="F20" s="528"/>
      <c r="G20" s="528"/>
      <c r="H20" s="528"/>
      <c r="I20" s="528"/>
      <c r="J20" s="528"/>
      <c r="K20" s="528"/>
      <c r="L20" s="536">
        <v>990</v>
      </c>
      <c r="M20" s="536"/>
      <c r="N20" s="536"/>
      <c r="O20" s="536"/>
      <c r="P20" s="536"/>
      <c r="Q20" s="536"/>
      <c r="R20" s="537"/>
      <c r="S20" s="537"/>
      <c r="T20" s="537"/>
      <c r="U20" s="537"/>
      <c r="V20" s="538"/>
      <c r="W20" s="396"/>
      <c r="X20" s="397"/>
      <c r="Y20" s="397"/>
      <c r="Z20" s="397"/>
      <c r="AA20" s="397"/>
      <c r="AB20" s="397"/>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191"/>
      <c r="CE20" s="519"/>
      <c r="CF20" s="519"/>
      <c r="CG20" s="519"/>
      <c r="CH20" s="519"/>
      <c r="CI20" s="519"/>
      <c r="CJ20" s="519"/>
      <c r="CK20" s="519"/>
      <c r="CL20" s="519"/>
      <c r="CM20" s="519"/>
      <c r="CN20" s="519"/>
      <c r="CO20" s="519"/>
      <c r="CP20" s="519"/>
      <c r="CQ20" s="519"/>
      <c r="CR20" s="519"/>
      <c r="CS20" s="520"/>
      <c r="CT20" s="442"/>
      <c r="CU20" s="443"/>
      <c r="CV20" s="443"/>
      <c r="CW20" s="443"/>
      <c r="CX20" s="443"/>
      <c r="CY20" s="443"/>
      <c r="CZ20" s="443"/>
      <c r="DA20" s="444"/>
      <c r="DB20" s="442"/>
      <c r="DC20" s="443"/>
      <c r="DD20" s="443"/>
      <c r="DE20" s="443"/>
      <c r="DF20" s="443"/>
      <c r="DG20" s="443"/>
      <c r="DH20" s="443"/>
      <c r="DI20" s="444"/>
    </row>
    <row r="21" spans="1:113" ht="18.75" customHeight="1" thickBot="1">
      <c r="A21" s="178"/>
      <c r="B21" s="545" t="s">
        <v>159</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42"/>
      <c r="CU21" s="443"/>
      <c r="CV21" s="443"/>
      <c r="CW21" s="443"/>
      <c r="CX21" s="443"/>
      <c r="CY21" s="443"/>
      <c r="CZ21" s="443"/>
      <c r="DA21" s="444"/>
      <c r="DB21" s="442"/>
      <c r="DC21" s="443"/>
      <c r="DD21" s="443"/>
      <c r="DE21" s="443"/>
      <c r="DF21" s="443"/>
      <c r="DG21" s="443"/>
      <c r="DH21" s="443"/>
      <c r="DI21" s="444"/>
    </row>
    <row r="22" spans="1:113" ht="18.75" customHeight="1">
      <c r="A22" s="178"/>
      <c r="B22" s="575" t="s">
        <v>160</v>
      </c>
      <c r="C22" s="549"/>
      <c r="D22" s="550"/>
      <c r="E22" s="386" t="s">
        <v>1</v>
      </c>
      <c r="F22" s="393"/>
      <c r="G22" s="393"/>
      <c r="H22" s="393"/>
      <c r="I22" s="393"/>
      <c r="J22" s="393"/>
      <c r="K22" s="378"/>
      <c r="L22" s="386" t="s">
        <v>161</v>
      </c>
      <c r="M22" s="393"/>
      <c r="N22" s="393"/>
      <c r="O22" s="393"/>
      <c r="P22" s="378"/>
      <c r="Q22" s="580" t="s">
        <v>162</v>
      </c>
      <c r="R22" s="581"/>
      <c r="S22" s="581"/>
      <c r="T22" s="581"/>
      <c r="U22" s="581"/>
      <c r="V22" s="582"/>
      <c r="W22" s="548" t="s">
        <v>163</v>
      </c>
      <c r="X22" s="549"/>
      <c r="Y22" s="550"/>
      <c r="Z22" s="386" t="s">
        <v>1</v>
      </c>
      <c r="AA22" s="393"/>
      <c r="AB22" s="393"/>
      <c r="AC22" s="393"/>
      <c r="AD22" s="393"/>
      <c r="AE22" s="393"/>
      <c r="AF22" s="393"/>
      <c r="AG22" s="378"/>
      <c r="AH22" s="586" t="s">
        <v>164</v>
      </c>
      <c r="AI22" s="393"/>
      <c r="AJ22" s="393"/>
      <c r="AK22" s="393"/>
      <c r="AL22" s="378"/>
      <c r="AM22" s="586" t="s">
        <v>165</v>
      </c>
      <c r="AN22" s="587"/>
      <c r="AO22" s="587"/>
      <c r="AP22" s="587"/>
      <c r="AQ22" s="587"/>
      <c r="AR22" s="588"/>
      <c r="AS22" s="580" t="s">
        <v>162</v>
      </c>
      <c r="AT22" s="581"/>
      <c r="AU22" s="581"/>
      <c r="AV22" s="581"/>
      <c r="AW22" s="581"/>
      <c r="AX22" s="592"/>
      <c r="AY22" s="365" t="s">
        <v>166</v>
      </c>
      <c r="AZ22" s="366"/>
      <c r="BA22" s="366"/>
      <c r="BB22" s="366"/>
      <c r="BC22" s="366"/>
      <c r="BD22" s="366"/>
      <c r="BE22" s="366"/>
      <c r="BF22" s="366"/>
      <c r="BG22" s="366"/>
      <c r="BH22" s="366"/>
      <c r="BI22" s="366"/>
      <c r="BJ22" s="366"/>
      <c r="BK22" s="366"/>
      <c r="BL22" s="366"/>
      <c r="BM22" s="367"/>
      <c r="BN22" s="368">
        <v>1340957</v>
      </c>
      <c r="BO22" s="369"/>
      <c r="BP22" s="369"/>
      <c r="BQ22" s="369"/>
      <c r="BR22" s="369"/>
      <c r="BS22" s="369"/>
      <c r="BT22" s="369"/>
      <c r="BU22" s="370"/>
      <c r="BV22" s="368">
        <v>1410941</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42"/>
      <c r="CU22" s="443"/>
      <c r="CV22" s="443"/>
      <c r="CW22" s="443"/>
      <c r="CX22" s="443"/>
      <c r="CY22" s="443"/>
      <c r="CZ22" s="443"/>
      <c r="DA22" s="444"/>
      <c r="DB22" s="442"/>
      <c r="DC22" s="443"/>
      <c r="DD22" s="443"/>
      <c r="DE22" s="443"/>
      <c r="DF22" s="443"/>
      <c r="DG22" s="443"/>
      <c r="DH22" s="443"/>
      <c r="DI22" s="444"/>
    </row>
    <row r="23" spans="1:113" ht="18.75" customHeight="1">
      <c r="A23" s="178"/>
      <c r="B23" s="576"/>
      <c r="C23" s="552"/>
      <c r="D23" s="553"/>
      <c r="E23" s="433"/>
      <c r="F23" s="436"/>
      <c r="G23" s="436"/>
      <c r="H23" s="436"/>
      <c r="I23" s="436"/>
      <c r="J23" s="436"/>
      <c r="K23" s="429"/>
      <c r="L23" s="433"/>
      <c r="M23" s="436"/>
      <c r="N23" s="436"/>
      <c r="O23" s="436"/>
      <c r="P23" s="429"/>
      <c r="Q23" s="583"/>
      <c r="R23" s="584"/>
      <c r="S23" s="584"/>
      <c r="T23" s="584"/>
      <c r="U23" s="584"/>
      <c r="V23" s="585"/>
      <c r="W23" s="551"/>
      <c r="X23" s="552"/>
      <c r="Y23" s="553"/>
      <c r="Z23" s="433"/>
      <c r="AA23" s="436"/>
      <c r="AB23" s="436"/>
      <c r="AC23" s="436"/>
      <c r="AD23" s="436"/>
      <c r="AE23" s="436"/>
      <c r="AF23" s="436"/>
      <c r="AG23" s="429"/>
      <c r="AH23" s="433"/>
      <c r="AI23" s="436"/>
      <c r="AJ23" s="436"/>
      <c r="AK23" s="436"/>
      <c r="AL23" s="429"/>
      <c r="AM23" s="589"/>
      <c r="AN23" s="590"/>
      <c r="AO23" s="590"/>
      <c r="AP23" s="590"/>
      <c r="AQ23" s="590"/>
      <c r="AR23" s="591"/>
      <c r="AS23" s="583"/>
      <c r="AT23" s="584"/>
      <c r="AU23" s="584"/>
      <c r="AV23" s="584"/>
      <c r="AW23" s="584"/>
      <c r="AX23" s="593"/>
      <c r="AY23" s="412" t="s">
        <v>167</v>
      </c>
      <c r="AZ23" s="413"/>
      <c r="BA23" s="413"/>
      <c r="BB23" s="413"/>
      <c r="BC23" s="413"/>
      <c r="BD23" s="413"/>
      <c r="BE23" s="413"/>
      <c r="BF23" s="413"/>
      <c r="BG23" s="413"/>
      <c r="BH23" s="413"/>
      <c r="BI23" s="413"/>
      <c r="BJ23" s="413"/>
      <c r="BK23" s="413"/>
      <c r="BL23" s="413"/>
      <c r="BM23" s="414"/>
      <c r="BN23" s="415">
        <v>1323955</v>
      </c>
      <c r="BO23" s="416"/>
      <c r="BP23" s="416"/>
      <c r="BQ23" s="416"/>
      <c r="BR23" s="416"/>
      <c r="BS23" s="416"/>
      <c r="BT23" s="416"/>
      <c r="BU23" s="417"/>
      <c r="BV23" s="415">
        <v>1387552</v>
      </c>
      <c r="BW23" s="416"/>
      <c r="BX23" s="416"/>
      <c r="BY23" s="416"/>
      <c r="BZ23" s="416"/>
      <c r="CA23" s="416"/>
      <c r="CB23" s="416"/>
      <c r="CC23" s="417"/>
      <c r="CD23" s="191"/>
      <c r="CE23" s="519"/>
      <c r="CF23" s="519"/>
      <c r="CG23" s="519"/>
      <c r="CH23" s="519"/>
      <c r="CI23" s="519"/>
      <c r="CJ23" s="519"/>
      <c r="CK23" s="519"/>
      <c r="CL23" s="519"/>
      <c r="CM23" s="519"/>
      <c r="CN23" s="519"/>
      <c r="CO23" s="519"/>
      <c r="CP23" s="519"/>
      <c r="CQ23" s="519"/>
      <c r="CR23" s="519"/>
      <c r="CS23" s="520"/>
      <c r="CT23" s="442"/>
      <c r="CU23" s="443"/>
      <c r="CV23" s="443"/>
      <c r="CW23" s="443"/>
      <c r="CX23" s="443"/>
      <c r="CY23" s="443"/>
      <c r="CZ23" s="443"/>
      <c r="DA23" s="444"/>
      <c r="DB23" s="442"/>
      <c r="DC23" s="443"/>
      <c r="DD23" s="443"/>
      <c r="DE23" s="443"/>
      <c r="DF23" s="443"/>
      <c r="DG23" s="443"/>
      <c r="DH23" s="443"/>
      <c r="DI23" s="444"/>
    </row>
    <row r="24" spans="1:113" ht="18.75" customHeight="1" thickBot="1">
      <c r="A24" s="178"/>
      <c r="B24" s="576"/>
      <c r="C24" s="552"/>
      <c r="D24" s="553"/>
      <c r="E24" s="455" t="s">
        <v>168</v>
      </c>
      <c r="F24" s="408"/>
      <c r="G24" s="408"/>
      <c r="H24" s="408"/>
      <c r="I24" s="408"/>
      <c r="J24" s="408"/>
      <c r="K24" s="409"/>
      <c r="L24" s="456">
        <v>1</v>
      </c>
      <c r="M24" s="457"/>
      <c r="N24" s="457"/>
      <c r="O24" s="457"/>
      <c r="P24" s="499"/>
      <c r="Q24" s="456">
        <v>4165</v>
      </c>
      <c r="R24" s="457"/>
      <c r="S24" s="457"/>
      <c r="T24" s="457"/>
      <c r="U24" s="457"/>
      <c r="V24" s="499"/>
      <c r="W24" s="551"/>
      <c r="X24" s="552"/>
      <c r="Y24" s="553"/>
      <c r="Z24" s="455" t="s">
        <v>169</v>
      </c>
      <c r="AA24" s="408"/>
      <c r="AB24" s="408"/>
      <c r="AC24" s="408"/>
      <c r="AD24" s="408"/>
      <c r="AE24" s="408"/>
      <c r="AF24" s="408"/>
      <c r="AG24" s="409"/>
      <c r="AH24" s="456">
        <v>57</v>
      </c>
      <c r="AI24" s="457"/>
      <c r="AJ24" s="457"/>
      <c r="AK24" s="457"/>
      <c r="AL24" s="499"/>
      <c r="AM24" s="456">
        <v>153501</v>
      </c>
      <c r="AN24" s="457"/>
      <c r="AO24" s="457"/>
      <c r="AP24" s="457"/>
      <c r="AQ24" s="457"/>
      <c r="AR24" s="499"/>
      <c r="AS24" s="456">
        <v>2693</v>
      </c>
      <c r="AT24" s="457"/>
      <c r="AU24" s="457"/>
      <c r="AV24" s="457"/>
      <c r="AW24" s="457"/>
      <c r="AX24" s="458"/>
      <c r="AY24" s="521" t="s">
        <v>170</v>
      </c>
      <c r="AZ24" s="522"/>
      <c r="BA24" s="522"/>
      <c r="BB24" s="522"/>
      <c r="BC24" s="522"/>
      <c r="BD24" s="522"/>
      <c r="BE24" s="522"/>
      <c r="BF24" s="522"/>
      <c r="BG24" s="522"/>
      <c r="BH24" s="522"/>
      <c r="BI24" s="522"/>
      <c r="BJ24" s="522"/>
      <c r="BK24" s="522"/>
      <c r="BL24" s="522"/>
      <c r="BM24" s="523"/>
      <c r="BN24" s="415">
        <v>496677</v>
      </c>
      <c r="BO24" s="416"/>
      <c r="BP24" s="416"/>
      <c r="BQ24" s="416"/>
      <c r="BR24" s="416"/>
      <c r="BS24" s="416"/>
      <c r="BT24" s="416"/>
      <c r="BU24" s="417"/>
      <c r="BV24" s="415">
        <v>527707</v>
      </c>
      <c r="BW24" s="416"/>
      <c r="BX24" s="416"/>
      <c r="BY24" s="416"/>
      <c r="BZ24" s="416"/>
      <c r="CA24" s="416"/>
      <c r="CB24" s="416"/>
      <c r="CC24" s="417"/>
      <c r="CD24" s="191"/>
      <c r="CE24" s="519"/>
      <c r="CF24" s="519"/>
      <c r="CG24" s="519"/>
      <c r="CH24" s="519"/>
      <c r="CI24" s="519"/>
      <c r="CJ24" s="519"/>
      <c r="CK24" s="519"/>
      <c r="CL24" s="519"/>
      <c r="CM24" s="519"/>
      <c r="CN24" s="519"/>
      <c r="CO24" s="519"/>
      <c r="CP24" s="519"/>
      <c r="CQ24" s="519"/>
      <c r="CR24" s="519"/>
      <c r="CS24" s="520"/>
      <c r="CT24" s="442"/>
      <c r="CU24" s="443"/>
      <c r="CV24" s="443"/>
      <c r="CW24" s="443"/>
      <c r="CX24" s="443"/>
      <c r="CY24" s="443"/>
      <c r="CZ24" s="443"/>
      <c r="DA24" s="444"/>
      <c r="DB24" s="442"/>
      <c r="DC24" s="443"/>
      <c r="DD24" s="443"/>
      <c r="DE24" s="443"/>
      <c r="DF24" s="443"/>
      <c r="DG24" s="443"/>
      <c r="DH24" s="443"/>
      <c r="DI24" s="444"/>
    </row>
    <row r="25" spans="1:113" ht="18.75" customHeight="1">
      <c r="A25" s="178"/>
      <c r="B25" s="576"/>
      <c r="C25" s="552"/>
      <c r="D25" s="553"/>
      <c r="E25" s="455" t="s">
        <v>171</v>
      </c>
      <c r="F25" s="408"/>
      <c r="G25" s="408"/>
      <c r="H25" s="408"/>
      <c r="I25" s="408"/>
      <c r="J25" s="408"/>
      <c r="K25" s="409"/>
      <c r="L25" s="456">
        <v>1</v>
      </c>
      <c r="M25" s="457"/>
      <c r="N25" s="457"/>
      <c r="O25" s="457"/>
      <c r="P25" s="499"/>
      <c r="Q25" s="456">
        <v>5500</v>
      </c>
      <c r="R25" s="457"/>
      <c r="S25" s="457"/>
      <c r="T25" s="457"/>
      <c r="U25" s="457"/>
      <c r="V25" s="499"/>
      <c r="W25" s="551"/>
      <c r="X25" s="552"/>
      <c r="Y25" s="553"/>
      <c r="Z25" s="455" t="s">
        <v>172</v>
      </c>
      <c r="AA25" s="408"/>
      <c r="AB25" s="408"/>
      <c r="AC25" s="408"/>
      <c r="AD25" s="408"/>
      <c r="AE25" s="408"/>
      <c r="AF25" s="408"/>
      <c r="AG25" s="409"/>
      <c r="AH25" s="456" t="s">
        <v>173</v>
      </c>
      <c r="AI25" s="457"/>
      <c r="AJ25" s="457"/>
      <c r="AK25" s="457"/>
      <c r="AL25" s="499"/>
      <c r="AM25" s="456" t="s">
        <v>174</v>
      </c>
      <c r="AN25" s="457"/>
      <c r="AO25" s="457"/>
      <c r="AP25" s="457"/>
      <c r="AQ25" s="457"/>
      <c r="AR25" s="499"/>
      <c r="AS25" s="456" t="s">
        <v>174</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16681</v>
      </c>
      <c r="BO25" s="369"/>
      <c r="BP25" s="369"/>
      <c r="BQ25" s="369"/>
      <c r="BR25" s="369"/>
      <c r="BS25" s="369"/>
      <c r="BT25" s="369"/>
      <c r="BU25" s="370"/>
      <c r="BV25" s="368" t="s">
        <v>127</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42"/>
      <c r="CU25" s="443"/>
      <c r="CV25" s="443"/>
      <c r="CW25" s="443"/>
      <c r="CX25" s="443"/>
      <c r="CY25" s="443"/>
      <c r="CZ25" s="443"/>
      <c r="DA25" s="444"/>
      <c r="DB25" s="442"/>
      <c r="DC25" s="443"/>
      <c r="DD25" s="443"/>
      <c r="DE25" s="443"/>
      <c r="DF25" s="443"/>
      <c r="DG25" s="443"/>
      <c r="DH25" s="443"/>
      <c r="DI25" s="444"/>
    </row>
    <row r="26" spans="1:113" ht="18.75" customHeight="1">
      <c r="A26" s="178"/>
      <c r="B26" s="576"/>
      <c r="C26" s="552"/>
      <c r="D26" s="553"/>
      <c r="E26" s="455" t="s">
        <v>176</v>
      </c>
      <c r="F26" s="408"/>
      <c r="G26" s="408"/>
      <c r="H26" s="408"/>
      <c r="I26" s="408"/>
      <c r="J26" s="408"/>
      <c r="K26" s="409"/>
      <c r="L26" s="456">
        <v>1</v>
      </c>
      <c r="M26" s="457"/>
      <c r="N26" s="457"/>
      <c r="O26" s="457"/>
      <c r="P26" s="499"/>
      <c r="Q26" s="456">
        <v>3598</v>
      </c>
      <c r="R26" s="457"/>
      <c r="S26" s="457"/>
      <c r="T26" s="457"/>
      <c r="U26" s="457"/>
      <c r="V26" s="499"/>
      <c r="W26" s="551"/>
      <c r="X26" s="552"/>
      <c r="Y26" s="553"/>
      <c r="Z26" s="455" t="s">
        <v>177</v>
      </c>
      <c r="AA26" s="557"/>
      <c r="AB26" s="557"/>
      <c r="AC26" s="557"/>
      <c r="AD26" s="557"/>
      <c r="AE26" s="557"/>
      <c r="AF26" s="557"/>
      <c r="AG26" s="558"/>
      <c r="AH26" s="456" t="s">
        <v>174</v>
      </c>
      <c r="AI26" s="457"/>
      <c r="AJ26" s="457"/>
      <c r="AK26" s="457"/>
      <c r="AL26" s="499"/>
      <c r="AM26" s="456" t="s">
        <v>127</v>
      </c>
      <c r="AN26" s="457"/>
      <c r="AO26" s="457"/>
      <c r="AP26" s="457"/>
      <c r="AQ26" s="457"/>
      <c r="AR26" s="499"/>
      <c r="AS26" s="456" t="s">
        <v>127</v>
      </c>
      <c r="AT26" s="457"/>
      <c r="AU26" s="457"/>
      <c r="AV26" s="457"/>
      <c r="AW26" s="457"/>
      <c r="AX26" s="458"/>
      <c r="AY26" s="418" t="s">
        <v>178</v>
      </c>
      <c r="AZ26" s="419"/>
      <c r="BA26" s="419"/>
      <c r="BB26" s="419"/>
      <c r="BC26" s="419"/>
      <c r="BD26" s="419"/>
      <c r="BE26" s="419"/>
      <c r="BF26" s="419"/>
      <c r="BG26" s="419"/>
      <c r="BH26" s="419"/>
      <c r="BI26" s="419"/>
      <c r="BJ26" s="419"/>
      <c r="BK26" s="419"/>
      <c r="BL26" s="419"/>
      <c r="BM26" s="420"/>
      <c r="BN26" s="415" t="s">
        <v>127</v>
      </c>
      <c r="BO26" s="416"/>
      <c r="BP26" s="416"/>
      <c r="BQ26" s="416"/>
      <c r="BR26" s="416"/>
      <c r="BS26" s="416"/>
      <c r="BT26" s="416"/>
      <c r="BU26" s="417"/>
      <c r="BV26" s="415" t="s">
        <v>127</v>
      </c>
      <c r="BW26" s="416"/>
      <c r="BX26" s="416"/>
      <c r="BY26" s="416"/>
      <c r="BZ26" s="416"/>
      <c r="CA26" s="416"/>
      <c r="CB26" s="416"/>
      <c r="CC26" s="417"/>
      <c r="CD26" s="191"/>
      <c r="CE26" s="519"/>
      <c r="CF26" s="519"/>
      <c r="CG26" s="519"/>
      <c r="CH26" s="519"/>
      <c r="CI26" s="519"/>
      <c r="CJ26" s="519"/>
      <c r="CK26" s="519"/>
      <c r="CL26" s="519"/>
      <c r="CM26" s="519"/>
      <c r="CN26" s="519"/>
      <c r="CO26" s="519"/>
      <c r="CP26" s="519"/>
      <c r="CQ26" s="519"/>
      <c r="CR26" s="519"/>
      <c r="CS26" s="520"/>
      <c r="CT26" s="442"/>
      <c r="CU26" s="443"/>
      <c r="CV26" s="443"/>
      <c r="CW26" s="443"/>
      <c r="CX26" s="443"/>
      <c r="CY26" s="443"/>
      <c r="CZ26" s="443"/>
      <c r="DA26" s="444"/>
      <c r="DB26" s="442"/>
      <c r="DC26" s="443"/>
      <c r="DD26" s="443"/>
      <c r="DE26" s="443"/>
      <c r="DF26" s="443"/>
      <c r="DG26" s="443"/>
      <c r="DH26" s="443"/>
      <c r="DI26" s="444"/>
    </row>
    <row r="27" spans="1:113" ht="18.75" customHeight="1" thickBot="1">
      <c r="A27" s="178"/>
      <c r="B27" s="576"/>
      <c r="C27" s="552"/>
      <c r="D27" s="553"/>
      <c r="E27" s="455" t="s">
        <v>179</v>
      </c>
      <c r="F27" s="408"/>
      <c r="G27" s="408"/>
      <c r="H27" s="408"/>
      <c r="I27" s="408"/>
      <c r="J27" s="408"/>
      <c r="K27" s="409"/>
      <c r="L27" s="456">
        <v>1</v>
      </c>
      <c r="M27" s="457"/>
      <c r="N27" s="457"/>
      <c r="O27" s="457"/>
      <c r="P27" s="499"/>
      <c r="Q27" s="456">
        <v>2390</v>
      </c>
      <c r="R27" s="457"/>
      <c r="S27" s="457"/>
      <c r="T27" s="457"/>
      <c r="U27" s="457"/>
      <c r="V27" s="499"/>
      <c r="W27" s="551"/>
      <c r="X27" s="552"/>
      <c r="Y27" s="553"/>
      <c r="Z27" s="455" t="s">
        <v>180</v>
      </c>
      <c r="AA27" s="408"/>
      <c r="AB27" s="408"/>
      <c r="AC27" s="408"/>
      <c r="AD27" s="408"/>
      <c r="AE27" s="408"/>
      <c r="AF27" s="408"/>
      <c r="AG27" s="409"/>
      <c r="AH27" s="456" t="s">
        <v>173</v>
      </c>
      <c r="AI27" s="457"/>
      <c r="AJ27" s="457"/>
      <c r="AK27" s="457"/>
      <c r="AL27" s="499"/>
      <c r="AM27" s="456" t="s">
        <v>127</v>
      </c>
      <c r="AN27" s="457"/>
      <c r="AO27" s="457"/>
      <c r="AP27" s="457"/>
      <c r="AQ27" s="457"/>
      <c r="AR27" s="499"/>
      <c r="AS27" s="456" t="s">
        <v>173</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t="s">
        <v>173</v>
      </c>
      <c r="BO27" s="525"/>
      <c r="BP27" s="525"/>
      <c r="BQ27" s="525"/>
      <c r="BR27" s="525"/>
      <c r="BS27" s="525"/>
      <c r="BT27" s="525"/>
      <c r="BU27" s="526"/>
      <c r="BV27" s="524" t="s">
        <v>173</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42"/>
      <c r="CU27" s="443"/>
      <c r="CV27" s="443"/>
      <c r="CW27" s="443"/>
      <c r="CX27" s="443"/>
      <c r="CY27" s="443"/>
      <c r="CZ27" s="443"/>
      <c r="DA27" s="444"/>
      <c r="DB27" s="442"/>
      <c r="DC27" s="443"/>
      <c r="DD27" s="443"/>
      <c r="DE27" s="443"/>
      <c r="DF27" s="443"/>
      <c r="DG27" s="443"/>
      <c r="DH27" s="443"/>
      <c r="DI27" s="444"/>
    </row>
    <row r="28" spans="1:113" ht="18.75" customHeight="1">
      <c r="A28" s="178"/>
      <c r="B28" s="576"/>
      <c r="C28" s="552"/>
      <c r="D28" s="553"/>
      <c r="E28" s="455" t="s">
        <v>182</v>
      </c>
      <c r="F28" s="408"/>
      <c r="G28" s="408"/>
      <c r="H28" s="408"/>
      <c r="I28" s="408"/>
      <c r="J28" s="408"/>
      <c r="K28" s="409"/>
      <c r="L28" s="456">
        <v>1</v>
      </c>
      <c r="M28" s="457"/>
      <c r="N28" s="457"/>
      <c r="O28" s="457"/>
      <c r="P28" s="499"/>
      <c r="Q28" s="456">
        <v>1830</v>
      </c>
      <c r="R28" s="457"/>
      <c r="S28" s="457"/>
      <c r="T28" s="457"/>
      <c r="U28" s="457"/>
      <c r="V28" s="499"/>
      <c r="W28" s="551"/>
      <c r="X28" s="552"/>
      <c r="Y28" s="553"/>
      <c r="Z28" s="455" t="s">
        <v>183</v>
      </c>
      <c r="AA28" s="408"/>
      <c r="AB28" s="408"/>
      <c r="AC28" s="408"/>
      <c r="AD28" s="408"/>
      <c r="AE28" s="408"/>
      <c r="AF28" s="408"/>
      <c r="AG28" s="409"/>
      <c r="AH28" s="456" t="s">
        <v>173</v>
      </c>
      <c r="AI28" s="457"/>
      <c r="AJ28" s="457"/>
      <c r="AK28" s="457"/>
      <c r="AL28" s="499"/>
      <c r="AM28" s="456" t="s">
        <v>127</v>
      </c>
      <c r="AN28" s="457"/>
      <c r="AO28" s="457"/>
      <c r="AP28" s="457"/>
      <c r="AQ28" s="457"/>
      <c r="AR28" s="499"/>
      <c r="AS28" s="456" t="s">
        <v>173</v>
      </c>
      <c r="AT28" s="457"/>
      <c r="AU28" s="457"/>
      <c r="AV28" s="457"/>
      <c r="AW28" s="457"/>
      <c r="AX28" s="458"/>
      <c r="AY28" s="559" t="s">
        <v>184</v>
      </c>
      <c r="AZ28" s="560"/>
      <c r="BA28" s="560"/>
      <c r="BB28" s="561"/>
      <c r="BC28" s="365" t="s">
        <v>48</v>
      </c>
      <c r="BD28" s="366"/>
      <c r="BE28" s="366"/>
      <c r="BF28" s="366"/>
      <c r="BG28" s="366"/>
      <c r="BH28" s="366"/>
      <c r="BI28" s="366"/>
      <c r="BJ28" s="366"/>
      <c r="BK28" s="366"/>
      <c r="BL28" s="366"/>
      <c r="BM28" s="367"/>
      <c r="BN28" s="368">
        <v>1047376</v>
      </c>
      <c r="BO28" s="369"/>
      <c r="BP28" s="369"/>
      <c r="BQ28" s="369"/>
      <c r="BR28" s="369"/>
      <c r="BS28" s="369"/>
      <c r="BT28" s="369"/>
      <c r="BU28" s="370"/>
      <c r="BV28" s="368">
        <v>993354</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42"/>
      <c r="CU28" s="443"/>
      <c r="CV28" s="443"/>
      <c r="CW28" s="443"/>
      <c r="CX28" s="443"/>
      <c r="CY28" s="443"/>
      <c r="CZ28" s="443"/>
      <c r="DA28" s="444"/>
      <c r="DB28" s="442"/>
      <c r="DC28" s="443"/>
      <c r="DD28" s="443"/>
      <c r="DE28" s="443"/>
      <c r="DF28" s="443"/>
      <c r="DG28" s="443"/>
      <c r="DH28" s="443"/>
      <c r="DI28" s="444"/>
    </row>
    <row r="29" spans="1:113" ht="18.75" customHeight="1">
      <c r="A29" s="178"/>
      <c r="B29" s="576"/>
      <c r="C29" s="552"/>
      <c r="D29" s="553"/>
      <c r="E29" s="455" t="s">
        <v>185</v>
      </c>
      <c r="F29" s="408"/>
      <c r="G29" s="408"/>
      <c r="H29" s="408"/>
      <c r="I29" s="408"/>
      <c r="J29" s="408"/>
      <c r="K29" s="409"/>
      <c r="L29" s="456">
        <v>6</v>
      </c>
      <c r="M29" s="457"/>
      <c r="N29" s="457"/>
      <c r="O29" s="457"/>
      <c r="P29" s="499"/>
      <c r="Q29" s="456">
        <v>1710</v>
      </c>
      <c r="R29" s="457"/>
      <c r="S29" s="457"/>
      <c r="T29" s="457"/>
      <c r="U29" s="457"/>
      <c r="V29" s="499"/>
      <c r="W29" s="554"/>
      <c r="X29" s="555"/>
      <c r="Y29" s="556"/>
      <c r="Z29" s="455" t="s">
        <v>186</v>
      </c>
      <c r="AA29" s="408"/>
      <c r="AB29" s="408"/>
      <c r="AC29" s="408"/>
      <c r="AD29" s="408"/>
      <c r="AE29" s="408"/>
      <c r="AF29" s="408"/>
      <c r="AG29" s="409"/>
      <c r="AH29" s="456">
        <v>57</v>
      </c>
      <c r="AI29" s="457"/>
      <c r="AJ29" s="457"/>
      <c r="AK29" s="457"/>
      <c r="AL29" s="499"/>
      <c r="AM29" s="456">
        <v>153501</v>
      </c>
      <c r="AN29" s="457"/>
      <c r="AO29" s="457"/>
      <c r="AP29" s="457"/>
      <c r="AQ29" s="457"/>
      <c r="AR29" s="499"/>
      <c r="AS29" s="456">
        <v>2693</v>
      </c>
      <c r="AT29" s="457"/>
      <c r="AU29" s="457"/>
      <c r="AV29" s="457"/>
      <c r="AW29" s="457"/>
      <c r="AX29" s="458"/>
      <c r="AY29" s="562"/>
      <c r="AZ29" s="563"/>
      <c r="BA29" s="563"/>
      <c r="BB29" s="564"/>
      <c r="BC29" s="412" t="s">
        <v>187</v>
      </c>
      <c r="BD29" s="413"/>
      <c r="BE29" s="413"/>
      <c r="BF29" s="413"/>
      <c r="BG29" s="413"/>
      <c r="BH29" s="413"/>
      <c r="BI29" s="413"/>
      <c r="BJ29" s="413"/>
      <c r="BK29" s="413"/>
      <c r="BL29" s="413"/>
      <c r="BM29" s="414"/>
      <c r="BN29" s="415">
        <v>10031</v>
      </c>
      <c r="BO29" s="416"/>
      <c r="BP29" s="416"/>
      <c r="BQ29" s="416"/>
      <c r="BR29" s="416"/>
      <c r="BS29" s="416"/>
      <c r="BT29" s="416"/>
      <c r="BU29" s="417"/>
      <c r="BV29" s="415">
        <v>10031</v>
      </c>
      <c r="BW29" s="416"/>
      <c r="BX29" s="416"/>
      <c r="BY29" s="416"/>
      <c r="BZ29" s="416"/>
      <c r="CA29" s="416"/>
      <c r="CB29" s="416"/>
      <c r="CC29" s="417"/>
      <c r="CD29" s="193"/>
      <c r="CE29" s="519"/>
      <c r="CF29" s="519"/>
      <c r="CG29" s="519"/>
      <c r="CH29" s="519"/>
      <c r="CI29" s="519"/>
      <c r="CJ29" s="519"/>
      <c r="CK29" s="519"/>
      <c r="CL29" s="519"/>
      <c r="CM29" s="519"/>
      <c r="CN29" s="519"/>
      <c r="CO29" s="519"/>
      <c r="CP29" s="519"/>
      <c r="CQ29" s="519"/>
      <c r="CR29" s="519"/>
      <c r="CS29" s="520"/>
      <c r="CT29" s="442"/>
      <c r="CU29" s="443"/>
      <c r="CV29" s="443"/>
      <c r="CW29" s="443"/>
      <c r="CX29" s="443"/>
      <c r="CY29" s="443"/>
      <c r="CZ29" s="443"/>
      <c r="DA29" s="444"/>
      <c r="DB29" s="442"/>
      <c r="DC29" s="443"/>
      <c r="DD29" s="443"/>
      <c r="DE29" s="443"/>
      <c r="DF29" s="443"/>
      <c r="DG29" s="443"/>
      <c r="DH29" s="443"/>
      <c r="DI29" s="444"/>
    </row>
    <row r="30" spans="1:113" ht="18.75" customHeight="1" thickBot="1">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94.7</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734736</v>
      </c>
      <c r="BO30" s="525"/>
      <c r="BP30" s="525"/>
      <c r="BQ30" s="525"/>
      <c r="BR30" s="525"/>
      <c r="BS30" s="525"/>
      <c r="BT30" s="525"/>
      <c r="BU30" s="526"/>
      <c r="BV30" s="524">
        <v>593651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8" t="s">
        <v>189</v>
      </c>
      <c r="D32" s="568"/>
      <c r="E32" s="568"/>
      <c r="F32" s="568"/>
      <c r="G32" s="568"/>
      <c r="H32" s="568"/>
      <c r="I32" s="568"/>
      <c r="J32" s="568"/>
      <c r="K32" s="568"/>
      <c r="L32" s="568"/>
      <c r="M32" s="568"/>
      <c r="N32" s="568"/>
      <c r="O32" s="568"/>
      <c r="P32" s="568"/>
      <c r="Q32" s="568"/>
      <c r="R32" s="568"/>
      <c r="S32" s="56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02" t="s">
        <v>195</v>
      </c>
      <c r="D33" s="402"/>
      <c r="E33" s="395" t="s">
        <v>196</v>
      </c>
      <c r="F33" s="395"/>
      <c r="G33" s="395"/>
      <c r="H33" s="395"/>
      <c r="I33" s="395"/>
      <c r="J33" s="395"/>
      <c r="K33" s="395"/>
      <c r="L33" s="395"/>
      <c r="M33" s="395"/>
      <c r="N33" s="395"/>
      <c r="O33" s="395"/>
      <c r="P33" s="395"/>
      <c r="Q33" s="395"/>
      <c r="R33" s="395"/>
      <c r="S33" s="395"/>
      <c r="T33" s="203"/>
      <c r="U33" s="402" t="s">
        <v>197</v>
      </c>
      <c r="V33" s="402"/>
      <c r="W33" s="395" t="s">
        <v>198</v>
      </c>
      <c r="X33" s="395"/>
      <c r="Y33" s="395"/>
      <c r="Z33" s="395"/>
      <c r="AA33" s="395"/>
      <c r="AB33" s="395"/>
      <c r="AC33" s="395"/>
      <c r="AD33" s="395"/>
      <c r="AE33" s="395"/>
      <c r="AF33" s="395"/>
      <c r="AG33" s="395"/>
      <c r="AH33" s="395"/>
      <c r="AI33" s="395"/>
      <c r="AJ33" s="395"/>
      <c r="AK33" s="395"/>
      <c r="AL33" s="203"/>
      <c r="AM33" s="402" t="s">
        <v>195</v>
      </c>
      <c r="AN33" s="402"/>
      <c r="AO33" s="395" t="s">
        <v>198</v>
      </c>
      <c r="AP33" s="395"/>
      <c r="AQ33" s="395"/>
      <c r="AR33" s="395"/>
      <c r="AS33" s="395"/>
      <c r="AT33" s="395"/>
      <c r="AU33" s="395"/>
      <c r="AV33" s="395"/>
      <c r="AW33" s="395"/>
      <c r="AX33" s="395"/>
      <c r="AY33" s="395"/>
      <c r="AZ33" s="395"/>
      <c r="BA33" s="395"/>
      <c r="BB33" s="395"/>
      <c r="BC33" s="395"/>
      <c r="BD33" s="204"/>
      <c r="BE33" s="395" t="s">
        <v>199</v>
      </c>
      <c r="BF33" s="395"/>
      <c r="BG33" s="395" t="s">
        <v>200</v>
      </c>
      <c r="BH33" s="395"/>
      <c r="BI33" s="395"/>
      <c r="BJ33" s="395"/>
      <c r="BK33" s="395"/>
      <c r="BL33" s="395"/>
      <c r="BM33" s="395"/>
      <c r="BN33" s="395"/>
      <c r="BO33" s="395"/>
      <c r="BP33" s="395"/>
      <c r="BQ33" s="395"/>
      <c r="BR33" s="395"/>
      <c r="BS33" s="395"/>
      <c r="BT33" s="395"/>
      <c r="BU33" s="395"/>
      <c r="BV33" s="204"/>
      <c r="BW33" s="402" t="s">
        <v>199</v>
      </c>
      <c r="BX33" s="402"/>
      <c r="BY33" s="395" t="s">
        <v>201</v>
      </c>
      <c r="BZ33" s="395"/>
      <c r="CA33" s="395"/>
      <c r="CB33" s="395"/>
      <c r="CC33" s="395"/>
      <c r="CD33" s="395"/>
      <c r="CE33" s="395"/>
      <c r="CF33" s="395"/>
      <c r="CG33" s="395"/>
      <c r="CH33" s="395"/>
      <c r="CI33" s="395"/>
      <c r="CJ33" s="395"/>
      <c r="CK33" s="395"/>
      <c r="CL33" s="395"/>
      <c r="CM33" s="395"/>
      <c r="CN33" s="203"/>
      <c r="CO33" s="402" t="s">
        <v>195</v>
      </c>
      <c r="CP33" s="402"/>
      <c r="CQ33" s="395" t="s">
        <v>202</v>
      </c>
      <c r="CR33" s="395"/>
      <c r="CS33" s="395"/>
      <c r="CT33" s="395"/>
      <c r="CU33" s="395"/>
      <c r="CV33" s="395"/>
      <c r="CW33" s="395"/>
      <c r="CX33" s="395"/>
      <c r="CY33" s="395"/>
      <c r="CZ33" s="395"/>
      <c r="DA33" s="395"/>
      <c r="DB33" s="395"/>
      <c r="DC33" s="395"/>
      <c r="DD33" s="395"/>
      <c r="DE33" s="395"/>
      <c r="DF33" s="203"/>
      <c r="DG33" s="594" t="s">
        <v>203</v>
      </c>
      <c r="DH33" s="594"/>
      <c r="DI33" s="205"/>
    </row>
    <row r="34" spans="1:113" ht="32.25" customHeight="1">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t="str">
        <f>IF(AO34="","",MAX(C34:D43,U34:V43)+1)</f>
        <v/>
      </c>
      <c r="AN34" s="595"/>
      <c r="AO34" s="596"/>
      <c r="AP34" s="596"/>
      <c r="AQ34" s="596"/>
      <c r="AR34" s="596"/>
      <c r="AS34" s="596"/>
      <c r="AT34" s="596"/>
      <c r="AU34" s="596"/>
      <c r="AV34" s="596"/>
      <c r="AW34" s="596"/>
      <c r="AX34" s="596"/>
      <c r="AY34" s="596"/>
      <c r="AZ34" s="596"/>
      <c r="BA34" s="596"/>
      <c r="BB34" s="596"/>
      <c r="BC34" s="596"/>
      <c r="BD34" s="178"/>
      <c r="BE34" s="595">
        <f>IF(BG34="","",MAX(C34:D43,U34:V43,AM34:AN43)+1)</f>
        <v>5</v>
      </c>
      <c r="BF34" s="595"/>
      <c r="BG34" s="596" t="str">
        <f>IF('各会計、関係団体の財政状況及び健全化判断比率'!B31="","",'各会計、関係団体の財政状況及び健全化判断比率'!B31)</f>
        <v>簡易水道事業特別会計</v>
      </c>
      <c r="BH34" s="596"/>
      <c r="BI34" s="596"/>
      <c r="BJ34" s="596"/>
      <c r="BK34" s="596"/>
      <c r="BL34" s="596"/>
      <c r="BM34" s="596"/>
      <c r="BN34" s="596"/>
      <c r="BO34" s="596"/>
      <c r="BP34" s="596"/>
      <c r="BQ34" s="596"/>
      <c r="BR34" s="596"/>
      <c r="BS34" s="596"/>
      <c r="BT34" s="596"/>
      <c r="BU34" s="596"/>
      <c r="BV34" s="178"/>
      <c r="BW34" s="595">
        <f>IF(BY34="","",MAX(C34:D43,U34:V43,AM34:AN43,BE34:BF43)+1)</f>
        <v>7</v>
      </c>
      <c r="BX34" s="595"/>
      <c r="BY34" s="596" t="str">
        <f>IF('各会計、関係団体の財政状況及び健全化判断比率'!B68="","",'各会計、関係団体の財政状況及び健全化判断比率'!B68)</f>
        <v>比企広域市町村圏組合</v>
      </c>
      <c r="BZ34" s="596"/>
      <c r="CA34" s="596"/>
      <c r="CB34" s="596"/>
      <c r="CC34" s="596"/>
      <c r="CD34" s="596"/>
      <c r="CE34" s="596"/>
      <c r="CF34" s="596"/>
      <c r="CG34" s="596"/>
      <c r="CH34" s="596"/>
      <c r="CI34" s="596"/>
      <c r="CJ34" s="596"/>
      <c r="CK34" s="596"/>
      <c r="CL34" s="596"/>
      <c r="CM34" s="596"/>
      <c r="CN34" s="178"/>
      <c r="CO34" s="595">
        <f>IF(CQ34="","",MAX(C34:D43,U34:V43,AM34:AN43,BE34:BF43,BW34:BX43)+1)</f>
        <v>17</v>
      </c>
      <c r="CP34" s="595"/>
      <c r="CQ34" s="596" t="str">
        <f>IF('各会計、関係団体の財政状況及び健全化判断比率'!BS7="","",'各会計、関係団体の財政状況及び健全化判断比率'!BS7)</f>
        <v>株式会社東秩父村和紙の里</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f t="shared" ref="BE35:BE43" si="1">IF(BG35="","",BE34+1)</f>
        <v>6</v>
      </c>
      <c r="BF35" s="595"/>
      <c r="BG35" s="596" t="str">
        <f>IF('各会計、関係団体の財政状況及び健全化判断比率'!B32="","",'各会計、関係団体の財政状況及び健全化判断比率'!B32)</f>
        <v>合併処理浄化槽設置管理事業特別会計</v>
      </c>
      <c r="BH35" s="596"/>
      <c r="BI35" s="596"/>
      <c r="BJ35" s="596"/>
      <c r="BK35" s="596"/>
      <c r="BL35" s="596"/>
      <c r="BM35" s="596"/>
      <c r="BN35" s="596"/>
      <c r="BO35" s="596"/>
      <c r="BP35" s="596"/>
      <c r="BQ35" s="596"/>
      <c r="BR35" s="596"/>
      <c r="BS35" s="596"/>
      <c r="BT35" s="596"/>
      <c r="BU35" s="596"/>
      <c r="BV35" s="178"/>
      <c r="BW35" s="595">
        <f t="shared" ref="BW35:BW43" si="2">IF(BY35="","",BW34+1)</f>
        <v>8</v>
      </c>
      <c r="BX35" s="595"/>
      <c r="BY35" s="596" t="str">
        <f>IF('各会計、関係団体の財政状況及び健全化判断比率'!B69="","",'各会計、関係団体の財政状況及び健全化判断比率'!B69)</f>
        <v>　　　　　　〃</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9</v>
      </c>
      <c r="BX36" s="595"/>
      <c r="BY36" s="596" t="str">
        <f>IF('各会計、関係団体の財政状況及び健全化判断比率'!B70="","",'各会計、関係団体の財政状況及び健全化判断比率'!B70)</f>
        <v>　　　　　　〃</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10</v>
      </c>
      <c r="BX37" s="595"/>
      <c r="BY37" s="596" t="str">
        <f>IF('各会計、関係団体の財政状況及び健全化判断比率'!B71="","",'各会計、関係団体の財政状況及び健全化判断比率'!B71)</f>
        <v>　　　　　　〃</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11</v>
      </c>
      <c r="BX38" s="595"/>
      <c r="BY38" s="596" t="str">
        <f>IF('各会計、関係団体の財政状況及び健全化判断比率'!B72="","",'各会計、関係団体の財政状況及び健全化判断比率'!B72)</f>
        <v>　　　　　　〃</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12</v>
      </c>
      <c r="BX39" s="595"/>
      <c r="BY39" s="596" t="str">
        <f>IF('各会計、関係団体の財政状況及び健全化判断比率'!B73="","",'各会計、関係団体の財政状況及び健全化判断比率'!B73)</f>
        <v>小川地区衛生組合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13</v>
      </c>
      <c r="BX40" s="595"/>
      <c r="BY40" s="596" t="str">
        <f>IF('各会計、関係団体の財政状況及び健全化判断比率'!B74="","",'各会計、関係団体の財政状況及び健全化判断比率'!B74)</f>
        <v>彩の国さいたま人づくり広域連合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14</v>
      </c>
      <c r="BX41" s="595"/>
      <c r="BY41" s="596" t="str">
        <f>IF('各会計、関係団体の財政状況及び健全化判断比率'!B75="","",'各会計、関係団体の財政状況及び健全化判断比率'!B75)</f>
        <v>埼玉県市町村総合事務組合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15</v>
      </c>
      <c r="BX42" s="595"/>
      <c r="BY42" s="596" t="str">
        <f>IF('各会計、関係団体の財政状況及び健全化判断比率'!B76="","",'各会計、関係団体の財政状況及び健全化判断比率'!B76)</f>
        <v>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16</v>
      </c>
      <c r="BX43" s="595"/>
      <c r="BY43" s="596" t="str">
        <f>IF('各会計、関係団体の財政状況及び健全化判断比率'!B77="","",'各会計、関係団体の財政状況及び健全化判断比率'!B77)</f>
        <v>埼玉県後期高齢者医療広域連合</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c r="E49" s="598" t="s">
        <v>208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c r="E53" s="361" t="s">
        <v>610</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row r="55" spans="5:113"/>
    <row r="56" spans="5:113"/>
  </sheetData>
  <sheetProtection algorithmName="SHA-512" hashValue="nYi7s85CqXhk6mbeJM0xd2F41xezU6m1oXrYMShY36qh9UNySr0az15Xv5rt7+DQ0dUl6a2RNG+ZP0eZbM+hcw==" saltValue="TG9cE0KzPySUpIbYSuwJag==" spinCount="100000"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47" t="s">
        <v>575</v>
      </c>
      <c r="D34" s="1147"/>
      <c r="E34" s="1148"/>
      <c r="F34" s="32">
        <v>11.09</v>
      </c>
      <c r="G34" s="33">
        <v>8.85</v>
      </c>
      <c r="H34" s="33">
        <v>12.73</v>
      </c>
      <c r="I34" s="33">
        <v>13.32</v>
      </c>
      <c r="J34" s="34">
        <v>11.55</v>
      </c>
      <c r="K34" s="22"/>
      <c r="L34" s="22"/>
      <c r="M34" s="22"/>
      <c r="N34" s="22"/>
      <c r="O34" s="22"/>
      <c r="P34" s="22"/>
    </row>
    <row r="35" spans="1:16" ht="39" customHeight="1">
      <c r="A35" s="22"/>
      <c r="B35" s="35"/>
      <c r="C35" s="1141" t="s">
        <v>576</v>
      </c>
      <c r="D35" s="1142"/>
      <c r="E35" s="1143"/>
      <c r="F35" s="36">
        <v>5.0999999999999996</v>
      </c>
      <c r="G35" s="37">
        <v>1.32</v>
      </c>
      <c r="H35" s="37">
        <v>2.13</v>
      </c>
      <c r="I35" s="37">
        <v>1.35</v>
      </c>
      <c r="J35" s="38">
        <v>1.08</v>
      </c>
      <c r="K35" s="22"/>
      <c r="L35" s="22"/>
      <c r="M35" s="22"/>
      <c r="N35" s="22"/>
      <c r="O35" s="22"/>
      <c r="P35" s="22"/>
    </row>
    <row r="36" spans="1:16" ht="39" customHeight="1">
      <c r="A36" s="22"/>
      <c r="B36" s="35"/>
      <c r="C36" s="1141" t="s">
        <v>577</v>
      </c>
      <c r="D36" s="1142"/>
      <c r="E36" s="1143"/>
      <c r="F36" s="36">
        <v>1.1599999999999999</v>
      </c>
      <c r="G36" s="37">
        <v>1.44</v>
      </c>
      <c r="H36" s="37">
        <v>0.11</v>
      </c>
      <c r="I36" s="37">
        <v>0.73</v>
      </c>
      <c r="J36" s="38">
        <v>0.87</v>
      </c>
      <c r="K36" s="22"/>
      <c r="L36" s="22"/>
      <c r="M36" s="22"/>
      <c r="N36" s="22"/>
      <c r="O36" s="22"/>
      <c r="P36" s="22"/>
    </row>
    <row r="37" spans="1:16" ht="39" customHeight="1">
      <c r="A37" s="22"/>
      <c r="B37" s="35"/>
      <c r="C37" s="1141" t="s">
        <v>578</v>
      </c>
      <c r="D37" s="1142"/>
      <c r="E37" s="1143"/>
      <c r="F37" s="36">
        <v>0.4</v>
      </c>
      <c r="G37" s="37">
        <v>0.85</v>
      </c>
      <c r="H37" s="37">
        <v>0.6</v>
      </c>
      <c r="I37" s="37">
        <v>0.94</v>
      </c>
      <c r="J37" s="38">
        <v>0.36</v>
      </c>
      <c r="K37" s="22"/>
      <c r="L37" s="22"/>
      <c r="M37" s="22"/>
      <c r="N37" s="22"/>
      <c r="O37" s="22"/>
      <c r="P37" s="22"/>
    </row>
    <row r="38" spans="1:16" ht="39" customHeight="1">
      <c r="A38" s="22"/>
      <c r="B38" s="35"/>
      <c r="C38" s="1141" t="s">
        <v>579</v>
      </c>
      <c r="D38" s="1142"/>
      <c r="E38" s="1143"/>
      <c r="F38" s="36">
        <v>0.56999999999999995</v>
      </c>
      <c r="G38" s="37">
        <v>0.35</v>
      </c>
      <c r="H38" s="37">
        <v>0.19</v>
      </c>
      <c r="I38" s="37">
        <v>7.0000000000000007E-2</v>
      </c>
      <c r="J38" s="38">
        <v>0.25</v>
      </c>
      <c r="K38" s="22"/>
      <c r="L38" s="22"/>
      <c r="M38" s="22"/>
      <c r="N38" s="22"/>
      <c r="O38" s="22"/>
      <c r="P38" s="22"/>
    </row>
    <row r="39" spans="1:16" ht="39" customHeight="1">
      <c r="A39" s="22"/>
      <c r="B39" s="35"/>
      <c r="C39" s="1141" t="s">
        <v>580</v>
      </c>
      <c r="D39" s="1142"/>
      <c r="E39" s="1143"/>
      <c r="F39" s="36">
        <v>0.02</v>
      </c>
      <c r="G39" s="37">
        <v>0.02</v>
      </c>
      <c r="H39" s="37">
        <v>0.03</v>
      </c>
      <c r="I39" s="37">
        <v>0.03</v>
      </c>
      <c r="J39" s="38">
        <v>0.06</v>
      </c>
      <c r="K39" s="22"/>
      <c r="L39" s="22"/>
      <c r="M39" s="22"/>
      <c r="N39" s="22"/>
      <c r="O39" s="22"/>
      <c r="P39" s="22"/>
    </row>
    <row r="40" spans="1:16" ht="39" customHeight="1">
      <c r="A40" s="22"/>
      <c r="B40" s="35"/>
      <c r="C40" s="1141"/>
      <c r="D40" s="1142"/>
      <c r="E40" s="1143"/>
      <c r="F40" s="36"/>
      <c r="G40" s="37"/>
      <c r="H40" s="37"/>
      <c r="I40" s="37"/>
      <c r="J40" s="38"/>
      <c r="K40" s="22"/>
      <c r="L40" s="22"/>
      <c r="M40" s="22"/>
      <c r="N40" s="22"/>
      <c r="O40" s="22"/>
      <c r="P40" s="22"/>
    </row>
    <row r="41" spans="1:16" ht="39" customHeight="1">
      <c r="A41" s="22"/>
      <c r="B41" s="35"/>
      <c r="C41" s="1141"/>
      <c r="D41" s="1142"/>
      <c r="E41" s="1143"/>
      <c r="F41" s="36"/>
      <c r="G41" s="37"/>
      <c r="H41" s="37"/>
      <c r="I41" s="37"/>
      <c r="J41" s="38"/>
      <c r="K41" s="22"/>
      <c r="L41" s="22"/>
      <c r="M41" s="22"/>
      <c r="N41" s="22"/>
      <c r="O41" s="22"/>
      <c r="P41" s="22"/>
    </row>
    <row r="42" spans="1:16" ht="39" customHeight="1">
      <c r="A42" s="22"/>
      <c r="B42" s="39"/>
      <c r="C42" s="1141" t="s">
        <v>581</v>
      </c>
      <c r="D42" s="1142"/>
      <c r="E42" s="1143"/>
      <c r="F42" s="36" t="s">
        <v>525</v>
      </c>
      <c r="G42" s="37" t="s">
        <v>525</v>
      </c>
      <c r="H42" s="37" t="s">
        <v>525</v>
      </c>
      <c r="I42" s="37" t="s">
        <v>525</v>
      </c>
      <c r="J42" s="38" t="s">
        <v>525</v>
      </c>
      <c r="K42" s="22"/>
      <c r="L42" s="22"/>
      <c r="M42" s="22"/>
      <c r="N42" s="22"/>
      <c r="O42" s="22"/>
      <c r="P42" s="22"/>
    </row>
    <row r="43" spans="1:16" ht="39" customHeight="1" thickBot="1">
      <c r="A43" s="22"/>
      <c r="B43" s="40"/>
      <c r="C43" s="1144" t="s">
        <v>582</v>
      </c>
      <c r="D43" s="1145"/>
      <c r="E43" s="1146"/>
      <c r="F43" s="41" t="s">
        <v>525</v>
      </c>
      <c r="G43" s="42" t="s">
        <v>525</v>
      </c>
      <c r="H43" s="42" t="s">
        <v>525</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2unpSBFlopyGyKzwxxIpvedOvULu67J6VpEvGx55gsDS4USYmV1fdF4amclVbmvBe2L12LyxqiDVNbrXVKclKg==" saltValue="VrFsRqtD2vS0CuvXpXb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0" zoomScaleNormal="70" zoomScaleSheetLayoutView="55" workbookViewId="0">
      <selection activeCell="N43" sqref="N43"/>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49" t="s">
        <v>11</v>
      </c>
      <c r="C45" s="1150"/>
      <c r="D45" s="58"/>
      <c r="E45" s="1155" t="s">
        <v>12</v>
      </c>
      <c r="F45" s="1155"/>
      <c r="G45" s="1155"/>
      <c r="H45" s="1155"/>
      <c r="I45" s="1155"/>
      <c r="J45" s="1156"/>
      <c r="K45" s="59">
        <v>124</v>
      </c>
      <c r="L45" s="60">
        <v>134</v>
      </c>
      <c r="M45" s="60">
        <v>136</v>
      </c>
      <c r="N45" s="60">
        <v>168</v>
      </c>
      <c r="O45" s="61">
        <v>174</v>
      </c>
      <c r="P45" s="48"/>
      <c r="Q45" s="48"/>
      <c r="R45" s="48"/>
      <c r="S45" s="48"/>
      <c r="T45" s="48"/>
      <c r="U45" s="48"/>
    </row>
    <row r="46" spans="1:21" ht="30.75" customHeight="1">
      <c r="A46" s="48"/>
      <c r="B46" s="1151"/>
      <c r="C46" s="1152"/>
      <c r="D46" s="62"/>
      <c r="E46" s="1157" t="s">
        <v>13</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c r="A47" s="48"/>
      <c r="B47" s="1151"/>
      <c r="C47" s="1152"/>
      <c r="D47" s="62"/>
      <c r="E47" s="1157" t="s">
        <v>14</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c r="A48" s="48"/>
      <c r="B48" s="1151"/>
      <c r="C48" s="1152"/>
      <c r="D48" s="62"/>
      <c r="E48" s="1157" t="s">
        <v>15</v>
      </c>
      <c r="F48" s="1157"/>
      <c r="G48" s="1157"/>
      <c r="H48" s="1157"/>
      <c r="I48" s="1157"/>
      <c r="J48" s="1158"/>
      <c r="K48" s="63">
        <v>10</v>
      </c>
      <c r="L48" s="64">
        <v>13</v>
      </c>
      <c r="M48" s="64">
        <v>11</v>
      </c>
      <c r="N48" s="64">
        <v>14</v>
      </c>
      <c r="O48" s="65">
        <v>13</v>
      </c>
      <c r="P48" s="48"/>
      <c r="Q48" s="48"/>
      <c r="R48" s="48"/>
      <c r="S48" s="48"/>
      <c r="T48" s="48"/>
      <c r="U48" s="48"/>
    </row>
    <row r="49" spans="1:21" ht="30.75" customHeight="1">
      <c r="A49" s="48"/>
      <c r="B49" s="1151"/>
      <c r="C49" s="1152"/>
      <c r="D49" s="62"/>
      <c r="E49" s="1157" t="s">
        <v>16</v>
      </c>
      <c r="F49" s="1157"/>
      <c r="G49" s="1157"/>
      <c r="H49" s="1157"/>
      <c r="I49" s="1157"/>
      <c r="J49" s="1158"/>
      <c r="K49" s="63">
        <v>7</v>
      </c>
      <c r="L49" s="64">
        <v>7</v>
      </c>
      <c r="M49" s="64">
        <v>6</v>
      </c>
      <c r="N49" s="64">
        <v>5</v>
      </c>
      <c r="O49" s="65">
        <v>8</v>
      </c>
      <c r="P49" s="48"/>
      <c r="Q49" s="48"/>
      <c r="R49" s="48"/>
      <c r="S49" s="48"/>
      <c r="T49" s="48"/>
      <c r="U49" s="48"/>
    </row>
    <row r="50" spans="1:21" ht="30.75" customHeight="1">
      <c r="A50" s="48"/>
      <c r="B50" s="1151"/>
      <c r="C50" s="1152"/>
      <c r="D50" s="62"/>
      <c r="E50" s="1157" t="s">
        <v>17</v>
      </c>
      <c r="F50" s="1157"/>
      <c r="G50" s="1157"/>
      <c r="H50" s="1157"/>
      <c r="I50" s="1157"/>
      <c r="J50" s="1158"/>
      <c r="K50" s="63" t="s">
        <v>525</v>
      </c>
      <c r="L50" s="64" t="s">
        <v>525</v>
      </c>
      <c r="M50" s="64" t="s">
        <v>525</v>
      </c>
      <c r="N50" s="64" t="s">
        <v>525</v>
      </c>
      <c r="O50" s="65" t="s">
        <v>525</v>
      </c>
      <c r="P50" s="48"/>
      <c r="Q50" s="48"/>
      <c r="R50" s="48"/>
      <c r="S50" s="48"/>
      <c r="T50" s="48"/>
      <c r="U50" s="48"/>
    </row>
    <row r="51" spans="1:21" ht="30.75" customHeight="1">
      <c r="A51" s="48"/>
      <c r="B51" s="1153"/>
      <c r="C51" s="1154"/>
      <c r="D51" s="66"/>
      <c r="E51" s="1157" t="s">
        <v>18</v>
      </c>
      <c r="F51" s="1157"/>
      <c r="G51" s="1157"/>
      <c r="H51" s="1157"/>
      <c r="I51" s="1157"/>
      <c r="J51" s="1158"/>
      <c r="K51" s="63" t="s">
        <v>525</v>
      </c>
      <c r="L51" s="64" t="s">
        <v>525</v>
      </c>
      <c r="M51" s="64" t="s">
        <v>525</v>
      </c>
      <c r="N51" s="64" t="s">
        <v>525</v>
      </c>
      <c r="O51" s="65" t="s">
        <v>525</v>
      </c>
      <c r="P51" s="48"/>
      <c r="Q51" s="48"/>
      <c r="R51" s="48"/>
      <c r="S51" s="48"/>
      <c r="T51" s="48"/>
      <c r="U51" s="48"/>
    </row>
    <row r="52" spans="1:21" ht="30.75" customHeight="1">
      <c r="A52" s="48"/>
      <c r="B52" s="1159" t="s">
        <v>19</v>
      </c>
      <c r="C52" s="1160"/>
      <c r="D52" s="66"/>
      <c r="E52" s="1157" t="s">
        <v>20</v>
      </c>
      <c r="F52" s="1157"/>
      <c r="G52" s="1157"/>
      <c r="H52" s="1157"/>
      <c r="I52" s="1157"/>
      <c r="J52" s="1158"/>
      <c r="K52" s="63">
        <v>131</v>
      </c>
      <c r="L52" s="64">
        <v>138</v>
      </c>
      <c r="M52" s="64">
        <v>134</v>
      </c>
      <c r="N52" s="64">
        <v>155</v>
      </c>
      <c r="O52" s="65">
        <v>158</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10</v>
      </c>
      <c r="L53" s="69">
        <v>16</v>
      </c>
      <c r="M53" s="69">
        <v>19</v>
      </c>
      <c r="N53" s="69">
        <v>32</v>
      </c>
      <c r="O53" s="70">
        <v>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165" t="s">
        <v>25</v>
      </c>
      <c r="C57" s="1166"/>
      <c r="D57" s="1169" t="s">
        <v>26</v>
      </c>
      <c r="E57" s="1170"/>
      <c r="F57" s="1170"/>
      <c r="G57" s="1170"/>
      <c r="H57" s="1170"/>
      <c r="I57" s="1170"/>
      <c r="J57" s="1171"/>
      <c r="K57" s="83"/>
      <c r="L57" s="84"/>
      <c r="M57" s="84"/>
      <c r="N57" s="84"/>
      <c r="O57" s="85"/>
    </row>
    <row r="58" spans="1:21" ht="31.5" customHeight="1" thickBot="1">
      <c r="B58" s="1167"/>
      <c r="C58" s="1168"/>
      <c r="D58" s="1172" t="s">
        <v>27</v>
      </c>
      <c r="E58" s="1173"/>
      <c r="F58" s="1173"/>
      <c r="G58" s="1173"/>
      <c r="H58" s="1173"/>
      <c r="I58" s="1173"/>
      <c r="J58" s="117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ej/O1ll0oR+w9zLzbs6j3dvX7KMTc3BfwnkKYRqPOwg3uv6PHI79aXFo4Yc5tCHWXCO60Rdl4CRGK7NNfpLg==" saltValue="/KrfII0Cpv8CEZKntCHk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1" zoomScale="70" zoomScaleNormal="70" zoomScaleSheetLayoutView="100" workbookViewId="0">
      <selection activeCell="I47" sqref="I47"/>
    </sheetView>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175" t="s">
        <v>30</v>
      </c>
      <c r="C41" s="1176"/>
      <c r="D41" s="102"/>
      <c r="E41" s="1181" t="s">
        <v>31</v>
      </c>
      <c r="F41" s="1181"/>
      <c r="G41" s="1181"/>
      <c r="H41" s="1182"/>
      <c r="I41" s="346">
        <v>1639</v>
      </c>
      <c r="J41" s="347">
        <v>1567</v>
      </c>
      <c r="K41" s="347">
        <v>1514</v>
      </c>
      <c r="L41" s="347">
        <v>1411</v>
      </c>
      <c r="M41" s="348">
        <v>1341</v>
      </c>
    </row>
    <row r="42" spans="2:13" ht="27.75" customHeight="1">
      <c r="B42" s="1177"/>
      <c r="C42" s="1178"/>
      <c r="D42" s="103"/>
      <c r="E42" s="1183" t="s">
        <v>32</v>
      </c>
      <c r="F42" s="1183"/>
      <c r="G42" s="1183"/>
      <c r="H42" s="1184"/>
      <c r="I42" s="349" t="s">
        <v>525</v>
      </c>
      <c r="J42" s="350" t="s">
        <v>525</v>
      </c>
      <c r="K42" s="350" t="s">
        <v>525</v>
      </c>
      <c r="L42" s="350" t="s">
        <v>525</v>
      </c>
      <c r="M42" s="351" t="s">
        <v>525</v>
      </c>
    </row>
    <row r="43" spans="2:13" ht="27.75" customHeight="1">
      <c r="B43" s="1177"/>
      <c r="C43" s="1178"/>
      <c r="D43" s="103"/>
      <c r="E43" s="1183" t="s">
        <v>33</v>
      </c>
      <c r="F43" s="1183"/>
      <c r="G43" s="1183"/>
      <c r="H43" s="1184"/>
      <c r="I43" s="349">
        <v>123</v>
      </c>
      <c r="J43" s="350">
        <v>125</v>
      </c>
      <c r="K43" s="350">
        <v>120</v>
      </c>
      <c r="L43" s="350">
        <v>124</v>
      </c>
      <c r="M43" s="351">
        <v>114</v>
      </c>
    </row>
    <row r="44" spans="2:13" ht="27.75" customHeight="1">
      <c r="B44" s="1177"/>
      <c r="C44" s="1178"/>
      <c r="D44" s="103"/>
      <c r="E44" s="1183" t="s">
        <v>34</v>
      </c>
      <c r="F44" s="1183"/>
      <c r="G44" s="1183"/>
      <c r="H44" s="1184"/>
      <c r="I44" s="349">
        <v>62</v>
      </c>
      <c r="J44" s="350">
        <v>50</v>
      </c>
      <c r="K44" s="350">
        <v>69</v>
      </c>
      <c r="L44" s="350">
        <v>100</v>
      </c>
      <c r="M44" s="351">
        <v>107</v>
      </c>
    </row>
    <row r="45" spans="2:13" ht="27.75" customHeight="1">
      <c r="B45" s="1177"/>
      <c r="C45" s="1178"/>
      <c r="D45" s="103"/>
      <c r="E45" s="1183" t="s">
        <v>35</v>
      </c>
      <c r="F45" s="1183"/>
      <c r="G45" s="1183"/>
      <c r="H45" s="1184"/>
      <c r="I45" s="349">
        <v>221</v>
      </c>
      <c r="J45" s="350">
        <v>213</v>
      </c>
      <c r="K45" s="350">
        <v>211</v>
      </c>
      <c r="L45" s="350">
        <v>189</v>
      </c>
      <c r="M45" s="351">
        <v>210</v>
      </c>
    </row>
    <row r="46" spans="2:13" ht="27.75" customHeight="1">
      <c r="B46" s="1177"/>
      <c r="C46" s="1178"/>
      <c r="D46" s="104"/>
      <c r="E46" s="1183" t="s">
        <v>36</v>
      </c>
      <c r="F46" s="1183"/>
      <c r="G46" s="1183"/>
      <c r="H46" s="1184"/>
      <c r="I46" s="349" t="s">
        <v>525</v>
      </c>
      <c r="J46" s="350" t="s">
        <v>525</v>
      </c>
      <c r="K46" s="350" t="s">
        <v>525</v>
      </c>
      <c r="L46" s="350" t="s">
        <v>525</v>
      </c>
      <c r="M46" s="351" t="s">
        <v>525</v>
      </c>
    </row>
    <row r="47" spans="2:13" ht="27.75" customHeight="1">
      <c r="B47" s="1177"/>
      <c r="C47" s="1178"/>
      <c r="D47" s="105"/>
      <c r="E47" s="1185" t="s">
        <v>37</v>
      </c>
      <c r="F47" s="1186"/>
      <c r="G47" s="1186"/>
      <c r="H47" s="1187"/>
      <c r="I47" s="349" t="s">
        <v>525</v>
      </c>
      <c r="J47" s="350" t="s">
        <v>525</v>
      </c>
      <c r="K47" s="350" t="s">
        <v>525</v>
      </c>
      <c r="L47" s="350" t="s">
        <v>525</v>
      </c>
      <c r="M47" s="351" t="s">
        <v>525</v>
      </c>
    </row>
    <row r="48" spans="2:13" ht="27.75" customHeight="1">
      <c r="B48" s="1177"/>
      <c r="C48" s="1178"/>
      <c r="D48" s="103"/>
      <c r="E48" s="1183" t="s">
        <v>38</v>
      </c>
      <c r="F48" s="1183"/>
      <c r="G48" s="1183"/>
      <c r="H48" s="1184"/>
      <c r="I48" s="349" t="s">
        <v>525</v>
      </c>
      <c r="J48" s="350" t="s">
        <v>525</v>
      </c>
      <c r="K48" s="350" t="s">
        <v>525</v>
      </c>
      <c r="L48" s="350" t="s">
        <v>525</v>
      </c>
      <c r="M48" s="351" t="s">
        <v>525</v>
      </c>
    </row>
    <row r="49" spans="2:13" ht="27.75" customHeight="1">
      <c r="B49" s="1179"/>
      <c r="C49" s="1180"/>
      <c r="D49" s="103"/>
      <c r="E49" s="1183" t="s">
        <v>39</v>
      </c>
      <c r="F49" s="1183"/>
      <c r="G49" s="1183"/>
      <c r="H49" s="1184"/>
      <c r="I49" s="349" t="s">
        <v>525</v>
      </c>
      <c r="J49" s="350" t="s">
        <v>525</v>
      </c>
      <c r="K49" s="350" t="s">
        <v>525</v>
      </c>
      <c r="L49" s="350" t="s">
        <v>525</v>
      </c>
      <c r="M49" s="351" t="s">
        <v>525</v>
      </c>
    </row>
    <row r="50" spans="2:13" ht="27.75" customHeight="1">
      <c r="B50" s="1188" t="s">
        <v>40</v>
      </c>
      <c r="C50" s="1189"/>
      <c r="D50" s="106"/>
      <c r="E50" s="1183" t="s">
        <v>41</v>
      </c>
      <c r="F50" s="1183"/>
      <c r="G50" s="1183"/>
      <c r="H50" s="1184"/>
      <c r="I50" s="349">
        <v>1970</v>
      </c>
      <c r="J50" s="350">
        <v>1968</v>
      </c>
      <c r="K50" s="350">
        <v>1752</v>
      </c>
      <c r="L50" s="350">
        <v>1728</v>
      </c>
      <c r="M50" s="351">
        <v>1990</v>
      </c>
    </row>
    <row r="51" spans="2:13" ht="27.75" customHeight="1">
      <c r="B51" s="1177"/>
      <c r="C51" s="1178"/>
      <c r="D51" s="103"/>
      <c r="E51" s="1183" t="s">
        <v>42</v>
      </c>
      <c r="F51" s="1183"/>
      <c r="G51" s="1183"/>
      <c r="H51" s="1184"/>
      <c r="I51" s="349" t="s">
        <v>525</v>
      </c>
      <c r="J51" s="350" t="s">
        <v>525</v>
      </c>
      <c r="K51" s="350" t="s">
        <v>525</v>
      </c>
      <c r="L51" s="350" t="s">
        <v>525</v>
      </c>
      <c r="M51" s="351" t="s">
        <v>525</v>
      </c>
    </row>
    <row r="52" spans="2:13" ht="27.75" customHeight="1">
      <c r="B52" s="1179"/>
      <c r="C52" s="1180"/>
      <c r="D52" s="103"/>
      <c r="E52" s="1183" t="s">
        <v>43</v>
      </c>
      <c r="F52" s="1183"/>
      <c r="G52" s="1183"/>
      <c r="H52" s="1184"/>
      <c r="I52" s="349">
        <v>1605</v>
      </c>
      <c r="J52" s="350">
        <v>1536</v>
      </c>
      <c r="K52" s="350">
        <v>1511</v>
      </c>
      <c r="L52" s="350">
        <v>1406</v>
      </c>
      <c r="M52" s="351">
        <v>1324</v>
      </c>
    </row>
    <row r="53" spans="2:13" ht="27.75" customHeight="1" thickBot="1">
      <c r="B53" s="1190" t="s">
        <v>44</v>
      </c>
      <c r="C53" s="1191"/>
      <c r="D53" s="107"/>
      <c r="E53" s="1192" t="s">
        <v>45</v>
      </c>
      <c r="F53" s="1192"/>
      <c r="G53" s="1192"/>
      <c r="H53" s="1193"/>
      <c r="I53" s="352">
        <v>-1532</v>
      </c>
      <c r="J53" s="353">
        <v>-1549</v>
      </c>
      <c r="K53" s="353">
        <v>-1349</v>
      </c>
      <c r="L53" s="353">
        <v>-1309</v>
      </c>
      <c r="M53" s="354">
        <v>-1542</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d8CBW+YJktNW2IHcFCs5ktBUnPmUGIFgRikszI8Uu00ckGt/lKXIzYzp0EdeV+OYIbGvkIq+JpI2/0rgK9X5+w==" saltValue="CW+1fZMeNixCTvP/rw6Y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5" zoomScaleNormal="55" zoomScaleSheetLayoutView="100" workbookViewId="0">
      <selection activeCell="H55" sqref="H55:H57"/>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569</v>
      </c>
      <c r="G54" s="116" t="s">
        <v>570</v>
      </c>
      <c r="H54" s="117" t="s">
        <v>571</v>
      </c>
    </row>
    <row r="55" spans="2:8" ht="52.5" customHeight="1">
      <c r="B55" s="118"/>
      <c r="C55" s="1202" t="s">
        <v>48</v>
      </c>
      <c r="D55" s="1202"/>
      <c r="E55" s="1203"/>
      <c r="F55" s="119">
        <v>1000</v>
      </c>
      <c r="G55" s="119">
        <v>993</v>
      </c>
      <c r="H55" s="120">
        <v>1047</v>
      </c>
    </row>
    <row r="56" spans="2:8" ht="52.5" customHeight="1">
      <c r="B56" s="121"/>
      <c r="C56" s="1204" t="s">
        <v>49</v>
      </c>
      <c r="D56" s="1204"/>
      <c r="E56" s="1205"/>
      <c r="F56" s="122">
        <v>10</v>
      </c>
      <c r="G56" s="122">
        <v>10</v>
      </c>
      <c r="H56" s="123">
        <v>10</v>
      </c>
    </row>
    <row r="57" spans="2:8" ht="53.25" customHeight="1">
      <c r="B57" s="121"/>
      <c r="C57" s="1206" t="s">
        <v>50</v>
      </c>
      <c r="D57" s="1206"/>
      <c r="E57" s="1207"/>
      <c r="F57" s="124">
        <v>589</v>
      </c>
      <c r="G57" s="124">
        <v>594</v>
      </c>
      <c r="H57" s="125">
        <v>735</v>
      </c>
    </row>
    <row r="58" spans="2:8" ht="45.75" customHeight="1">
      <c r="B58" s="126"/>
      <c r="C58" s="1194" t="s">
        <v>605</v>
      </c>
      <c r="D58" s="1195"/>
      <c r="E58" s="1196"/>
      <c r="F58" s="127">
        <v>249</v>
      </c>
      <c r="G58" s="127">
        <v>249</v>
      </c>
      <c r="H58" s="128">
        <v>324</v>
      </c>
    </row>
    <row r="59" spans="2:8" ht="45.75" customHeight="1">
      <c r="B59" s="126"/>
      <c r="C59" s="1194" t="s">
        <v>606</v>
      </c>
      <c r="D59" s="1195"/>
      <c r="E59" s="1196"/>
      <c r="F59" s="127">
        <v>201</v>
      </c>
      <c r="G59" s="127">
        <v>201</v>
      </c>
      <c r="H59" s="128">
        <v>251</v>
      </c>
    </row>
    <row r="60" spans="2:8" ht="45.75" customHeight="1">
      <c r="B60" s="126"/>
      <c r="C60" s="1194" t="s">
        <v>607</v>
      </c>
      <c r="D60" s="1195"/>
      <c r="E60" s="1196"/>
      <c r="F60" s="127">
        <v>126</v>
      </c>
      <c r="G60" s="127">
        <v>126</v>
      </c>
      <c r="H60" s="128">
        <v>126</v>
      </c>
    </row>
    <row r="61" spans="2:8" ht="45.75" customHeight="1">
      <c r="B61" s="126"/>
      <c r="C61" s="1194" t="s">
        <v>608</v>
      </c>
      <c r="D61" s="1195"/>
      <c r="E61" s="1196"/>
      <c r="F61" s="127">
        <v>0</v>
      </c>
      <c r="G61" s="127">
        <v>0</v>
      </c>
      <c r="H61" s="128">
        <v>15</v>
      </c>
    </row>
    <row r="62" spans="2:8" ht="45.75" customHeight="1" thickBot="1">
      <c r="B62" s="129"/>
      <c r="C62" s="1197" t="s">
        <v>609</v>
      </c>
      <c r="D62" s="1198"/>
      <c r="E62" s="1199"/>
      <c r="F62" s="130">
        <v>10</v>
      </c>
      <c r="G62" s="130">
        <v>10</v>
      </c>
      <c r="H62" s="131">
        <v>10</v>
      </c>
    </row>
    <row r="63" spans="2:8" ht="52.5" customHeight="1" thickBot="1">
      <c r="B63" s="132"/>
      <c r="C63" s="1200" t="s">
        <v>51</v>
      </c>
      <c r="D63" s="1200"/>
      <c r="E63" s="1201"/>
      <c r="F63" s="133">
        <v>1599</v>
      </c>
      <c r="G63" s="133">
        <v>1597</v>
      </c>
      <c r="H63" s="134">
        <v>1792</v>
      </c>
    </row>
    <row r="64" spans="2:8" ht="13"/>
    <row r="65" ht="13.5" hidden="1" customHeight="1"/>
    <row r="66" ht="13.5" hidden="1" customHeight="1"/>
    <row r="67" ht="13.5" hidden="1" customHeight="1"/>
    <row r="68" ht="13.5" hidden="1" customHeight="1"/>
    <row r="69" ht="13.5" hidden="1" customHeight="1"/>
    <row r="70" ht="13.5" hidden="1" customHeight="1"/>
  </sheetData>
  <sheetProtection algorithmName="SHA-512" hashValue="7ChrZxoGoNpi/qLniyjaaRVfESCcKaW+3H3/tK6dsBYIqJJOaHKaLjHgdPmzz3mxJ6IrwBVioASRib5liHgU7g==" saltValue="mCqnUls/EPKJpYYGeJgY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C348-8AD1-4732-8B69-B1321C792B34}">
  <sheetPr>
    <pageSetUpPr fitToPage="1"/>
  </sheetPr>
  <dimension ref="A1:DE85"/>
  <sheetViews>
    <sheetView showGridLines="0" topLeftCell="O1" zoomScale="70" zoomScaleNormal="70" zoomScaleSheetLayoutView="55" workbookViewId="0">
      <selection activeCell="AN24" sqref="AN24"/>
    </sheetView>
  </sheetViews>
  <sheetFormatPr defaultColWidth="0" defaultRowHeight="13.5" customHeight="1" zeroHeight="1"/>
  <cols>
    <col min="1" max="1" width="6.36328125" style="1210" customWidth="1"/>
    <col min="2" max="107" width="2.453125" style="1210" customWidth="1"/>
    <col min="108" max="108" width="6.08984375" style="1217" customWidth="1"/>
    <col min="109" max="109" width="5.90625" style="1216" customWidth="1"/>
    <col min="110" max="16384" width="8.6328125" style="1210" hidden="1"/>
  </cols>
  <sheetData>
    <row r="1" spans="1:109" ht="42.75" customHeight="1">
      <c r="A1" s="1208"/>
      <c r="B1" s="1209"/>
      <c r="DD1" s="1210"/>
      <c r="DE1" s="1210"/>
    </row>
    <row r="2" spans="1:109" ht="25.5" customHeight="1">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ht="13">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ht="13">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ht="13">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ht="13">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ht="13">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ht="13">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ht="13">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ht="13">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ht="13">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ht="13">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ht="13">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ht="13">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ht="13">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ht="13">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ht="13">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ht="13">
      <c r="DD19" s="1210"/>
      <c r="DE19" s="1210"/>
    </row>
    <row r="20" spans="1:109" ht="13">
      <c r="DD20" s="1210"/>
      <c r="DE20" s="1210"/>
    </row>
    <row r="21" spans="1:109" ht="17.25" customHeight="1">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c r="B22" s="1216"/>
    </row>
    <row r="23" spans="1:109" ht="13">
      <c r="B23" s="1216"/>
    </row>
    <row r="24" spans="1:109" ht="13">
      <c r="B24" s="1216"/>
    </row>
    <row r="25" spans="1:109" ht="13">
      <c r="B25" s="1216"/>
    </row>
    <row r="26" spans="1:109" ht="13">
      <c r="B26" s="1216"/>
    </row>
    <row r="27" spans="1:109" ht="13">
      <c r="B27" s="1216"/>
    </row>
    <row r="28" spans="1:109" ht="13">
      <c r="B28" s="1216"/>
    </row>
    <row r="29" spans="1:109" ht="13">
      <c r="B29" s="1216"/>
    </row>
    <row r="30" spans="1:109" ht="13">
      <c r="B30" s="1216"/>
    </row>
    <row r="31" spans="1:109" ht="13">
      <c r="B31" s="1216"/>
    </row>
    <row r="32" spans="1:109" ht="13">
      <c r="B32" s="1216"/>
    </row>
    <row r="33" spans="2:109" ht="13">
      <c r="B33" s="1216"/>
    </row>
    <row r="34" spans="2:109" ht="13">
      <c r="B34" s="1216"/>
    </row>
    <row r="35" spans="2:109" ht="13">
      <c r="B35" s="1216"/>
    </row>
    <row r="36" spans="2:109" ht="13">
      <c r="B36" s="1216"/>
    </row>
    <row r="37" spans="2:109" ht="13">
      <c r="B37" s="1216"/>
    </row>
    <row r="38" spans="2:109" ht="13">
      <c r="B38" s="1216"/>
    </row>
    <row r="39" spans="2:109" ht="13">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ht="13">
      <c r="B40" s="1221"/>
      <c r="DD40" s="1221"/>
      <c r="DE40" s="1210"/>
    </row>
    <row r="41" spans="2:109" ht="16.5">
      <c r="B41" s="1222" t="s">
        <v>611</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ht="13">
      <c r="B42" s="1216"/>
      <c r="G42" s="1223"/>
      <c r="I42" s="1224"/>
      <c r="J42" s="1224"/>
      <c r="K42" s="1224"/>
      <c r="AM42" s="1223"/>
      <c r="AN42" s="1223" t="s">
        <v>612</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c r="B43" s="1216"/>
      <c r="AN43" s="1225" t="s">
        <v>613</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ht="13">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ht="13">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ht="13">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ht="13">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ht="13">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ht="13">
      <c r="B49" s="1216"/>
      <c r="AN49" s="1210" t="s">
        <v>614</v>
      </c>
    </row>
    <row r="50" spans="1:109" ht="13">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567</v>
      </c>
      <c r="BQ50" s="1241"/>
      <c r="BR50" s="1241"/>
      <c r="BS50" s="1241"/>
      <c r="BT50" s="1241"/>
      <c r="BU50" s="1241"/>
      <c r="BV50" s="1241"/>
      <c r="BW50" s="1241"/>
      <c r="BX50" s="1241" t="s">
        <v>568</v>
      </c>
      <c r="BY50" s="1241"/>
      <c r="BZ50" s="1241"/>
      <c r="CA50" s="1241"/>
      <c r="CB50" s="1241"/>
      <c r="CC50" s="1241"/>
      <c r="CD50" s="1241"/>
      <c r="CE50" s="1241"/>
      <c r="CF50" s="1241" t="s">
        <v>569</v>
      </c>
      <c r="CG50" s="1241"/>
      <c r="CH50" s="1241"/>
      <c r="CI50" s="1241"/>
      <c r="CJ50" s="1241"/>
      <c r="CK50" s="1241"/>
      <c r="CL50" s="1241"/>
      <c r="CM50" s="1241"/>
      <c r="CN50" s="1241" t="s">
        <v>570</v>
      </c>
      <c r="CO50" s="1241"/>
      <c r="CP50" s="1241"/>
      <c r="CQ50" s="1241"/>
      <c r="CR50" s="1241"/>
      <c r="CS50" s="1241"/>
      <c r="CT50" s="1241"/>
      <c r="CU50" s="1241"/>
      <c r="CV50" s="1241" t="s">
        <v>571</v>
      </c>
      <c r="CW50" s="1241"/>
      <c r="CX50" s="1241"/>
      <c r="CY50" s="1241"/>
      <c r="CZ50" s="1241"/>
      <c r="DA50" s="1241"/>
      <c r="DB50" s="1241"/>
      <c r="DC50" s="1241"/>
    </row>
    <row r="51" spans="1:109" ht="13.5" customHeight="1">
      <c r="B51" s="1216"/>
      <c r="G51" s="1242"/>
      <c r="H51" s="1242"/>
      <c r="I51" s="1243"/>
      <c r="J51" s="1243"/>
      <c r="K51" s="1244"/>
      <c r="L51" s="1244"/>
      <c r="M51" s="1244"/>
      <c r="N51" s="1244"/>
      <c r="AM51" s="1234"/>
      <c r="AN51" s="1245" t="s">
        <v>615</v>
      </c>
      <c r="AO51" s="1245"/>
      <c r="AP51" s="1245"/>
      <c r="AQ51" s="1245"/>
      <c r="AR51" s="1245"/>
      <c r="AS51" s="1245"/>
      <c r="AT51" s="1245"/>
      <c r="AU51" s="1245"/>
      <c r="AV51" s="1245"/>
      <c r="AW51" s="1245"/>
      <c r="AX51" s="1245"/>
      <c r="AY51" s="1245"/>
      <c r="AZ51" s="1245"/>
      <c r="BA51" s="1245"/>
      <c r="BB51" s="1245" t="s">
        <v>616</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617</v>
      </c>
      <c r="BC53" s="1245"/>
      <c r="BD53" s="1245"/>
      <c r="BE53" s="1245"/>
      <c r="BF53" s="1245"/>
      <c r="BG53" s="1245"/>
      <c r="BH53" s="1245"/>
      <c r="BI53" s="1245"/>
      <c r="BJ53" s="1245"/>
      <c r="BK53" s="1245"/>
      <c r="BL53" s="1245"/>
      <c r="BM53" s="1245"/>
      <c r="BN53" s="1245"/>
      <c r="BO53" s="1245"/>
      <c r="BP53" s="1246">
        <v>70.3</v>
      </c>
      <c r="BQ53" s="1246"/>
      <c r="BR53" s="1246"/>
      <c r="BS53" s="1246"/>
      <c r="BT53" s="1246"/>
      <c r="BU53" s="1246"/>
      <c r="BV53" s="1246"/>
      <c r="BW53" s="1246"/>
      <c r="BX53" s="1246">
        <v>70.8</v>
      </c>
      <c r="BY53" s="1246"/>
      <c r="BZ53" s="1246"/>
      <c r="CA53" s="1246"/>
      <c r="CB53" s="1246"/>
      <c r="CC53" s="1246"/>
      <c r="CD53" s="1246"/>
      <c r="CE53" s="1246"/>
      <c r="CF53" s="1246">
        <v>71.2</v>
      </c>
      <c r="CG53" s="1246"/>
      <c r="CH53" s="1246"/>
      <c r="CI53" s="1246"/>
      <c r="CJ53" s="1246"/>
      <c r="CK53" s="1246"/>
      <c r="CL53" s="1246"/>
      <c r="CM53" s="1246"/>
      <c r="CN53" s="1246">
        <v>57.2</v>
      </c>
      <c r="CO53" s="1246"/>
      <c r="CP53" s="1246"/>
      <c r="CQ53" s="1246"/>
      <c r="CR53" s="1246"/>
      <c r="CS53" s="1246"/>
      <c r="CT53" s="1246"/>
      <c r="CU53" s="1246"/>
      <c r="CV53" s="1246">
        <v>68.7</v>
      </c>
      <c r="CW53" s="1246"/>
      <c r="CX53" s="1246"/>
      <c r="CY53" s="1246"/>
      <c r="CZ53" s="1246"/>
      <c r="DA53" s="1246"/>
      <c r="DB53" s="1246"/>
      <c r="DC53" s="1246"/>
    </row>
    <row r="54" spans="1:109" ht="13">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
      <c r="A55" s="1224"/>
      <c r="B55" s="1216"/>
      <c r="G55" s="1235"/>
      <c r="H55" s="1235"/>
      <c r="I55" s="1235"/>
      <c r="J55" s="1235"/>
      <c r="K55" s="1244"/>
      <c r="L55" s="1244"/>
      <c r="M55" s="1244"/>
      <c r="N55" s="1244"/>
      <c r="AN55" s="1241" t="s">
        <v>618</v>
      </c>
      <c r="AO55" s="1241"/>
      <c r="AP55" s="1241"/>
      <c r="AQ55" s="1241"/>
      <c r="AR55" s="1241"/>
      <c r="AS55" s="1241"/>
      <c r="AT55" s="1241"/>
      <c r="AU55" s="1241"/>
      <c r="AV55" s="1241"/>
      <c r="AW55" s="1241"/>
      <c r="AX55" s="1241"/>
      <c r="AY55" s="1241"/>
      <c r="AZ55" s="1241"/>
      <c r="BA55" s="1241"/>
      <c r="BB55" s="1245" t="s">
        <v>616</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ht="13">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617</v>
      </c>
      <c r="BC57" s="1245"/>
      <c r="BD57" s="1245"/>
      <c r="BE57" s="1245"/>
      <c r="BF57" s="1245"/>
      <c r="BG57" s="1245"/>
      <c r="BH57" s="1245"/>
      <c r="BI57" s="1245"/>
      <c r="BJ57" s="1245"/>
      <c r="BK57" s="1245"/>
      <c r="BL57" s="1245"/>
      <c r="BM57" s="1245"/>
      <c r="BN57" s="1245"/>
      <c r="BO57" s="1245"/>
      <c r="BP57" s="1246">
        <v>58.4</v>
      </c>
      <c r="BQ57" s="1246"/>
      <c r="BR57" s="1246"/>
      <c r="BS57" s="1246"/>
      <c r="BT57" s="1246"/>
      <c r="BU57" s="1246"/>
      <c r="BV57" s="1246"/>
      <c r="BW57" s="1246"/>
      <c r="BX57" s="1246">
        <v>61.8</v>
      </c>
      <c r="BY57" s="1246"/>
      <c r="BZ57" s="1246"/>
      <c r="CA57" s="1246"/>
      <c r="CB57" s="1246"/>
      <c r="CC57" s="1246"/>
      <c r="CD57" s="1246"/>
      <c r="CE57" s="1246"/>
      <c r="CF57" s="1246">
        <v>63.1</v>
      </c>
      <c r="CG57" s="1246"/>
      <c r="CH57" s="1246"/>
      <c r="CI57" s="1246"/>
      <c r="CJ57" s="1246"/>
      <c r="CK57" s="1246"/>
      <c r="CL57" s="1246"/>
      <c r="CM57" s="1246"/>
      <c r="CN57" s="1246">
        <v>62.2</v>
      </c>
      <c r="CO57" s="1246"/>
      <c r="CP57" s="1246"/>
      <c r="CQ57" s="1246"/>
      <c r="CR57" s="1246"/>
      <c r="CS57" s="1246"/>
      <c r="CT57" s="1246"/>
      <c r="CU57" s="1246"/>
      <c r="CV57" s="1246">
        <v>48</v>
      </c>
      <c r="CW57" s="1246"/>
      <c r="CX57" s="1246"/>
      <c r="CY57" s="1246"/>
      <c r="CZ57" s="1246"/>
      <c r="DA57" s="1246"/>
      <c r="DB57" s="1246"/>
      <c r="DC57" s="1246"/>
      <c r="DD57" s="1249"/>
      <c r="DE57" s="1247"/>
    </row>
    <row r="58" spans="1:109" s="1224" customFormat="1" ht="13">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ht="13">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ht="13">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ht="13">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ht="13">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6.5">
      <c r="B63" s="1255" t="s">
        <v>619</v>
      </c>
    </row>
    <row r="64" spans="1:109" ht="13">
      <c r="B64" s="1216"/>
      <c r="G64" s="1223"/>
      <c r="I64" s="1256"/>
      <c r="J64" s="1256"/>
      <c r="K64" s="1256"/>
      <c r="L64" s="1256"/>
      <c r="M64" s="1256"/>
      <c r="N64" s="1257"/>
      <c r="AM64" s="1223"/>
      <c r="AN64" s="1223" t="s">
        <v>612</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ht="13">
      <c r="B65" s="1216"/>
      <c r="AN65" s="1225" t="s">
        <v>613</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ht="13">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ht="13">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ht="13">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ht="13">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ht="13">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ht="13">
      <c r="B71" s="1216"/>
      <c r="G71" s="1261"/>
      <c r="I71" s="1262"/>
      <c r="J71" s="1259"/>
      <c r="K71" s="1259"/>
      <c r="L71" s="1260"/>
      <c r="M71" s="1259"/>
      <c r="N71" s="1260"/>
      <c r="AM71" s="1261"/>
      <c r="AN71" s="1210" t="s">
        <v>614</v>
      </c>
    </row>
    <row r="72" spans="2:107" ht="13">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567</v>
      </c>
      <c r="BQ72" s="1241"/>
      <c r="BR72" s="1241"/>
      <c r="BS72" s="1241"/>
      <c r="BT72" s="1241"/>
      <c r="BU72" s="1241"/>
      <c r="BV72" s="1241"/>
      <c r="BW72" s="1241"/>
      <c r="BX72" s="1241" t="s">
        <v>568</v>
      </c>
      <c r="BY72" s="1241"/>
      <c r="BZ72" s="1241"/>
      <c r="CA72" s="1241"/>
      <c r="CB72" s="1241"/>
      <c r="CC72" s="1241"/>
      <c r="CD72" s="1241"/>
      <c r="CE72" s="1241"/>
      <c r="CF72" s="1241" t="s">
        <v>569</v>
      </c>
      <c r="CG72" s="1241"/>
      <c r="CH72" s="1241"/>
      <c r="CI72" s="1241"/>
      <c r="CJ72" s="1241"/>
      <c r="CK72" s="1241"/>
      <c r="CL72" s="1241"/>
      <c r="CM72" s="1241"/>
      <c r="CN72" s="1241" t="s">
        <v>570</v>
      </c>
      <c r="CO72" s="1241"/>
      <c r="CP72" s="1241"/>
      <c r="CQ72" s="1241"/>
      <c r="CR72" s="1241"/>
      <c r="CS72" s="1241"/>
      <c r="CT72" s="1241"/>
      <c r="CU72" s="1241"/>
      <c r="CV72" s="1241" t="s">
        <v>571</v>
      </c>
      <c r="CW72" s="1241"/>
      <c r="CX72" s="1241"/>
      <c r="CY72" s="1241"/>
      <c r="CZ72" s="1241"/>
      <c r="DA72" s="1241"/>
      <c r="DB72" s="1241"/>
      <c r="DC72" s="1241"/>
    </row>
    <row r="73" spans="2:107" ht="13">
      <c r="B73" s="1216"/>
      <c r="G73" s="1242"/>
      <c r="H73" s="1242"/>
      <c r="I73" s="1242"/>
      <c r="J73" s="1242"/>
      <c r="K73" s="1263"/>
      <c r="L73" s="1263"/>
      <c r="M73" s="1263"/>
      <c r="N73" s="1263"/>
      <c r="AM73" s="1234"/>
      <c r="AN73" s="1245" t="s">
        <v>615</v>
      </c>
      <c r="AO73" s="1245"/>
      <c r="AP73" s="1245"/>
      <c r="AQ73" s="1245"/>
      <c r="AR73" s="1245"/>
      <c r="AS73" s="1245"/>
      <c r="AT73" s="1245"/>
      <c r="AU73" s="1245"/>
      <c r="AV73" s="1245"/>
      <c r="AW73" s="1245"/>
      <c r="AX73" s="1245"/>
      <c r="AY73" s="1245"/>
      <c r="AZ73" s="1245"/>
      <c r="BA73" s="1245"/>
      <c r="BB73" s="1245" t="s">
        <v>616</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ht="13">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620</v>
      </c>
      <c r="BC75" s="1245"/>
      <c r="BD75" s="1245"/>
      <c r="BE75" s="1245"/>
      <c r="BF75" s="1245"/>
      <c r="BG75" s="1245"/>
      <c r="BH75" s="1245"/>
      <c r="BI75" s="1245"/>
      <c r="BJ75" s="1245"/>
      <c r="BK75" s="1245"/>
      <c r="BL75" s="1245"/>
      <c r="BM75" s="1245"/>
      <c r="BN75" s="1245"/>
      <c r="BO75" s="1245"/>
      <c r="BP75" s="1246">
        <v>0.3</v>
      </c>
      <c r="BQ75" s="1246"/>
      <c r="BR75" s="1246"/>
      <c r="BS75" s="1246"/>
      <c r="BT75" s="1246"/>
      <c r="BU75" s="1246"/>
      <c r="BV75" s="1246"/>
      <c r="BW75" s="1246"/>
      <c r="BX75" s="1246">
        <v>0.7</v>
      </c>
      <c r="BY75" s="1246"/>
      <c r="BZ75" s="1246"/>
      <c r="CA75" s="1246"/>
      <c r="CB75" s="1246"/>
      <c r="CC75" s="1246"/>
      <c r="CD75" s="1246"/>
      <c r="CE75" s="1246"/>
      <c r="CF75" s="1246">
        <v>1.1000000000000001</v>
      </c>
      <c r="CG75" s="1246"/>
      <c r="CH75" s="1246"/>
      <c r="CI75" s="1246"/>
      <c r="CJ75" s="1246"/>
      <c r="CK75" s="1246"/>
      <c r="CL75" s="1246"/>
      <c r="CM75" s="1246"/>
      <c r="CN75" s="1246">
        <v>1.7</v>
      </c>
      <c r="CO75" s="1246"/>
      <c r="CP75" s="1246"/>
      <c r="CQ75" s="1246"/>
      <c r="CR75" s="1246"/>
      <c r="CS75" s="1246"/>
      <c r="CT75" s="1246"/>
      <c r="CU75" s="1246"/>
      <c r="CV75" s="1246">
        <v>2</v>
      </c>
      <c r="CW75" s="1246"/>
      <c r="CX75" s="1246"/>
      <c r="CY75" s="1246"/>
      <c r="CZ75" s="1246"/>
      <c r="DA75" s="1246"/>
      <c r="DB75" s="1246"/>
      <c r="DC75" s="1246"/>
    </row>
    <row r="76" spans="2:107" ht="13">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
      <c r="B77" s="1216"/>
      <c r="G77" s="1235"/>
      <c r="H77" s="1235"/>
      <c r="I77" s="1235"/>
      <c r="J77" s="1235"/>
      <c r="K77" s="1263"/>
      <c r="L77" s="1263"/>
      <c r="M77" s="1263"/>
      <c r="N77" s="1263"/>
      <c r="AN77" s="1241" t="s">
        <v>618</v>
      </c>
      <c r="AO77" s="1241"/>
      <c r="AP77" s="1241"/>
      <c r="AQ77" s="1241"/>
      <c r="AR77" s="1241"/>
      <c r="AS77" s="1241"/>
      <c r="AT77" s="1241"/>
      <c r="AU77" s="1241"/>
      <c r="AV77" s="1241"/>
      <c r="AW77" s="1241"/>
      <c r="AX77" s="1241"/>
      <c r="AY77" s="1241"/>
      <c r="AZ77" s="1241"/>
      <c r="BA77" s="1241"/>
      <c r="BB77" s="1245" t="s">
        <v>616</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ht="13">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620</v>
      </c>
      <c r="BC79" s="1245"/>
      <c r="BD79" s="1245"/>
      <c r="BE79" s="1245"/>
      <c r="BF79" s="1245"/>
      <c r="BG79" s="1245"/>
      <c r="BH79" s="1245"/>
      <c r="BI79" s="1245"/>
      <c r="BJ79" s="1245"/>
      <c r="BK79" s="1245"/>
      <c r="BL79" s="1245"/>
      <c r="BM79" s="1245"/>
      <c r="BN79" s="1245"/>
      <c r="BO79" s="1245"/>
      <c r="BP79" s="1246">
        <v>5.6</v>
      </c>
      <c r="BQ79" s="1246"/>
      <c r="BR79" s="1246"/>
      <c r="BS79" s="1246"/>
      <c r="BT79" s="1246"/>
      <c r="BU79" s="1246"/>
      <c r="BV79" s="1246"/>
      <c r="BW79" s="1246"/>
      <c r="BX79" s="1246">
        <v>5.3</v>
      </c>
      <c r="BY79" s="1246"/>
      <c r="BZ79" s="1246"/>
      <c r="CA79" s="1246"/>
      <c r="CB79" s="1246"/>
      <c r="CC79" s="1246"/>
      <c r="CD79" s="1246"/>
      <c r="CE79" s="1246"/>
      <c r="CF79" s="1246">
        <v>5.8</v>
      </c>
      <c r="CG79" s="1246"/>
      <c r="CH79" s="1246"/>
      <c r="CI79" s="1246"/>
      <c r="CJ79" s="1246"/>
      <c r="CK79" s="1246"/>
      <c r="CL79" s="1246"/>
      <c r="CM79" s="1246"/>
      <c r="CN79" s="1246">
        <v>5.8</v>
      </c>
      <c r="CO79" s="1246"/>
      <c r="CP79" s="1246"/>
      <c r="CQ79" s="1246"/>
      <c r="CR79" s="1246"/>
      <c r="CS79" s="1246"/>
      <c r="CT79" s="1246"/>
      <c r="CU79" s="1246"/>
      <c r="CV79" s="1246">
        <v>6.1</v>
      </c>
      <c r="CW79" s="1246"/>
      <c r="CX79" s="1246"/>
      <c r="CY79" s="1246"/>
      <c r="CZ79" s="1246"/>
      <c r="DA79" s="1246"/>
      <c r="DB79" s="1246"/>
      <c r="DC79" s="1246"/>
    </row>
    <row r="80" spans="2:107" ht="13">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
      <c r="B81" s="1216"/>
    </row>
    <row r="82" spans="2:109" ht="16.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ht="13">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ht="13">
      <c r="DD84" s="1210"/>
      <c r="DE84" s="1210"/>
    </row>
    <row r="85" spans="2:109" ht="13">
      <c r="DD85" s="1210"/>
      <c r="DE85" s="1210"/>
    </row>
  </sheetData>
  <sheetProtection algorithmName="SHA-512" hashValue="Fwlei3X9qSbcm541gzSrEWG7lHiyqBXSukGjPHjKY3ifUVCfWgqPDUD/0r2uro4P5DC0x/OjIyfYF3OeyF+IpA==" saltValue="wtoUSC+VAfrcpCf6NKu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2C8FA-D0C5-4BDF-891D-85333C970488}">
  <sheetPr>
    <pageSetUpPr fitToPage="1"/>
  </sheetPr>
  <dimension ref="A1:DR125"/>
  <sheetViews>
    <sheetView showGridLines="0" topLeftCell="A90" zoomScale="70" zoomScaleNormal="70" zoomScaleSheetLayoutView="70" workbookViewId="0">
      <selection activeCell="AN24" sqref="AN24"/>
    </sheetView>
  </sheetViews>
  <sheetFormatPr defaultColWidth="0" defaultRowHeight="13.5" customHeight="1" zeroHeight="1"/>
  <cols>
    <col min="1" max="34" width="2.453125" style="251" customWidth="1"/>
    <col min="35" max="122" width="2.453125" style="250" customWidth="1"/>
    <col min="123" max="16384" width="2.4531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c r="S2" s="250"/>
      <c r="AH2" s="250"/>
    </row>
    <row r="3" spans="1:34"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row r="5" spans="1:34" ht="13"/>
    <row r="6" spans="1:34" ht="13"/>
    <row r="7" spans="1:34" ht="13"/>
    <row r="8" spans="1:34" ht="13"/>
    <row r="9" spans="1:34" ht="13">
      <c r="AH9" s="250"/>
    </row>
    <row r="10" spans="1:34" ht="13"/>
    <row r="11" spans="1:34" ht="13"/>
    <row r="12" spans="1:34" ht="13"/>
    <row r="13" spans="1:34" ht="13"/>
    <row r="14" spans="1:34" ht="13"/>
    <row r="15" spans="1:34" ht="13"/>
    <row r="16" spans="1:34" ht="13"/>
    <row r="17" spans="12:34" ht="13">
      <c r="AH17" s="250"/>
    </row>
    <row r="18" spans="12:34" ht="13"/>
    <row r="19" spans="12:34" ht="13"/>
    <row r="20" spans="12:34" ht="13">
      <c r="AH20" s="250"/>
    </row>
    <row r="21" spans="12:34" ht="13">
      <c r="AH21" s="250"/>
    </row>
    <row r="22" spans="12:34" ht="13"/>
    <row r="23" spans="12:34" ht="13"/>
    <row r="24" spans="12:34" ht="13">
      <c r="Q24" s="250"/>
    </row>
    <row r="25" spans="12:34" ht="13"/>
    <row r="26" spans="12:34" ht="13"/>
    <row r="27" spans="12:34" ht="13"/>
    <row r="28" spans="12:34" ht="13">
      <c r="O28" s="250"/>
      <c r="T28" s="250"/>
      <c r="AH28" s="250"/>
    </row>
    <row r="29" spans="12:34" ht="13"/>
    <row r="30" spans="12:34" ht="13"/>
    <row r="31" spans="12:34" ht="13">
      <c r="Q31" s="250"/>
    </row>
    <row r="32" spans="12:34" ht="13">
      <c r="L32" s="250"/>
    </row>
    <row r="33" spans="2:34" ht="13">
      <c r="C33" s="250"/>
      <c r="E33" s="250"/>
      <c r="G33" s="250"/>
      <c r="I33" s="250"/>
      <c r="X33" s="250"/>
    </row>
    <row r="34" spans="2:34" ht="13">
      <c r="B34" s="250"/>
      <c r="P34" s="250"/>
      <c r="R34" s="250"/>
      <c r="T34" s="250"/>
    </row>
    <row r="35" spans="2:34" ht="13">
      <c r="D35" s="250"/>
      <c r="W35" s="250"/>
      <c r="AC35" s="250"/>
      <c r="AD35" s="250"/>
      <c r="AE35" s="250"/>
      <c r="AF35" s="250"/>
      <c r="AG35" s="250"/>
      <c r="AH35" s="250"/>
    </row>
    <row r="36" spans="2:34" ht="13">
      <c r="H36" s="250"/>
      <c r="J36" s="250"/>
      <c r="K36" s="250"/>
      <c r="M36" s="250"/>
      <c r="Y36" s="250"/>
      <c r="Z36" s="250"/>
      <c r="AA36" s="250"/>
      <c r="AB36" s="250"/>
      <c r="AC36" s="250"/>
      <c r="AD36" s="250"/>
      <c r="AE36" s="250"/>
      <c r="AF36" s="250"/>
      <c r="AG36" s="250"/>
      <c r="AH36" s="250"/>
    </row>
    <row r="37" spans="2:34" ht="13">
      <c r="AH37" s="250"/>
    </row>
    <row r="38" spans="2:34" ht="13">
      <c r="AG38" s="250"/>
      <c r="AH38" s="250"/>
    </row>
    <row r="39" spans="2:34" ht="13"/>
    <row r="40" spans="2:34" ht="13">
      <c r="X40" s="250"/>
    </row>
    <row r="41" spans="2:34" ht="13">
      <c r="R41" s="250"/>
    </row>
    <row r="42" spans="2:34" ht="13">
      <c r="W42" s="250"/>
    </row>
    <row r="43" spans="2:34" ht="13">
      <c r="Y43" s="250"/>
      <c r="Z43" s="250"/>
      <c r="AA43" s="250"/>
      <c r="AB43" s="250"/>
      <c r="AC43" s="250"/>
      <c r="AD43" s="250"/>
      <c r="AE43" s="250"/>
      <c r="AF43" s="250"/>
      <c r="AG43" s="250"/>
      <c r="AH43" s="250"/>
    </row>
    <row r="44" spans="2:34" ht="13">
      <c r="AH44" s="250"/>
    </row>
    <row r="45" spans="2:34" ht="13">
      <c r="X45" s="250"/>
    </row>
    <row r="46" spans="2:34" ht="13"/>
    <row r="47" spans="2:34" ht="13"/>
    <row r="48" spans="2:34" ht="13">
      <c r="W48" s="250"/>
      <c r="Y48" s="250"/>
      <c r="Z48" s="250"/>
      <c r="AA48" s="250"/>
      <c r="AB48" s="250"/>
      <c r="AC48" s="250"/>
      <c r="AD48" s="250"/>
      <c r="AE48" s="250"/>
      <c r="AF48" s="250"/>
      <c r="AG48" s="250"/>
      <c r="AH48" s="250"/>
    </row>
    <row r="49" spans="28:34" ht="13"/>
    <row r="50" spans="28:34" ht="13">
      <c r="AE50" s="250"/>
      <c r="AF50" s="250"/>
      <c r="AG50" s="250"/>
      <c r="AH50" s="250"/>
    </row>
    <row r="51" spans="28:34" ht="13">
      <c r="AC51" s="250"/>
      <c r="AD51" s="250"/>
      <c r="AE51" s="250"/>
      <c r="AF51" s="250"/>
      <c r="AG51" s="250"/>
      <c r="AH51" s="250"/>
    </row>
    <row r="52" spans="28:34" ht="13"/>
    <row r="53" spans="28:34" ht="13">
      <c r="AF53" s="250"/>
      <c r="AG53" s="250"/>
      <c r="AH53" s="250"/>
    </row>
    <row r="54" spans="28:34" ht="13">
      <c r="AH54" s="250"/>
    </row>
    <row r="55" spans="28:34" ht="13"/>
    <row r="56" spans="28:34" ht="13">
      <c r="AB56" s="250"/>
      <c r="AC56" s="250"/>
      <c r="AD56" s="250"/>
      <c r="AE56" s="250"/>
      <c r="AF56" s="250"/>
      <c r="AG56" s="250"/>
      <c r="AH56" s="250"/>
    </row>
    <row r="57" spans="28:34" ht="13">
      <c r="AH57" s="250"/>
    </row>
    <row r="58" spans="28:34" ht="13">
      <c r="AH58" s="250"/>
    </row>
    <row r="59" spans="28:34" ht="13"/>
    <row r="60" spans="28:34" ht="13"/>
    <row r="61" spans="28:34" ht="13"/>
    <row r="62" spans="28:34" ht="13"/>
    <row r="63" spans="28:34" ht="13">
      <c r="AH63" s="250"/>
    </row>
    <row r="64" spans="28:34" ht="13">
      <c r="AG64" s="250"/>
      <c r="AH64" s="250"/>
    </row>
    <row r="65" spans="28:34" ht="13"/>
    <row r="66" spans="28:34" ht="13"/>
    <row r="67" spans="28:34" ht="13"/>
    <row r="68" spans="28:34" ht="13">
      <c r="AB68" s="250"/>
      <c r="AC68" s="250"/>
      <c r="AD68" s="250"/>
      <c r="AE68" s="250"/>
      <c r="AF68" s="250"/>
      <c r="AG68" s="250"/>
      <c r="AH68" s="250"/>
    </row>
    <row r="69" spans="28:34" ht="13">
      <c r="AF69" s="250"/>
      <c r="AG69" s="250"/>
      <c r="AH69" s="250"/>
    </row>
    <row r="70" spans="28:34" ht="13"/>
    <row r="71" spans="28:34" ht="13"/>
    <row r="72" spans="28:34" ht="13"/>
    <row r="73" spans="28:34" ht="13"/>
    <row r="74" spans="28:34" ht="13"/>
    <row r="75" spans="28:34" ht="13">
      <c r="AH75" s="250"/>
    </row>
    <row r="76" spans="28:34" ht="13">
      <c r="AF76" s="250"/>
      <c r="AG76" s="250"/>
      <c r="AH76" s="250"/>
    </row>
    <row r="77" spans="28:34" ht="13">
      <c r="AG77" s="250"/>
      <c r="AH77" s="250"/>
    </row>
    <row r="78" spans="28:34" ht="13"/>
    <row r="79" spans="28:34" ht="13"/>
    <row r="80" spans="28:34" ht="13"/>
    <row r="81" spans="25:34" ht="13"/>
    <row r="82" spans="25:34" ht="13">
      <c r="Y82" s="250"/>
    </row>
    <row r="83" spans="25:34" ht="13">
      <c r="Y83" s="250"/>
      <c r="Z83" s="250"/>
      <c r="AA83" s="250"/>
      <c r="AB83" s="250"/>
      <c r="AC83" s="250"/>
      <c r="AD83" s="250"/>
      <c r="AE83" s="250"/>
      <c r="AF83" s="250"/>
      <c r="AG83" s="250"/>
      <c r="AH83" s="250"/>
    </row>
    <row r="84" spans="25:34" ht="13"/>
    <row r="85" spans="25:34" ht="13"/>
    <row r="86" spans="25:34" ht="13"/>
    <row r="87" spans="25:34" ht="13"/>
    <row r="88" spans="25:34" ht="13">
      <c r="AH88" s="250"/>
    </row>
    <row r="89" spans="25:34" ht="13"/>
    <row r="90" spans="25:34" ht="13"/>
    <row r="91" spans="25:34" ht="13"/>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514</v>
      </c>
    </row>
  </sheetData>
  <sheetProtection algorithmName="SHA-512" hashValue="gjoNM4uVJc5FfFU7nllCLcMapcgG9FghXTyEV787mAtTrQPjTuq1IqyF0AUDvzo6LfJVVfBqJUUSQlnrzruv/w==" saltValue="sUDPHaZqx8kJskEDw8+T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A40D4-A35B-414F-AD7F-3B8B2C51E9D7}">
  <sheetPr>
    <pageSetUpPr fitToPage="1"/>
  </sheetPr>
  <dimension ref="A1:DR125"/>
  <sheetViews>
    <sheetView showGridLines="0" topLeftCell="A96" zoomScale="70" zoomScaleNormal="70" zoomScaleSheetLayoutView="55" workbookViewId="0">
      <selection activeCell="AN24" sqref="AN24"/>
    </sheetView>
  </sheetViews>
  <sheetFormatPr defaultColWidth="0" defaultRowHeight="13.5" customHeight="1" zeroHeight="1"/>
  <cols>
    <col min="1" max="34" width="2.453125" style="251" customWidth="1"/>
    <col min="35" max="122" width="2.453125" style="250" customWidth="1"/>
    <col min="123" max="16384" width="2.4531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c r="S2" s="250"/>
      <c r="AH2" s="250"/>
    </row>
    <row r="3" spans="2:34"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row r="5" spans="2:34" ht="13"/>
    <row r="6" spans="2:34" ht="13"/>
    <row r="7" spans="2:34" ht="13"/>
    <row r="8" spans="2:34" ht="13"/>
    <row r="9" spans="2:34" ht="13">
      <c r="AH9" s="250"/>
    </row>
    <row r="10" spans="2:34" ht="13"/>
    <row r="11" spans="2:34" ht="13"/>
    <row r="12" spans="2:34" ht="13"/>
    <row r="13" spans="2:34" ht="13"/>
    <row r="14" spans="2:34" ht="13"/>
    <row r="15" spans="2:34" ht="13"/>
    <row r="16" spans="2:34" ht="13"/>
    <row r="17" spans="12:34" ht="13">
      <c r="AH17" s="250"/>
    </row>
    <row r="18" spans="12:34" ht="13"/>
    <row r="19" spans="12:34" ht="13"/>
    <row r="20" spans="12:34" ht="13">
      <c r="AH20" s="250"/>
    </row>
    <row r="21" spans="12:34" ht="13">
      <c r="AH21" s="250"/>
    </row>
    <row r="22" spans="12:34" ht="13"/>
    <row r="23" spans="12:34" ht="13"/>
    <row r="24" spans="12:34" ht="13">
      <c r="Q24" s="250"/>
    </row>
    <row r="25" spans="12:34" ht="13"/>
    <row r="26" spans="12:34" ht="13"/>
    <row r="27" spans="12:34" ht="13"/>
    <row r="28" spans="12:34" ht="13">
      <c r="O28" s="250"/>
      <c r="T28" s="250"/>
      <c r="AH28" s="250"/>
    </row>
    <row r="29" spans="12:34" ht="13"/>
    <row r="30" spans="12:34" ht="13"/>
    <row r="31" spans="12:34" ht="13">
      <c r="Q31" s="250"/>
    </row>
    <row r="32" spans="12:34" ht="13">
      <c r="L32" s="250"/>
    </row>
    <row r="33" spans="2:34" ht="13">
      <c r="C33" s="250"/>
      <c r="E33" s="250"/>
      <c r="G33" s="250"/>
      <c r="I33" s="250"/>
      <c r="X33" s="250"/>
    </row>
    <row r="34" spans="2:34" ht="13">
      <c r="B34" s="250"/>
      <c r="P34" s="250"/>
      <c r="R34" s="250"/>
      <c r="T34" s="250"/>
    </row>
    <row r="35" spans="2:34" ht="13">
      <c r="D35" s="250"/>
      <c r="W35" s="250"/>
      <c r="AC35" s="250"/>
      <c r="AD35" s="250"/>
      <c r="AE35" s="250"/>
      <c r="AF35" s="250"/>
      <c r="AG35" s="250"/>
      <c r="AH35" s="250"/>
    </row>
    <row r="36" spans="2:34" ht="13">
      <c r="H36" s="250"/>
      <c r="J36" s="250"/>
      <c r="K36" s="250"/>
      <c r="M36" s="250"/>
      <c r="Y36" s="250"/>
      <c r="Z36" s="250"/>
      <c r="AA36" s="250"/>
      <c r="AB36" s="250"/>
      <c r="AC36" s="250"/>
      <c r="AD36" s="250"/>
      <c r="AE36" s="250"/>
      <c r="AF36" s="250"/>
      <c r="AG36" s="250"/>
      <c r="AH36" s="250"/>
    </row>
    <row r="37" spans="2:34" ht="13">
      <c r="AH37" s="250"/>
    </row>
    <row r="38" spans="2:34" ht="13">
      <c r="AG38" s="250"/>
      <c r="AH38" s="250"/>
    </row>
    <row r="39" spans="2:34" ht="13"/>
    <row r="40" spans="2:34" ht="13">
      <c r="X40" s="250"/>
    </row>
    <row r="41" spans="2:34" ht="13">
      <c r="R41" s="250"/>
    </row>
    <row r="42" spans="2:34" ht="13">
      <c r="W42" s="250"/>
    </row>
    <row r="43" spans="2:34" ht="13">
      <c r="Y43" s="250"/>
      <c r="Z43" s="250"/>
      <c r="AA43" s="250"/>
      <c r="AB43" s="250"/>
      <c r="AC43" s="250"/>
      <c r="AD43" s="250"/>
      <c r="AE43" s="250"/>
      <c r="AF43" s="250"/>
      <c r="AG43" s="250"/>
      <c r="AH43" s="250"/>
    </row>
    <row r="44" spans="2:34" ht="13">
      <c r="AH44" s="250"/>
    </row>
    <row r="45" spans="2:34" ht="13">
      <c r="X45" s="250"/>
    </row>
    <row r="46" spans="2:34" ht="13"/>
    <row r="47" spans="2:34" ht="13"/>
    <row r="48" spans="2:34" ht="13">
      <c r="W48" s="250"/>
      <c r="Y48" s="250"/>
      <c r="Z48" s="250"/>
      <c r="AA48" s="250"/>
      <c r="AB48" s="250"/>
      <c r="AC48" s="250"/>
      <c r="AD48" s="250"/>
      <c r="AE48" s="250"/>
      <c r="AF48" s="250"/>
      <c r="AG48" s="250"/>
      <c r="AH48" s="250"/>
    </row>
    <row r="49" spans="28:34" ht="13"/>
    <row r="50" spans="28:34" ht="13">
      <c r="AE50" s="250"/>
      <c r="AF50" s="250"/>
      <c r="AG50" s="250"/>
      <c r="AH50" s="250"/>
    </row>
    <row r="51" spans="28:34" ht="13">
      <c r="AC51" s="250"/>
      <c r="AD51" s="250"/>
      <c r="AE51" s="250"/>
      <c r="AF51" s="250"/>
      <c r="AG51" s="250"/>
      <c r="AH51" s="250"/>
    </row>
    <row r="52" spans="28:34" ht="13"/>
    <row r="53" spans="28:34" ht="13">
      <c r="AF53" s="250"/>
      <c r="AG53" s="250"/>
      <c r="AH53" s="250"/>
    </row>
    <row r="54" spans="28:34" ht="13">
      <c r="AH54" s="250"/>
    </row>
    <row r="55" spans="28:34" ht="13"/>
    <row r="56" spans="28:34" ht="13">
      <c r="AB56" s="250"/>
      <c r="AC56" s="250"/>
      <c r="AD56" s="250"/>
      <c r="AE56" s="250"/>
      <c r="AF56" s="250"/>
      <c r="AG56" s="250"/>
      <c r="AH56" s="250"/>
    </row>
    <row r="57" spans="28:34" ht="13">
      <c r="AH57" s="250"/>
    </row>
    <row r="58" spans="28:34" ht="13">
      <c r="AH58" s="250"/>
    </row>
    <row r="59" spans="28:34" ht="13">
      <c r="AG59" s="250"/>
      <c r="AH59" s="250"/>
    </row>
    <row r="60" spans="28:34" ht="13"/>
    <row r="61" spans="28:34" ht="13"/>
    <row r="62" spans="28:34" ht="13"/>
    <row r="63" spans="28:34" ht="13">
      <c r="AH63" s="250"/>
    </row>
    <row r="64" spans="28:34" ht="13">
      <c r="AG64" s="250"/>
      <c r="AH64" s="250"/>
    </row>
    <row r="65" spans="28:34" ht="13"/>
    <row r="66" spans="28:34" ht="13"/>
    <row r="67" spans="28:34" ht="13"/>
    <row r="68" spans="28:34" ht="13">
      <c r="AB68" s="250"/>
      <c r="AC68" s="250"/>
      <c r="AD68" s="250"/>
      <c r="AE68" s="250"/>
      <c r="AF68" s="250"/>
      <c r="AG68" s="250"/>
      <c r="AH68" s="250"/>
    </row>
    <row r="69" spans="28:34" ht="13">
      <c r="AF69" s="250"/>
      <c r="AG69" s="250"/>
      <c r="AH69" s="250"/>
    </row>
    <row r="70" spans="28:34" ht="13"/>
    <row r="71" spans="28:34" ht="13"/>
    <row r="72" spans="28:34" ht="13"/>
    <row r="73" spans="28:34" ht="13"/>
    <row r="74" spans="28:34" ht="13"/>
    <row r="75" spans="28:34" ht="13">
      <c r="AH75" s="250"/>
    </row>
    <row r="76" spans="28:34" ht="13">
      <c r="AF76" s="250"/>
      <c r="AG76" s="250"/>
      <c r="AH76" s="250"/>
    </row>
    <row r="77" spans="28:34" ht="13">
      <c r="AG77" s="250"/>
      <c r="AH77" s="250"/>
    </row>
    <row r="78" spans="28:34" ht="13"/>
    <row r="79" spans="28:34" ht="13"/>
    <row r="80" spans="28:34" ht="13"/>
    <row r="81" spans="25:34" ht="13"/>
    <row r="82" spans="25:34" ht="13">
      <c r="Y82" s="250"/>
    </row>
    <row r="83" spans="25:34" ht="13">
      <c r="Y83" s="250"/>
      <c r="Z83" s="250"/>
      <c r="AA83" s="250"/>
      <c r="AB83" s="250"/>
      <c r="AC83" s="250"/>
      <c r="AD83" s="250"/>
      <c r="AE83" s="250"/>
      <c r="AF83" s="250"/>
      <c r="AG83" s="250"/>
      <c r="AH83" s="250"/>
    </row>
    <row r="84" spans="25:34" ht="13"/>
    <row r="85" spans="25:34" ht="13"/>
    <row r="86" spans="25:34" ht="13"/>
    <row r="87" spans="25:34" ht="13"/>
    <row r="88" spans="25:34" ht="13">
      <c r="AH88" s="250"/>
    </row>
    <row r="89" spans="25:34" ht="13"/>
    <row r="90" spans="25:34" ht="13"/>
    <row r="91" spans="25:34" ht="13"/>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514</v>
      </c>
    </row>
  </sheetData>
  <sheetProtection algorithmName="SHA-512" hashValue="lqII2LspIWBviN2WNTo/SnAASw7rH43tapu+0k4CXbDLHZk0Vwgmnd75PL7+t26DMOQgBV0vcactTcwN5k0zsA==" saltValue="1IQvs9ISePL+wRziALIT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564</v>
      </c>
      <c r="G2" s="148"/>
      <c r="H2" s="149"/>
    </row>
    <row r="3" spans="1:8">
      <c r="A3" s="145" t="s">
        <v>557</v>
      </c>
      <c r="B3" s="150"/>
      <c r="C3" s="151"/>
      <c r="D3" s="152">
        <v>56126</v>
      </c>
      <c r="E3" s="153"/>
      <c r="F3" s="154">
        <v>267911</v>
      </c>
      <c r="G3" s="155"/>
      <c r="H3" s="156"/>
    </row>
    <row r="4" spans="1:8">
      <c r="A4" s="157"/>
      <c r="B4" s="158"/>
      <c r="C4" s="159"/>
      <c r="D4" s="160">
        <v>46512</v>
      </c>
      <c r="E4" s="161"/>
      <c r="F4" s="162">
        <v>106425</v>
      </c>
      <c r="G4" s="163"/>
      <c r="H4" s="164"/>
    </row>
    <row r="5" spans="1:8">
      <c r="A5" s="145" t="s">
        <v>559</v>
      </c>
      <c r="B5" s="150"/>
      <c r="C5" s="151"/>
      <c r="D5" s="152">
        <v>54726</v>
      </c>
      <c r="E5" s="153"/>
      <c r="F5" s="154">
        <v>228215</v>
      </c>
      <c r="G5" s="155"/>
      <c r="H5" s="156"/>
    </row>
    <row r="6" spans="1:8">
      <c r="A6" s="157"/>
      <c r="B6" s="158"/>
      <c r="C6" s="159"/>
      <c r="D6" s="160">
        <v>53526</v>
      </c>
      <c r="E6" s="161"/>
      <c r="F6" s="162">
        <v>117571</v>
      </c>
      <c r="G6" s="163"/>
      <c r="H6" s="164"/>
    </row>
    <row r="7" spans="1:8">
      <c r="A7" s="145" t="s">
        <v>560</v>
      </c>
      <c r="B7" s="150"/>
      <c r="C7" s="151"/>
      <c r="D7" s="152">
        <v>55239</v>
      </c>
      <c r="E7" s="153"/>
      <c r="F7" s="154">
        <v>264232</v>
      </c>
      <c r="G7" s="155"/>
      <c r="H7" s="156"/>
    </row>
    <row r="8" spans="1:8">
      <c r="A8" s="157"/>
      <c r="B8" s="158"/>
      <c r="C8" s="159"/>
      <c r="D8" s="160">
        <v>50882</v>
      </c>
      <c r="E8" s="161"/>
      <c r="F8" s="162">
        <v>133959</v>
      </c>
      <c r="G8" s="163"/>
      <c r="H8" s="164"/>
    </row>
    <row r="9" spans="1:8">
      <c r="A9" s="145" t="s">
        <v>561</v>
      </c>
      <c r="B9" s="150"/>
      <c r="C9" s="151"/>
      <c r="D9" s="152">
        <v>34061</v>
      </c>
      <c r="E9" s="153"/>
      <c r="F9" s="154">
        <v>263613</v>
      </c>
      <c r="G9" s="155"/>
      <c r="H9" s="156"/>
    </row>
    <row r="10" spans="1:8">
      <c r="A10" s="157"/>
      <c r="B10" s="158"/>
      <c r="C10" s="159"/>
      <c r="D10" s="160">
        <v>23570</v>
      </c>
      <c r="E10" s="161"/>
      <c r="F10" s="162">
        <v>128823</v>
      </c>
      <c r="G10" s="163"/>
      <c r="H10" s="164"/>
    </row>
    <row r="11" spans="1:8">
      <c r="A11" s="145" t="s">
        <v>562</v>
      </c>
      <c r="B11" s="150"/>
      <c r="C11" s="151"/>
      <c r="D11" s="152">
        <v>54033</v>
      </c>
      <c r="E11" s="153"/>
      <c r="F11" s="154">
        <v>330026</v>
      </c>
      <c r="G11" s="155"/>
      <c r="H11" s="156"/>
    </row>
    <row r="12" spans="1:8">
      <c r="A12" s="157"/>
      <c r="B12" s="158"/>
      <c r="C12" s="165"/>
      <c r="D12" s="160">
        <v>26463</v>
      </c>
      <c r="E12" s="161"/>
      <c r="F12" s="162">
        <v>141075</v>
      </c>
      <c r="G12" s="163"/>
      <c r="H12" s="164"/>
    </row>
    <row r="13" spans="1:8">
      <c r="A13" s="145"/>
      <c r="B13" s="150"/>
      <c r="C13" s="166"/>
      <c r="D13" s="167">
        <v>50837</v>
      </c>
      <c r="E13" s="168"/>
      <c r="F13" s="169">
        <v>270799</v>
      </c>
      <c r="G13" s="170"/>
      <c r="H13" s="156"/>
    </row>
    <row r="14" spans="1:8">
      <c r="A14" s="157"/>
      <c r="B14" s="158"/>
      <c r="C14" s="159"/>
      <c r="D14" s="160">
        <v>40191</v>
      </c>
      <c r="E14" s="161"/>
      <c r="F14" s="162">
        <v>125571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11.09</v>
      </c>
      <c r="C19" s="171">
        <f>ROUND(VALUE(SUBSTITUTE(実質収支比率等に係る経年分析!G$48,"▲","-")),2)</f>
        <v>8.85</v>
      </c>
      <c r="D19" s="171">
        <f>ROUND(VALUE(SUBSTITUTE(実質収支比率等に係る経年分析!H$48,"▲","-")),2)</f>
        <v>12.74</v>
      </c>
      <c r="E19" s="171">
        <f>ROUND(VALUE(SUBSTITUTE(実質収支比率等に係る経年分析!I$48,"▲","-")),2)</f>
        <v>13.33</v>
      </c>
      <c r="F19" s="171">
        <f>ROUND(VALUE(SUBSTITUTE(実質収支比率等に係る経年分析!J$48,"▲","-")),2)</f>
        <v>11.55</v>
      </c>
    </row>
    <row r="20" spans="1:11">
      <c r="A20" s="171" t="s">
        <v>55</v>
      </c>
      <c r="B20" s="171">
        <f>ROUND(VALUE(SUBSTITUTE(実質収支比率等に係る経年分析!F$47,"▲","-")),2)</f>
        <v>100.36</v>
      </c>
      <c r="C20" s="171">
        <f>ROUND(VALUE(SUBSTITUTE(実質収支比率等に係る経年分析!G$47,"▲","-")),2)</f>
        <v>89.58</v>
      </c>
      <c r="D20" s="171">
        <f>ROUND(VALUE(SUBSTITUTE(実質収支比率等に係る経年分析!H$47,"▲","-")),2)</f>
        <v>73.17</v>
      </c>
      <c r="E20" s="171">
        <f>ROUND(VALUE(SUBSTITUTE(実質収支比率等に係る経年分析!I$47,"▲","-")),2)</f>
        <v>66.489999999999995</v>
      </c>
      <c r="F20" s="171">
        <f>ROUND(VALUE(SUBSTITUTE(実質収支比率等に係る経年分析!J$47,"▲","-")),2)</f>
        <v>63.71</v>
      </c>
    </row>
    <row r="21" spans="1:11">
      <c r="A21" s="171" t="s">
        <v>56</v>
      </c>
      <c r="B21" s="171">
        <f>IF(ISNUMBER(VALUE(SUBSTITUTE(実質収支比率等に係る経年分析!F$49,"▲","-"))),ROUND(VALUE(SUBSTITUTE(実質収支比率等に係る経年分析!F$49,"▲","-")),2),NA())</f>
        <v>-0.67</v>
      </c>
      <c r="C21" s="171">
        <f>IF(ISNUMBER(VALUE(SUBSTITUTE(実質収支比率等に係る経年分析!G$49,"▲","-"))),ROUND(VALUE(SUBSTITUTE(実質収支比率等に係る経年分析!G$49,"▲","-")),2),NA())</f>
        <v>-13.86</v>
      </c>
      <c r="D21" s="171">
        <f>IF(ISNUMBER(VALUE(SUBSTITUTE(実質収支比率等に係る経年分析!H$49,"▲","-"))),ROUND(VALUE(SUBSTITUTE(実質収支比率等に係る経年分析!H$49,"▲","-")),2),NA())</f>
        <v>-13.85</v>
      </c>
      <c r="E21" s="171">
        <f>IF(ISNUMBER(VALUE(SUBSTITUTE(実質収支比率等に係る経年分析!I$49,"▲","-"))),ROUND(VALUE(SUBSTITUTE(実質収支比率等に係る経年分析!I$49,"▲","-")),2),NA())</f>
        <v>1.21</v>
      </c>
      <c r="F21" s="171">
        <f>IF(ISNUMBER(VALUE(SUBSTITUTE(実質収支比率等に係る経年分析!J$49,"▲","-"))),ROUND(VALUE(SUBSTITUTE(実質収支比率等に係る経年分析!J$49,"▲","-")),2),NA())</f>
        <v>2.73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c r="A32" s="172" t="str">
        <f>IF(連結実質赤字比率に係る赤字・黒字の構成分析!C$38="",NA(),連結実質赤字比率に係る赤字・黒字の構成分析!C$38)</f>
        <v>合併処理浄化槽設置管理事業特別会計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0.36</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1.1599999999999999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0.87</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131</v>
      </c>
      <c r="E42" s="173"/>
      <c r="F42" s="173"/>
      <c r="G42" s="173">
        <f>'実質公債費比率（分子）の構造'!L$52</f>
        <v>138</v>
      </c>
      <c r="H42" s="173"/>
      <c r="I42" s="173"/>
      <c r="J42" s="173">
        <f>'実質公債費比率（分子）の構造'!M$52</f>
        <v>134</v>
      </c>
      <c r="K42" s="173"/>
      <c r="L42" s="173"/>
      <c r="M42" s="173">
        <f>'実質公債費比率（分子）の構造'!N$52</f>
        <v>155</v>
      </c>
      <c r="N42" s="173"/>
      <c r="O42" s="173"/>
      <c r="P42" s="173">
        <f>'実質公債費比率（分子）の構造'!O$52</f>
        <v>158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7</v>
      </c>
      <c r="C45" s="173"/>
      <c r="D45" s="173"/>
      <c r="E45" s="173">
        <f>'実質公債費比率（分子）の構造'!L$49</f>
        <v>7</v>
      </c>
      <c r="F45" s="173"/>
      <c r="G45" s="173"/>
      <c r="H45" s="173">
        <f>'実質公債費比率（分子）の構造'!M$49</f>
        <v>6</v>
      </c>
      <c r="I45" s="173"/>
      <c r="J45" s="173"/>
      <c r="K45" s="173">
        <f>'実質公債費比率（分子）の構造'!N$49</f>
        <v>5</v>
      </c>
      <c r="L45" s="173"/>
      <c r="M45" s="173"/>
      <c r="N45" s="173">
        <f>'実質公債費比率（分子）の構造'!O$49</f>
        <v>8</v>
      </c>
      <c r="O45" s="173"/>
      <c r="P45" s="173"/>
    </row>
    <row r="46" spans="1:16">
      <c r="A46" s="173" t="s">
        <v>67</v>
      </c>
      <c r="B46" s="173">
        <f>'実質公債費比率（分子）の構造'!K$48</f>
        <v>10</v>
      </c>
      <c r="C46" s="173"/>
      <c r="D46" s="173"/>
      <c r="E46" s="173">
        <f>'実質公債費比率（分子）の構造'!L$48</f>
        <v>13</v>
      </c>
      <c r="F46" s="173"/>
      <c r="G46" s="173"/>
      <c r="H46" s="173">
        <f>'実質公債費比率（分子）の構造'!M$48</f>
        <v>11</v>
      </c>
      <c r="I46" s="173"/>
      <c r="J46" s="173"/>
      <c r="K46" s="173">
        <f>'実質公債費比率（分子）の構造'!N$48</f>
        <v>14</v>
      </c>
      <c r="L46" s="173"/>
      <c r="M46" s="173"/>
      <c r="N46" s="173">
        <f>'実質公債費比率（分子）の構造'!O$48</f>
        <v>13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124</v>
      </c>
      <c r="C49" s="173"/>
      <c r="D49" s="173"/>
      <c r="E49" s="173">
        <f>'実質公債費比率（分子）の構造'!L$45</f>
        <v>134</v>
      </c>
      <c r="F49" s="173"/>
      <c r="G49" s="173"/>
      <c r="H49" s="173">
        <f>'実質公債費比率（分子）の構造'!M$45</f>
        <v>136</v>
      </c>
      <c r="I49" s="173"/>
      <c r="J49" s="173"/>
      <c r="K49" s="173">
        <f>'実質公債費比率（分子）の構造'!N$45</f>
        <v>168</v>
      </c>
      <c r="L49" s="173"/>
      <c r="M49" s="173"/>
      <c r="N49" s="173">
        <f>'実質公債費比率（分子）の構造'!O$45</f>
        <v>174</v>
      </c>
      <c r="O49" s="173"/>
      <c r="P49" s="173"/>
    </row>
    <row r="50" spans="1:16">
      <c r="A50" s="173" t="s">
        <v>71</v>
      </c>
      <c r="B50" s="173" t="e">
        <f>NA()</f>
        <v>#N/A</v>
      </c>
      <c r="C50" s="173">
        <f>IF(ISNUMBER('実質公債費比率（分子）の構造'!K$53),'実質公債費比率（分子）の構造'!K$53,NA())</f>
        <v>10</v>
      </c>
      <c r="D50" s="173" t="e">
        <f>NA()</f>
        <v>#N/A</v>
      </c>
      <c r="E50" s="173" t="e">
        <f>NA()</f>
        <v>#N/A</v>
      </c>
      <c r="F50" s="173">
        <f>IF(ISNUMBER('実質公債費比率（分子）の構造'!L$53),'実質公債費比率（分子）の構造'!L$53,NA())</f>
        <v>16</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32</v>
      </c>
      <c r="M50" s="173" t="e">
        <f>NA()</f>
        <v>#N/A</v>
      </c>
      <c r="N50" s="173" t="e">
        <f>NA()</f>
        <v>#N/A</v>
      </c>
      <c r="O50" s="173">
        <f>IF(ISNUMBER('実質公債費比率（分子）の構造'!O$53),'実質公債費比率（分子）の構造'!O$53,NA())</f>
        <v>37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1605</v>
      </c>
      <c r="E56" s="172"/>
      <c r="F56" s="172"/>
      <c r="G56" s="172">
        <f>'将来負担比率（分子）の構造'!J$52</f>
        <v>1536</v>
      </c>
      <c r="H56" s="172"/>
      <c r="I56" s="172"/>
      <c r="J56" s="172">
        <f>'将来負担比率（分子）の構造'!K$52</f>
        <v>1511</v>
      </c>
      <c r="K56" s="172"/>
      <c r="L56" s="172"/>
      <c r="M56" s="172">
        <f>'将来負担比率（分子）の構造'!L$52</f>
        <v>1406</v>
      </c>
      <c r="N56" s="172"/>
      <c r="O56" s="172"/>
      <c r="P56" s="172">
        <f>'将来負担比率（分子）の構造'!M$52</f>
        <v>1324</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1970</v>
      </c>
      <c r="E58" s="172"/>
      <c r="F58" s="172"/>
      <c r="G58" s="172">
        <f>'将来負担比率（分子）の構造'!J$50</f>
        <v>1968</v>
      </c>
      <c r="H58" s="172"/>
      <c r="I58" s="172"/>
      <c r="J58" s="172">
        <f>'将来負担比率（分子）の構造'!K$50</f>
        <v>1752</v>
      </c>
      <c r="K58" s="172"/>
      <c r="L58" s="172"/>
      <c r="M58" s="172">
        <f>'将来負担比率（分子）の構造'!L$50</f>
        <v>1728</v>
      </c>
      <c r="N58" s="172"/>
      <c r="O58" s="172"/>
      <c r="P58" s="172">
        <f>'将来負担比率（分子）の構造'!M$50</f>
        <v>1990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221</v>
      </c>
      <c r="C62" s="172"/>
      <c r="D62" s="172"/>
      <c r="E62" s="172">
        <f>'将来負担比率（分子）の構造'!J$45</f>
        <v>213</v>
      </c>
      <c r="F62" s="172"/>
      <c r="G62" s="172"/>
      <c r="H62" s="172">
        <f>'将来負担比率（分子）の構造'!K$45</f>
        <v>211</v>
      </c>
      <c r="I62" s="172"/>
      <c r="J62" s="172"/>
      <c r="K62" s="172">
        <f>'将来負担比率（分子）の構造'!L$45</f>
        <v>189</v>
      </c>
      <c r="L62" s="172"/>
      <c r="M62" s="172"/>
      <c r="N62" s="172">
        <f>'将来負担比率（分子）の構造'!M$45</f>
        <v>210</v>
      </c>
      <c r="O62" s="172"/>
      <c r="P62" s="172"/>
    </row>
    <row r="63" spans="1:16">
      <c r="A63" s="172" t="s">
        <v>34</v>
      </c>
      <c r="B63" s="172">
        <f>'将来負担比率（分子）の構造'!I$44</f>
        <v>62</v>
      </c>
      <c r="C63" s="172"/>
      <c r="D63" s="172"/>
      <c r="E63" s="172">
        <f>'将来負担比率（分子）の構造'!J$44</f>
        <v>50</v>
      </c>
      <c r="F63" s="172"/>
      <c r="G63" s="172"/>
      <c r="H63" s="172">
        <f>'将来負担比率（分子）の構造'!K$44</f>
        <v>69</v>
      </c>
      <c r="I63" s="172"/>
      <c r="J63" s="172"/>
      <c r="K63" s="172">
        <f>'将来負担比率（分子）の構造'!L$44</f>
        <v>100</v>
      </c>
      <c r="L63" s="172"/>
      <c r="M63" s="172"/>
      <c r="N63" s="172">
        <f>'将来負担比率（分子）の構造'!M$44</f>
        <v>107</v>
      </c>
      <c r="O63" s="172"/>
      <c r="P63" s="172"/>
    </row>
    <row r="64" spans="1:16">
      <c r="A64" s="172" t="s">
        <v>33</v>
      </c>
      <c r="B64" s="172">
        <f>'将来負担比率（分子）の構造'!I$43</f>
        <v>123</v>
      </c>
      <c r="C64" s="172"/>
      <c r="D64" s="172"/>
      <c r="E64" s="172">
        <f>'将来負担比率（分子）の構造'!J$43</f>
        <v>125</v>
      </c>
      <c r="F64" s="172"/>
      <c r="G64" s="172"/>
      <c r="H64" s="172">
        <f>'将来負担比率（分子）の構造'!K$43</f>
        <v>120</v>
      </c>
      <c r="I64" s="172"/>
      <c r="J64" s="172"/>
      <c r="K64" s="172">
        <f>'将来負担比率（分子）の構造'!L$43</f>
        <v>124</v>
      </c>
      <c r="L64" s="172"/>
      <c r="M64" s="172"/>
      <c r="N64" s="172">
        <f>'将来負担比率（分子）の構造'!M$43</f>
        <v>114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1639</v>
      </c>
      <c r="C66" s="172"/>
      <c r="D66" s="172"/>
      <c r="E66" s="172">
        <f>'将来負担比率（分子）の構造'!J$41</f>
        <v>1567</v>
      </c>
      <c r="F66" s="172"/>
      <c r="G66" s="172"/>
      <c r="H66" s="172">
        <f>'将来負担比率（分子）の構造'!K$41</f>
        <v>1514</v>
      </c>
      <c r="I66" s="172"/>
      <c r="J66" s="172"/>
      <c r="K66" s="172">
        <f>'将来負担比率（分子）の構造'!L$41</f>
        <v>1411</v>
      </c>
      <c r="L66" s="172"/>
      <c r="M66" s="172"/>
      <c r="N66" s="172">
        <f>'将来負担比率（分子）の構造'!M$41</f>
        <v>1341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1000</v>
      </c>
      <c r="C72" s="176">
        <f>基金残高に係る経年分析!G55</f>
        <v>993</v>
      </c>
      <c r="D72" s="176">
        <f>基金残高に係る経年分析!H55</f>
        <v>1047</v>
      </c>
    </row>
    <row r="73" spans="1:16">
      <c r="A73" s="175" t="s">
        <v>78</v>
      </c>
      <c r="B73" s="176">
        <f>基金残高に係る経年分析!F56</f>
        <v>10</v>
      </c>
      <c r="C73" s="176">
        <f>基金残高に係る経年分析!G56</f>
        <v>10</v>
      </c>
      <c r="D73" s="176">
        <f>基金残高に係る経年分析!H56</f>
        <v>10</v>
      </c>
    </row>
    <row r="74" spans="1:16">
      <c r="A74" s="175" t="s">
        <v>79</v>
      </c>
      <c r="B74" s="176">
        <f>基金残高に係る経年分析!F57</f>
        <v>589</v>
      </c>
      <c r="C74" s="176">
        <f>基金残高に係る経年分析!G57</f>
        <v>594</v>
      </c>
      <c r="D74" s="176">
        <f>基金残高に係る経年分析!H57</f>
        <v>735</v>
      </c>
    </row>
  </sheetData>
  <sheetProtection algorithmName="SHA-512" hashValue="6GlW7GQFka0yMcmkEUlhUX3C42zrde1twfyvMCAfRHdynjgh1g5xnHJUqoD2cHxnc/KJqjwL23RYp5fbmODrAg==" saltValue="tQLsnprFj+AyKtqXPsVT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F66B-7674-4D27-A20B-0FDB379F7894}">
  <sheetPr>
    <pageSetUpPr fitToPage="1"/>
  </sheetPr>
  <dimension ref="B1:EM50"/>
  <sheetViews>
    <sheetView showGridLines="0" workbookViewId="0">
      <selection activeCell="Z12" sqref="Z12:AC12"/>
    </sheetView>
  </sheetViews>
  <sheetFormatPr defaultColWidth="0" defaultRowHeight="11.25" customHeight="1" zeroHeight="1"/>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212</v>
      </c>
      <c r="DI1" s="714"/>
      <c r="DJ1" s="714"/>
      <c r="DK1" s="714"/>
      <c r="DL1" s="714"/>
      <c r="DM1" s="714"/>
      <c r="DN1" s="715"/>
      <c r="DO1" s="211"/>
      <c r="DP1" s="713" t="s">
        <v>213</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6" t="s">
        <v>221</v>
      </c>
      <c r="AQ4" s="716"/>
      <c r="AR4" s="716"/>
      <c r="AS4" s="716"/>
      <c r="AT4" s="716"/>
      <c r="AU4" s="716"/>
      <c r="AV4" s="716"/>
      <c r="AW4" s="716"/>
      <c r="AX4" s="716"/>
      <c r="AY4" s="716"/>
      <c r="AZ4" s="716"/>
      <c r="BA4" s="716"/>
      <c r="BB4" s="716"/>
      <c r="BC4" s="716"/>
      <c r="BD4" s="716"/>
      <c r="BE4" s="716"/>
      <c r="BF4" s="716"/>
      <c r="BG4" s="716" t="s">
        <v>222</v>
      </c>
      <c r="BH4" s="716"/>
      <c r="BI4" s="716"/>
      <c r="BJ4" s="716"/>
      <c r="BK4" s="716"/>
      <c r="BL4" s="716"/>
      <c r="BM4" s="716"/>
      <c r="BN4" s="716"/>
      <c r="BO4" s="716" t="s">
        <v>219</v>
      </c>
      <c r="BP4" s="716"/>
      <c r="BQ4" s="716"/>
      <c r="BR4" s="716"/>
      <c r="BS4" s="716" t="s">
        <v>223</v>
      </c>
      <c r="BT4" s="716"/>
      <c r="BU4" s="716"/>
      <c r="BV4" s="716"/>
      <c r="BW4" s="716"/>
      <c r="BX4" s="716"/>
      <c r="BY4" s="716"/>
      <c r="BZ4" s="716"/>
      <c r="CA4" s="716"/>
      <c r="CB4" s="716"/>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c r="B5" s="672" t="s">
        <v>225</v>
      </c>
      <c r="C5" s="673"/>
      <c r="D5" s="673"/>
      <c r="E5" s="673"/>
      <c r="F5" s="673"/>
      <c r="G5" s="673"/>
      <c r="H5" s="673"/>
      <c r="I5" s="673"/>
      <c r="J5" s="673"/>
      <c r="K5" s="673"/>
      <c r="L5" s="673"/>
      <c r="M5" s="673"/>
      <c r="N5" s="673"/>
      <c r="O5" s="673"/>
      <c r="P5" s="673"/>
      <c r="Q5" s="674"/>
      <c r="R5" s="669">
        <v>246346</v>
      </c>
      <c r="S5" s="670"/>
      <c r="T5" s="670"/>
      <c r="U5" s="670"/>
      <c r="V5" s="670"/>
      <c r="W5" s="670"/>
      <c r="X5" s="670"/>
      <c r="Y5" s="698"/>
      <c r="Z5" s="711">
        <v>8.6</v>
      </c>
      <c r="AA5" s="711"/>
      <c r="AB5" s="711"/>
      <c r="AC5" s="711"/>
      <c r="AD5" s="712">
        <v>246346</v>
      </c>
      <c r="AE5" s="712"/>
      <c r="AF5" s="712"/>
      <c r="AG5" s="712"/>
      <c r="AH5" s="712"/>
      <c r="AI5" s="712"/>
      <c r="AJ5" s="712"/>
      <c r="AK5" s="712"/>
      <c r="AL5" s="699">
        <v>15.3</v>
      </c>
      <c r="AM5" s="684"/>
      <c r="AN5" s="684"/>
      <c r="AO5" s="700"/>
      <c r="AP5" s="672" t="s">
        <v>226</v>
      </c>
      <c r="AQ5" s="673"/>
      <c r="AR5" s="673"/>
      <c r="AS5" s="673"/>
      <c r="AT5" s="673"/>
      <c r="AU5" s="673"/>
      <c r="AV5" s="673"/>
      <c r="AW5" s="673"/>
      <c r="AX5" s="673"/>
      <c r="AY5" s="673"/>
      <c r="AZ5" s="673"/>
      <c r="BA5" s="673"/>
      <c r="BB5" s="673"/>
      <c r="BC5" s="673"/>
      <c r="BD5" s="673"/>
      <c r="BE5" s="673"/>
      <c r="BF5" s="674"/>
      <c r="BG5" s="622">
        <v>246346</v>
      </c>
      <c r="BH5" s="623"/>
      <c r="BI5" s="623"/>
      <c r="BJ5" s="623"/>
      <c r="BK5" s="623"/>
      <c r="BL5" s="623"/>
      <c r="BM5" s="623"/>
      <c r="BN5" s="624"/>
      <c r="BO5" s="648">
        <v>100</v>
      </c>
      <c r="BP5" s="648"/>
      <c r="BQ5" s="648"/>
      <c r="BR5" s="648"/>
      <c r="BS5" s="649" t="s">
        <v>126</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c r="B6" s="619" t="s">
        <v>230</v>
      </c>
      <c r="C6" s="620"/>
      <c r="D6" s="620"/>
      <c r="E6" s="620"/>
      <c r="F6" s="620"/>
      <c r="G6" s="620"/>
      <c r="H6" s="620"/>
      <c r="I6" s="620"/>
      <c r="J6" s="620"/>
      <c r="K6" s="620"/>
      <c r="L6" s="620"/>
      <c r="M6" s="620"/>
      <c r="N6" s="620"/>
      <c r="O6" s="620"/>
      <c r="P6" s="620"/>
      <c r="Q6" s="621"/>
      <c r="R6" s="622">
        <v>27018</v>
      </c>
      <c r="S6" s="623"/>
      <c r="T6" s="623"/>
      <c r="U6" s="623"/>
      <c r="V6" s="623"/>
      <c r="W6" s="623"/>
      <c r="X6" s="623"/>
      <c r="Y6" s="624"/>
      <c r="Z6" s="648">
        <v>0.9</v>
      </c>
      <c r="AA6" s="648"/>
      <c r="AB6" s="648"/>
      <c r="AC6" s="648"/>
      <c r="AD6" s="649">
        <v>27018</v>
      </c>
      <c r="AE6" s="649"/>
      <c r="AF6" s="649"/>
      <c r="AG6" s="649"/>
      <c r="AH6" s="649"/>
      <c r="AI6" s="649"/>
      <c r="AJ6" s="649"/>
      <c r="AK6" s="649"/>
      <c r="AL6" s="625">
        <v>1.7</v>
      </c>
      <c r="AM6" s="626"/>
      <c r="AN6" s="626"/>
      <c r="AO6" s="650"/>
      <c r="AP6" s="619" t="s">
        <v>231</v>
      </c>
      <c r="AQ6" s="620"/>
      <c r="AR6" s="620"/>
      <c r="AS6" s="620"/>
      <c r="AT6" s="620"/>
      <c r="AU6" s="620"/>
      <c r="AV6" s="620"/>
      <c r="AW6" s="620"/>
      <c r="AX6" s="620"/>
      <c r="AY6" s="620"/>
      <c r="AZ6" s="620"/>
      <c r="BA6" s="620"/>
      <c r="BB6" s="620"/>
      <c r="BC6" s="620"/>
      <c r="BD6" s="620"/>
      <c r="BE6" s="620"/>
      <c r="BF6" s="621"/>
      <c r="BG6" s="622">
        <v>246346</v>
      </c>
      <c r="BH6" s="623"/>
      <c r="BI6" s="623"/>
      <c r="BJ6" s="623"/>
      <c r="BK6" s="623"/>
      <c r="BL6" s="623"/>
      <c r="BM6" s="623"/>
      <c r="BN6" s="624"/>
      <c r="BO6" s="648">
        <v>100</v>
      </c>
      <c r="BP6" s="648"/>
      <c r="BQ6" s="648"/>
      <c r="BR6" s="648"/>
      <c r="BS6" s="649" t="s">
        <v>126</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45956</v>
      </c>
      <c r="CS6" s="623"/>
      <c r="CT6" s="623"/>
      <c r="CU6" s="623"/>
      <c r="CV6" s="623"/>
      <c r="CW6" s="623"/>
      <c r="CX6" s="623"/>
      <c r="CY6" s="624"/>
      <c r="CZ6" s="699">
        <v>1.7</v>
      </c>
      <c r="DA6" s="684"/>
      <c r="DB6" s="684"/>
      <c r="DC6" s="701"/>
      <c r="DD6" s="628" t="s">
        <v>126</v>
      </c>
      <c r="DE6" s="623"/>
      <c r="DF6" s="623"/>
      <c r="DG6" s="623"/>
      <c r="DH6" s="623"/>
      <c r="DI6" s="623"/>
      <c r="DJ6" s="623"/>
      <c r="DK6" s="623"/>
      <c r="DL6" s="623"/>
      <c r="DM6" s="623"/>
      <c r="DN6" s="623"/>
      <c r="DO6" s="623"/>
      <c r="DP6" s="624"/>
      <c r="DQ6" s="628">
        <v>45956</v>
      </c>
      <c r="DR6" s="623"/>
      <c r="DS6" s="623"/>
      <c r="DT6" s="623"/>
      <c r="DU6" s="623"/>
      <c r="DV6" s="623"/>
      <c r="DW6" s="623"/>
      <c r="DX6" s="623"/>
      <c r="DY6" s="623"/>
      <c r="DZ6" s="623"/>
      <c r="EA6" s="623"/>
      <c r="EB6" s="623"/>
      <c r="EC6" s="658"/>
    </row>
    <row r="7" spans="2:143" ht="11.25" customHeight="1">
      <c r="B7" s="619" t="s">
        <v>233</v>
      </c>
      <c r="C7" s="620"/>
      <c r="D7" s="620"/>
      <c r="E7" s="620"/>
      <c r="F7" s="620"/>
      <c r="G7" s="620"/>
      <c r="H7" s="620"/>
      <c r="I7" s="620"/>
      <c r="J7" s="620"/>
      <c r="K7" s="620"/>
      <c r="L7" s="620"/>
      <c r="M7" s="620"/>
      <c r="N7" s="620"/>
      <c r="O7" s="620"/>
      <c r="P7" s="620"/>
      <c r="Q7" s="621"/>
      <c r="R7" s="622">
        <v>144</v>
      </c>
      <c r="S7" s="623"/>
      <c r="T7" s="623"/>
      <c r="U7" s="623"/>
      <c r="V7" s="623"/>
      <c r="W7" s="623"/>
      <c r="X7" s="623"/>
      <c r="Y7" s="624"/>
      <c r="Z7" s="648">
        <v>0</v>
      </c>
      <c r="AA7" s="648"/>
      <c r="AB7" s="648"/>
      <c r="AC7" s="648"/>
      <c r="AD7" s="649">
        <v>144</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101217</v>
      </c>
      <c r="BH7" s="623"/>
      <c r="BI7" s="623"/>
      <c r="BJ7" s="623"/>
      <c r="BK7" s="623"/>
      <c r="BL7" s="623"/>
      <c r="BM7" s="623"/>
      <c r="BN7" s="624"/>
      <c r="BO7" s="648">
        <v>41.1</v>
      </c>
      <c r="BP7" s="648"/>
      <c r="BQ7" s="648"/>
      <c r="BR7" s="648"/>
      <c r="BS7" s="649" t="s">
        <v>126</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833264</v>
      </c>
      <c r="CS7" s="623"/>
      <c r="CT7" s="623"/>
      <c r="CU7" s="623"/>
      <c r="CV7" s="623"/>
      <c r="CW7" s="623"/>
      <c r="CX7" s="623"/>
      <c r="CY7" s="624"/>
      <c r="CZ7" s="648">
        <v>31.7</v>
      </c>
      <c r="DA7" s="648"/>
      <c r="DB7" s="648"/>
      <c r="DC7" s="648"/>
      <c r="DD7" s="628">
        <v>4568</v>
      </c>
      <c r="DE7" s="623"/>
      <c r="DF7" s="623"/>
      <c r="DG7" s="623"/>
      <c r="DH7" s="623"/>
      <c r="DI7" s="623"/>
      <c r="DJ7" s="623"/>
      <c r="DK7" s="623"/>
      <c r="DL7" s="623"/>
      <c r="DM7" s="623"/>
      <c r="DN7" s="623"/>
      <c r="DO7" s="623"/>
      <c r="DP7" s="624"/>
      <c r="DQ7" s="628">
        <v>738192</v>
      </c>
      <c r="DR7" s="623"/>
      <c r="DS7" s="623"/>
      <c r="DT7" s="623"/>
      <c r="DU7" s="623"/>
      <c r="DV7" s="623"/>
      <c r="DW7" s="623"/>
      <c r="DX7" s="623"/>
      <c r="DY7" s="623"/>
      <c r="DZ7" s="623"/>
      <c r="EA7" s="623"/>
      <c r="EB7" s="623"/>
      <c r="EC7" s="658"/>
    </row>
    <row r="8" spans="2:143" ht="11.25" customHeight="1">
      <c r="B8" s="619" t="s">
        <v>236</v>
      </c>
      <c r="C8" s="620"/>
      <c r="D8" s="620"/>
      <c r="E8" s="620"/>
      <c r="F8" s="620"/>
      <c r="G8" s="620"/>
      <c r="H8" s="620"/>
      <c r="I8" s="620"/>
      <c r="J8" s="620"/>
      <c r="K8" s="620"/>
      <c r="L8" s="620"/>
      <c r="M8" s="620"/>
      <c r="N8" s="620"/>
      <c r="O8" s="620"/>
      <c r="P8" s="620"/>
      <c r="Q8" s="621"/>
      <c r="R8" s="622">
        <v>1419</v>
      </c>
      <c r="S8" s="623"/>
      <c r="T8" s="623"/>
      <c r="U8" s="623"/>
      <c r="V8" s="623"/>
      <c r="W8" s="623"/>
      <c r="X8" s="623"/>
      <c r="Y8" s="624"/>
      <c r="Z8" s="648">
        <v>0</v>
      </c>
      <c r="AA8" s="648"/>
      <c r="AB8" s="648"/>
      <c r="AC8" s="648"/>
      <c r="AD8" s="649">
        <v>1419</v>
      </c>
      <c r="AE8" s="649"/>
      <c r="AF8" s="649"/>
      <c r="AG8" s="649"/>
      <c r="AH8" s="649"/>
      <c r="AI8" s="649"/>
      <c r="AJ8" s="649"/>
      <c r="AK8" s="649"/>
      <c r="AL8" s="625">
        <v>0.1</v>
      </c>
      <c r="AM8" s="626"/>
      <c r="AN8" s="626"/>
      <c r="AO8" s="650"/>
      <c r="AP8" s="619" t="s">
        <v>237</v>
      </c>
      <c r="AQ8" s="620"/>
      <c r="AR8" s="620"/>
      <c r="AS8" s="620"/>
      <c r="AT8" s="620"/>
      <c r="AU8" s="620"/>
      <c r="AV8" s="620"/>
      <c r="AW8" s="620"/>
      <c r="AX8" s="620"/>
      <c r="AY8" s="620"/>
      <c r="AZ8" s="620"/>
      <c r="BA8" s="620"/>
      <c r="BB8" s="620"/>
      <c r="BC8" s="620"/>
      <c r="BD8" s="620"/>
      <c r="BE8" s="620"/>
      <c r="BF8" s="621"/>
      <c r="BG8" s="622">
        <v>4891</v>
      </c>
      <c r="BH8" s="623"/>
      <c r="BI8" s="623"/>
      <c r="BJ8" s="623"/>
      <c r="BK8" s="623"/>
      <c r="BL8" s="623"/>
      <c r="BM8" s="623"/>
      <c r="BN8" s="624"/>
      <c r="BO8" s="648">
        <v>2</v>
      </c>
      <c r="BP8" s="648"/>
      <c r="BQ8" s="648"/>
      <c r="BR8" s="648"/>
      <c r="BS8" s="649" t="s">
        <v>126</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479511</v>
      </c>
      <c r="CS8" s="623"/>
      <c r="CT8" s="623"/>
      <c r="CU8" s="623"/>
      <c r="CV8" s="623"/>
      <c r="CW8" s="623"/>
      <c r="CX8" s="623"/>
      <c r="CY8" s="624"/>
      <c r="CZ8" s="648">
        <v>18.2</v>
      </c>
      <c r="DA8" s="648"/>
      <c r="DB8" s="648"/>
      <c r="DC8" s="648"/>
      <c r="DD8" s="628" t="s">
        <v>126</v>
      </c>
      <c r="DE8" s="623"/>
      <c r="DF8" s="623"/>
      <c r="DG8" s="623"/>
      <c r="DH8" s="623"/>
      <c r="DI8" s="623"/>
      <c r="DJ8" s="623"/>
      <c r="DK8" s="623"/>
      <c r="DL8" s="623"/>
      <c r="DM8" s="623"/>
      <c r="DN8" s="623"/>
      <c r="DO8" s="623"/>
      <c r="DP8" s="624"/>
      <c r="DQ8" s="628">
        <v>321744</v>
      </c>
      <c r="DR8" s="623"/>
      <c r="DS8" s="623"/>
      <c r="DT8" s="623"/>
      <c r="DU8" s="623"/>
      <c r="DV8" s="623"/>
      <c r="DW8" s="623"/>
      <c r="DX8" s="623"/>
      <c r="DY8" s="623"/>
      <c r="DZ8" s="623"/>
      <c r="EA8" s="623"/>
      <c r="EB8" s="623"/>
      <c r="EC8" s="658"/>
    </row>
    <row r="9" spans="2:143" ht="11.25" customHeight="1">
      <c r="B9" s="619" t="s">
        <v>239</v>
      </c>
      <c r="C9" s="620"/>
      <c r="D9" s="620"/>
      <c r="E9" s="620"/>
      <c r="F9" s="620"/>
      <c r="G9" s="620"/>
      <c r="H9" s="620"/>
      <c r="I9" s="620"/>
      <c r="J9" s="620"/>
      <c r="K9" s="620"/>
      <c r="L9" s="620"/>
      <c r="M9" s="620"/>
      <c r="N9" s="620"/>
      <c r="O9" s="620"/>
      <c r="P9" s="620"/>
      <c r="Q9" s="621"/>
      <c r="R9" s="622">
        <v>1679</v>
      </c>
      <c r="S9" s="623"/>
      <c r="T9" s="623"/>
      <c r="U9" s="623"/>
      <c r="V9" s="623"/>
      <c r="W9" s="623"/>
      <c r="X9" s="623"/>
      <c r="Y9" s="624"/>
      <c r="Z9" s="648">
        <v>0.1</v>
      </c>
      <c r="AA9" s="648"/>
      <c r="AB9" s="648"/>
      <c r="AC9" s="648"/>
      <c r="AD9" s="649">
        <v>1679</v>
      </c>
      <c r="AE9" s="649"/>
      <c r="AF9" s="649"/>
      <c r="AG9" s="649"/>
      <c r="AH9" s="649"/>
      <c r="AI9" s="649"/>
      <c r="AJ9" s="649"/>
      <c r="AK9" s="649"/>
      <c r="AL9" s="625">
        <v>0.1</v>
      </c>
      <c r="AM9" s="626"/>
      <c r="AN9" s="626"/>
      <c r="AO9" s="650"/>
      <c r="AP9" s="619" t="s">
        <v>240</v>
      </c>
      <c r="AQ9" s="620"/>
      <c r="AR9" s="620"/>
      <c r="AS9" s="620"/>
      <c r="AT9" s="620"/>
      <c r="AU9" s="620"/>
      <c r="AV9" s="620"/>
      <c r="AW9" s="620"/>
      <c r="AX9" s="620"/>
      <c r="AY9" s="620"/>
      <c r="AZ9" s="620"/>
      <c r="BA9" s="620"/>
      <c r="BB9" s="620"/>
      <c r="BC9" s="620"/>
      <c r="BD9" s="620"/>
      <c r="BE9" s="620"/>
      <c r="BF9" s="621"/>
      <c r="BG9" s="622">
        <v>90159</v>
      </c>
      <c r="BH9" s="623"/>
      <c r="BI9" s="623"/>
      <c r="BJ9" s="623"/>
      <c r="BK9" s="623"/>
      <c r="BL9" s="623"/>
      <c r="BM9" s="623"/>
      <c r="BN9" s="624"/>
      <c r="BO9" s="648">
        <v>36.6</v>
      </c>
      <c r="BP9" s="648"/>
      <c r="BQ9" s="648"/>
      <c r="BR9" s="648"/>
      <c r="BS9" s="649" t="s">
        <v>126</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286965</v>
      </c>
      <c r="CS9" s="623"/>
      <c r="CT9" s="623"/>
      <c r="CU9" s="623"/>
      <c r="CV9" s="623"/>
      <c r="CW9" s="623"/>
      <c r="CX9" s="623"/>
      <c r="CY9" s="624"/>
      <c r="CZ9" s="648">
        <v>10.9</v>
      </c>
      <c r="DA9" s="648"/>
      <c r="DB9" s="648"/>
      <c r="DC9" s="648"/>
      <c r="DD9" s="628" t="s">
        <v>126</v>
      </c>
      <c r="DE9" s="623"/>
      <c r="DF9" s="623"/>
      <c r="DG9" s="623"/>
      <c r="DH9" s="623"/>
      <c r="DI9" s="623"/>
      <c r="DJ9" s="623"/>
      <c r="DK9" s="623"/>
      <c r="DL9" s="623"/>
      <c r="DM9" s="623"/>
      <c r="DN9" s="623"/>
      <c r="DO9" s="623"/>
      <c r="DP9" s="624"/>
      <c r="DQ9" s="628">
        <v>255035</v>
      </c>
      <c r="DR9" s="623"/>
      <c r="DS9" s="623"/>
      <c r="DT9" s="623"/>
      <c r="DU9" s="623"/>
      <c r="DV9" s="623"/>
      <c r="DW9" s="623"/>
      <c r="DX9" s="623"/>
      <c r="DY9" s="623"/>
      <c r="DZ9" s="623"/>
      <c r="EA9" s="623"/>
      <c r="EB9" s="623"/>
      <c r="EC9" s="658"/>
    </row>
    <row r="10" spans="2:143" ht="11.25" customHeight="1">
      <c r="B10" s="619" t="s">
        <v>242</v>
      </c>
      <c r="C10" s="620"/>
      <c r="D10" s="620"/>
      <c r="E10" s="620"/>
      <c r="F10" s="620"/>
      <c r="G10" s="620"/>
      <c r="H10" s="620"/>
      <c r="I10" s="620"/>
      <c r="J10" s="620"/>
      <c r="K10" s="620"/>
      <c r="L10" s="620"/>
      <c r="M10" s="620"/>
      <c r="N10" s="620"/>
      <c r="O10" s="620"/>
      <c r="P10" s="620"/>
      <c r="Q10" s="621"/>
      <c r="R10" s="622" t="s">
        <v>126</v>
      </c>
      <c r="S10" s="623"/>
      <c r="T10" s="623"/>
      <c r="U10" s="623"/>
      <c r="V10" s="623"/>
      <c r="W10" s="623"/>
      <c r="X10" s="623"/>
      <c r="Y10" s="624"/>
      <c r="Z10" s="648" t="s">
        <v>126</v>
      </c>
      <c r="AA10" s="648"/>
      <c r="AB10" s="648"/>
      <c r="AC10" s="648"/>
      <c r="AD10" s="649" t="s">
        <v>126</v>
      </c>
      <c r="AE10" s="649"/>
      <c r="AF10" s="649"/>
      <c r="AG10" s="649"/>
      <c r="AH10" s="649"/>
      <c r="AI10" s="649"/>
      <c r="AJ10" s="649"/>
      <c r="AK10" s="649"/>
      <c r="AL10" s="625" t="s">
        <v>126</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3755</v>
      </c>
      <c r="BH10" s="623"/>
      <c r="BI10" s="623"/>
      <c r="BJ10" s="623"/>
      <c r="BK10" s="623"/>
      <c r="BL10" s="623"/>
      <c r="BM10" s="623"/>
      <c r="BN10" s="624"/>
      <c r="BO10" s="648">
        <v>1.5</v>
      </c>
      <c r="BP10" s="648"/>
      <c r="BQ10" s="648"/>
      <c r="BR10" s="648"/>
      <c r="BS10" s="649" t="s">
        <v>126</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t="s">
        <v>126</v>
      </c>
      <c r="CS10" s="623"/>
      <c r="CT10" s="623"/>
      <c r="CU10" s="623"/>
      <c r="CV10" s="623"/>
      <c r="CW10" s="623"/>
      <c r="CX10" s="623"/>
      <c r="CY10" s="624"/>
      <c r="CZ10" s="648" t="s">
        <v>126</v>
      </c>
      <c r="DA10" s="648"/>
      <c r="DB10" s="648"/>
      <c r="DC10" s="648"/>
      <c r="DD10" s="628" t="s">
        <v>126</v>
      </c>
      <c r="DE10" s="623"/>
      <c r="DF10" s="623"/>
      <c r="DG10" s="623"/>
      <c r="DH10" s="623"/>
      <c r="DI10" s="623"/>
      <c r="DJ10" s="623"/>
      <c r="DK10" s="623"/>
      <c r="DL10" s="623"/>
      <c r="DM10" s="623"/>
      <c r="DN10" s="623"/>
      <c r="DO10" s="623"/>
      <c r="DP10" s="624"/>
      <c r="DQ10" s="628" t="s">
        <v>126</v>
      </c>
      <c r="DR10" s="623"/>
      <c r="DS10" s="623"/>
      <c r="DT10" s="623"/>
      <c r="DU10" s="623"/>
      <c r="DV10" s="623"/>
      <c r="DW10" s="623"/>
      <c r="DX10" s="623"/>
      <c r="DY10" s="623"/>
      <c r="DZ10" s="623"/>
      <c r="EA10" s="623"/>
      <c r="EB10" s="623"/>
      <c r="EC10" s="658"/>
    </row>
    <row r="11" spans="2:143" ht="11.25" customHeight="1">
      <c r="B11" s="619" t="s">
        <v>245</v>
      </c>
      <c r="C11" s="620"/>
      <c r="D11" s="620"/>
      <c r="E11" s="620"/>
      <c r="F11" s="620"/>
      <c r="G11" s="620"/>
      <c r="H11" s="620"/>
      <c r="I11" s="620"/>
      <c r="J11" s="620"/>
      <c r="K11" s="620"/>
      <c r="L11" s="620"/>
      <c r="M11" s="620"/>
      <c r="N11" s="620"/>
      <c r="O11" s="620"/>
      <c r="P11" s="620"/>
      <c r="Q11" s="621"/>
      <c r="R11" s="622">
        <v>61216</v>
      </c>
      <c r="S11" s="623"/>
      <c r="T11" s="623"/>
      <c r="U11" s="623"/>
      <c r="V11" s="623"/>
      <c r="W11" s="623"/>
      <c r="X11" s="623"/>
      <c r="Y11" s="624"/>
      <c r="Z11" s="625">
        <v>2.1</v>
      </c>
      <c r="AA11" s="626"/>
      <c r="AB11" s="626"/>
      <c r="AC11" s="627"/>
      <c r="AD11" s="628">
        <v>61216</v>
      </c>
      <c r="AE11" s="623"/>
      <c r="AF11" s="623"/>
      <c r="AG11" s="623"/>
      <c r="AH11" s="623"/>
      <c r="AI11" s="623"/>
      <c r="AJ11" s="623"/>
      <c r="AK11" s="624"/>
      <c r="AL11" s="625">
        <v>3.8</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2412</v>
      </c>
      <c r="BH11" s="623"/>
      <c r="BI11" s="623"/>
      <c r="BJ11" s="623"/>
      <c r="BK11" s="623"/>
      <c r="BL11" s="623"/>
      <c r="BM11" s="623"/>
      <c r="BN11" s="624"/>
      <c r="BO11" s="648">
        <v>1</v>
      </c>
      <c r="BP11" s="648"/>
      <c r="BQ11" s="648"/>
      <c r="BR11" s="648"/>
      <c r="BS11" s="649" t="s">
        <v>126</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39130</v>
      </c>
      <c r="CS11" s="623"/>
      <c r="CT11" s="623"/>
      <c r="CU11" s="623"/>
      <c r="CV11" s="623"/>
      <c r="CW11" s="623"/>
      <c r="CX11" s="623"/>
      <c r="CY11" s="624"/>
      <c r="CZ11" s="648">
        <v>1.5</v>
      </c>
      <c r="DA11" s="648"/>
      <c r="DB11" s="648"/>
      <c r="DC11" s="648"/>
      <c r="DD11" s="628">
        <v>446</v>
      </c>
      <c r="DE11" s="623"/>
      <c r="DF11" s="623"/>
      <c r="DG11" s="623"/>
      <c r="DH11" s="623"/>
      <c r="DI11" s="623"/>
      <c r="DJ11" s="623"/>
      <c r="DK11" s="623"/>
      <c r="DL11" s="623"/>
      <c r="DM11" s="623"/>
      <c r="DN11" s="623"/>
      <c r="DO11" s="623"/>
      <c r="DP11" s="624"/>
      <c r="DQ11" s="628">
        <v>33344</v>
      </c>
      <c r="DR11" s="623"/>
      <c r="DS11" s="623"/>
      <c r="DT11" s="623"/>
      <c r="DU11" s="623"/>
      <c r="DV11" s="623"/>
      <c r="DW11" s="623"/>
      <c r="DX11" s="623"/>
      <c r="DY11" s="623"/>
      <c r="DZ11" s="623"/>
      <c r="EA11" s="623"/>
      <c r="EB11" s="623"/>
      <c r="EC11" s="658"/>
    </row>
    <row r="12" spans="2:143" ht="11.25" customHeight="1">
      <c r="B12" s="619" t="s">
        <v>248</v>
      </c>
      <c r="C12" s="620"/>
      <c r="D12" s="620"/>
      <c r="E12" s="620"/>
      <c r="F12" s="620"/>
      <c r="G12" s="620"/>
      <c r="H12" s="620"/>
      <c r="I12" s="620"/>
      <c r="J12" s="620"/>
      <c r="K12" s="620"/>
      <c r="L12" s="620"/>
      <c r="M12" s="620"/>
      <c r="N12" s="620"/>
      <c r="O12" s="620"/>
      <c r="P12" s="620"/>
      <c r="Q12" s="621"/>
      <c r="R12" s="622" t="s">
        <v>126</v>
      </c>
      <c r="S12" s="623"/>
      <c r="T12" s="623"/>
      <c r="U12" s="623"/>
      <c r="V12" s="623"/>
      <c r="W12" s="623"/>
      <c r="X12" s="623"/>
      <c r="Y12" s="624"/>
      <c r="Z12" s="648" t="s">
        <v>126</v>
      </c>
      <c r="AA12" s="648"/>
      <c r="AB12" s="648"/>
      <c r="AC12" s="648"/>
      <c r="AD12" s="649" t="s">
        <v>126</v>
      </c>
      <c r="AE12" s="649"/>
      <c r="AF12" s="649"/>
      <c r="AG12" s="649"/>
      <c r="AH12" s="649"/>
      <c r="AI12" s="649"/>
      <c r="AJ12" s="649"/>
      <c r="AK12" s="649"/>
      <c r="AL12" s="625" t="s">
        <v>126</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127751</v>
      </c>
      <c r="BH12" s="623"/>
      <c r="BI12" s="623"/>
      <c r="BJ12" s="623"/>
      <c r="BK12" s="623"/>
      <c r="BL12" s="623"/>
      <c r="BM12" s="623"/>
      <c r="BN12" s="624"/>
      <c r="BO12" s="648">
        <v>51.9</v>
      </c>
      <c r="BP12" s="648"/>
      <c r="BQ12" s="648"/>
      <c r="BR12" s="648"/>
      <c r="BS12" s="649" t="s">
        <v>126</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104498</v>
      </c>
      <c r="CS12" s="623"/>
      <c r="CT12" s="623"/>
      <c r="CU12" s="623"/>
      <c r="CV12" s="623"/>
      <c r="CW12" s="623"/>
      <c r="CX12" s="623"/>
      <c r="CY12" s="624"/>
      <c r="CZ12" s="648">
        <v>4</v>
      </c>
      <c r="DA12" s="648"/>
      <c r="DB12" s="648"/>
      <c r="DC12" s="648"/>
      <c r="DD12" s="628">
        <v>12376</v>
      </c>
      <c r="DE12" s="623"/>
      <c r="DF12" s="623"/>
      <c r="DG12" s="623"/>
      <c r="DH12" s="623"/>
      <c r="DI12" s="623"/>
      <c r="DJ12" s="623"/>
      <c r="DK12" s="623"/>
      <c r="DL12" s="623"/>
      <c r="DM12" s="623"/>
      <c r="DN12" s="623"/>
      <c r="DO12" s="623"/>
      <c r="DP12" s="624"/>
      <c r="DQ12" s="628">
        <v>75003</v>
      </c>
      <c r="DR12" s="623"/>
      <c r="DS12" s="623"/>
      <c r="DT12" s="623"/>
      <c r="DU12" s="623"/>
      <c r="DV12" s="623"/>
      <c r="DW12" s="623"/>
      <c r="DX12" s="623"/>
      <c r="DY12" s="623"/>
      <c r="DZ12" s="623"/>
      <c r="EA12" s="623"/>
      <c r="EB12" s="623"/>
      <c r="EC12" s="658"/>
    </row>
    <row r="13" spans="2:143" ht="11.25" customHeight="1">
      <c r="B13" s="619" t="s">
        <v>251</v>
      </c>
      <c r="C13" s="620"/>
      <c r="D13" s="620"/>
      <c r="E13" s="620"/>
      <c r="F13" s="620"/>
      <c r="G13" s="620"/>
      <c r="H13" s="620"/>
      <c r="I13" s="620"/>
      <c r="J13" s="620"/>
      <c r="K13" s="620"/>
      <c r="L13" s="620"/>
      <c r="M13" s="620"/>
      <c r="N13" s="620"/>
      <c r="O13" s="620"/>
      <c r="P13" s="620"/>
      <c r="Q13" s="621"/>
      <c r="R13" s="622" t="s">
        <v>126</v>
      </c>
      <c r="S13" s="623"/>
      <c r="T13" s="623"/>
      <c r="U13" s="623"/>
      <c r="V13" s="623"/>
      <c r="W13" s="623"/>
      <c r="X13" s="623"/>
      <c r="Y13" s="624"/>
      <c r="Z13" s="648" t="s">
        <v>126</v>
      </c>
      <c r="AA13" s="648"/>
      <c r="AB13" s="648"/>
      <c r="AC13" s="648"/>
      <c r="AD13" s="649" t="s">
        <v>126</v>
      </c>
      <c r="AE13" s="649"/>
      <c r="AF13" s="649"/>
      <c r="AG13" s="649"/>
      <c r="AH13" s="649"/>
      <c r="AI13" s="649"/>
      <c r="AJ13" s="649"/>
      <c r="AK13" s="649"/>
      <c r="AL13" s="625" t="s">
        <v>126</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127324</v>
      </c>
      <c r="BH13" s="623"/>
      <c r="BI13" s="623"/>
      <c r="BJ13" s="623"/>
      <c r="BK13" s="623"/>
      <c r="BL13" s="623"/>
      <c r="BM13" s="623"/>
      <c r="BN13" s="624"/>
      <c r="BO13" s="648">
        <v>51.7</v>
      </c>
      <c r="BP13" s="648"/>
      <c r="BQ13" s="648"/>
      <c r="BR13" s="648"/>
      <c r="BS13" s="649" t="s">
        <v>126</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169685</v>
      </c>
      <c r="CS13" s="623"/>
      <c r="CT13" s="623"/>
      <c r="CU13" s="623"/>
      <c r="CV13" s="623"/>
      <c r="CW13" s="623"/>
      <c r="CX13" s="623"/>
      <c r="CY13" s="624"/>
      <c r="CZ13" s="648">
        <v>6.4</v>
      </c>
      <c r="DA13" s="648"/>
      <c r="DB13" s="648"/>
      <c r="DC13" s="648"/>
      <c r="DD13" s="628">
        <v>63859</v>
      </c>
      <c r="DE13" s="623"/>
      <c r="DF13" s="623"/>
      <c r="DG13" s="623"/>
      <c r="DH13" s="623"/>
      <c r="DI13" s="623"/>
      <c r="DJ13" s="623"/>
      <c r="DK13" s="623"/>
      <c r="DL13" s="623"/>
      <c r="DM13" s="623"/>
      <c r="DN13" s="623"/>
      <c r="DO13" s="623"/>
      <c r="DP13" s="624"/>
      <c r="DQ13" s="628">
        <v>114032</v>
      </c>
      <c r="DR13" s="623"/>
      <c r="DS13" s="623"/>
      <c r="DT13" s="623"/>
      <c r="DU13" s="623"/>
      <c r="DV13" s="623"/>
      <c r="DW13" s="623"/>
      <c r="DX13" s="623"/>
      <c r="DY13" s="623"/>
      <c r="DZ13" s="623"/>
      <c r="EA13" s="623"/>
      <c r="EB13" s="623"/>
      <c r="EC13" s="658"/>
    </row>
    <row r="14" spans="2:143" ht="11.25" customHeight="1">
      <c r="B14" s="619" t="s">
        <v>254</v>
      </c>
      <c r="C14" s="620"/>
      <c r="D14" s="620"/>
      <c r="E14" s="620"/>
      <c r="F14" s="620"/>
      <c r="G14" s="620"/>
      <c r="H14" s="620"/>
      <c r="I14" s="620"/>
      <c r="J14" s="620"/>
      <c r="K14" s="620"/>
      <c r="L14" s="620"/>
      <c r="M14" s="620"/>
      <c r="N14" s="620"/>
      <c r="O14" s="620"/>
      <c r="P14" s="620"/>
      <c r="Q14" s="621"/>
      <c r="R14" s="622">
        <v>1</v>
      </c>
      <c r="S14" s="623"/>
      <c r="T14" s="623"/>
      <c r="U14" s="623"/>
      <c r="V14" s="623"/>
      <c r="W14" s="623"/>
      <c r="X14" s="623"/>
      <c r="Y14" s="624"/>
      <c r="Z14" s="648">
        <v>0</v>
      </c>
      <c r="AA14" s="648"/>
      <c r="AB14" s="648"/>
      <c r="AC14" s="648"/>
      <c r="AD14" s="649">
        <v>1</v>
      </c>
      <c r="AE14" s="649"/>
      <c r="AF14" s="649"/>
      <c r="AG14" s="649"/>
      <c r="AH14" s="649"/>
      <c r="AI14" s="649"/>
      <c r="AJ14" s="649"/>
      <c r="AK14" s="649"/>
      <c r="AL14" s="625">
        <v>0</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12561</v>
      </c>
      <c r="BH14" s="623"/>
      <c r="BI14" s="623"/>
      <c r="BJ14" s="623"/>
      <c r="BK14" s="623"/>
      <c r="BL14" s="623"/>
      <c r="BM14" s="623"/>
      <c r="BN14" s="624"/>
      <c r="BO14" s="648">
        <v>5.0999999999999996</v>
      </c>
      <c r="BP14" s="648"/>
      <c r="BQ14" s="648"/>
      <c r="BR14" s="648"/>
      <c r="BS14" s="649" t="s">
        <v>126</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168032</v>
      </c>
      <c r="CS14" s="623"/>
      <c r="CT14" s="623"/>
      <c r="CU14" s="623"/>
      <c r="CV14" s="623"/>
      <c r="CW14" s="623"/>
      <c r="CX14" s="623"/>
      <c r="CY14" s="624"/>
      <c r="CZ14" s="648">
        <v>6.4</v>
      </c>
      <c r="DA14" s="648"/>
      <c r="DB14" s="648"/>
      <c r="DC14" s="648"/>
      <c r="DD14" s="628">
        <v>32291</v>
      </c>
      <c r="DE14" s="623"/>
      <c r="DF14" s="623"/>
      <c r="DG14" s="623"/>
      <c r="DH14" s="623"/>
      <c r="DI14" s="623"/>
      <c r="DJ14" s="623"/>
      <c r="DK14" s="623"/>
      <c r="DL14" s="623"/>
      <c r="DM14" s="623"/>
      <c r="DN14" s="623"/>
      <c r="DO14" s="623"/>
      <c r="DP14" s="624"/>
      <c r="DQ14" s="628">
        <v>138407</v>
      </c>
      <c r="DR14" s="623"/>
      <c r="DS14" s="623"/>
      <c r="DT14" s="623"/>
      <c r="DU14" s="623"/>
      <c r="DV14" s="623"/>
      <c r="DW14" s="623"/>
      <c r="DX14" s="623"/>
      <c r="DY14" s="623"/>
      <c r="DZ14" s="623"/>
      <c r="EA14" s="623"/>
      <c r="EB14" s="623"/>
      <c r="EC14" s="658"/>
    </row>
    <row r="15" spans="2:143" ht="11.25" customHeight="1">
      <c r="B15" s="619" t="s">
        <v>257</v>
      </c>
      <c r="C15" s="620"/>
      <c r="D15" s="620"/>
      <c r="E15" s="620"/>
      <c r="F15" s="620"/>
      <c r="G15" s="620"/>
      <c r="H15" s="620"/>
      <c r="I15" s="620"/>
      <c r="J15" s="620"/>
      <c r="K15" s="620"/>
      <c r="L15" s="620"/>
      <c r="M15" s="620"/>
      <c r="N15" s="620"/>
      <c r="O15" s="620"/>
      <c r="P15" s="620"/>
      <c r="Q15" s="621"/>
      <c r="R15" s="622" t="s">
        <v>126</v>
      </c>
      <c r="S15" s="623"/>
      <c r="T15" s="623"/>
      <c r="U15" s="623"/>
      <c r="V15" s="623"/>
      <c r="W15" s="623"/>
      <c r="X15" s="623"/>
      <c r="Y15" s="624"/>
      <c r="Z15" s="648" t="s">
        <v>126</v>
      </c>
      <c r="AA15" s="648"/>
      <c r="AB15" s="648"/>
      <c r="AC15" s="648"/>
      <c r="AD15" s="649" t="s">
        <v>126</v>
      </c>
      <c r="AE15" s="649"/>
      <c r="AF15" s="649"/>
      <c r="AG15" s="649"/>
      <c r="AH15" s="649"/>
      <c r="AI15" s="649"/>
      <c r="AJ15" s="649"/>
      <c r="AK15" s="649"/>
      <c r="AL15" s="625" t="s">
        <v>126</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3216</v>
      </c>
      <c r="BH15" s="623"/>
      <c r="BI15" s="623"/>
      <c r="BJ15" s="623"/>
      <c r="BK15" s="623"/>
      <c r="BL15" s="623"/>
      <c r="BM15" s="623"/>
      <c r="BN15" s="624"/>
      <c r="BO15" s="648">
        <v>1.3</v>
      </c>
      <c r="BP15" s="648"/>
      <c r="BQ15" s="648"/>
      <c r="BR15" s="648"/>
      <c r="BS15" s="649" t="s">
        <v>126</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211058</v>
      </c>
      <c r="CS15" s="623"/>
      <c r="CT15" s="623"/>
      <c r="CU15" s="623"/>
      <c r="CV15" s="623"/>
      <c r="CW15" s="623"/>
      <c r="CX15" s="623"/>
      <c r="CY15" s="624"/>
      <c r="CZ15" s="648">
        <v>8</v>
      </c>
      <c r="DA15" s="648"/>
      <c r="DB15" s="648"/>
      <c r="DC15" s="648"/>
      <c r="DD15" s="628">
        <v>28836</v>
      </c>
      <c r="DE15" s="623"/>
      <c r="DF15" s="623"/>
      <c r="DG15" s="623"/>
      <c r="DH15" s="623"/>
      <c r="DI15" s="623"/>
      <c r="DJ15" s="623"/>
      <c r="DK15" s="623"/>
      <c r="DL15" s="623"/>
      <c r="DM15" s="623"/>
      <c r="DN15" s="623"/>
      <c r="DO15" s="623"/>
      <c r="DP15" s="624"/>
      <c r="DQ15" s="628">
        <v>171342</v>
      </c>
      <c r="DR15" s="623"/>
      <c r="DS15" s="623"/>
      <c r="DT15" s="623"/>
      <c r="DU15" s="623"/>
      <c r="DV15" s="623"/>
      <c r="DW15" s="623"/>
      <c r="DX15" s="623"/>
      <c r="DY15" s="623"/>
      <c r="DZ15" s="623"/>
      <c r="EA15" s="623"/>
      <c r="EB15" s="623"/>
      <c r="EC15" s="658"/>
    </row>
    <row r="16" spans="2:143" ht="11.25" customHeight="1">
      <c r="B16" s="619" t="s">
        <v>260</v>
      </c>
      <c r="C16" s="620"/>
      <c r="D16" s="620"/>
      <c r="E16" s="620"/>
      <c r="F16" s="620"/>
      <c r="G16" s="620"/>
      <c r="H16" s="620"/>
      <c r="I16" s="620"/>
      <c r="J16" s="620"/>
      <c r="K16" s="620"/>
      <c r="L16" s="620"/>
      <c r="M16" s="620"/>
      <c r="N16" s="620"/>
      <c r="O16" s="620"/>
      <c r="P16" s="620"/>
      <c r="Q16" s="621"/>
      <c r="R16" s="622">
        <v>2925</v>
      </c>
      <c r="S16" s="623"/>
      <c r="T16" s="623"/>
      <c r="U16" s="623"/>
      <c r="V16" s="623"/>
      <c r="W16" s="623"/>
      <c r="X16" s="623"/>
      <c r="Y16" s="624"/>
      <c r="Z16" s="648">
        <v>0.1</v>
      </c>
      <c r="AA16" s="648"/>
      <c r="AB16" s="648"/>
      <c r="AC16" s="648"/>
      <c r="AD16" s="649">
        <v>2925</v>
      </c>
      <c r="AE16" s="649"/>
      <c r="AF16" s="649"/>
      <c r="AG16" s="649"/>
      <c r="AH16" s="649"/>
      <c r="AI16" s="649"/>
      <c r="AJ16" s="649"/>
      <c r="AK16" s="649"/>
      <c r="AL16" s="625">
        <v>0.2</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v>1601</v>
      </c>
      <c r="BH16" s="623"/>
      <c r="BI16" s="623"/>
      <c r="BJ16" s="623"/>
      <c r="BK16" s="623"/>
      <c r="BL16" s="623"/>
      <c r="BM16" s="623"/>
      <c r="BN16" s="624"/>
      <c r="BO16" s="648">
        <v>0.6</v>
      </c>
      <c r="BP16" s="648"/>
      <c r="BQ16" s="648"/>
      <c r="BR16" s="648"/>
      <c r="BS16" s="649" t="s">
        <v>126</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v>119409</v>
      </c>
      <c r="CS16" s="623"/>
      <c r="CT16" s="623"/>
      <c r="CU16" s="623"/>
      <c r="CV16" s="623"/>
      <c r="CW16" s="623"/>
      <c r="CX16" s="623"/>
      <c r="CY16" s="624"/>
      <c r="CZ16" s="648">
        <v>4.5</v>
      </c>
      <c r="DA16" s="648"/>
      <c r="DB16" s="648"/>
      <c r="DC16" s="648"/>
      <c r="DD16" s="628" t="s">
        <v>126</v>
      </c>
      <c r="DE16" s="623"/>
      <c r="DF16" s="623"/>
      <c r="DG16" s="623"/>
      <c r="DH16" s="623"/>
      <c r="DI16" s="623"/>
      <c r="DJ16" s="623"/>
      <c r="DK16" s="623"/>
      <c r="DL16" s="623"/>
      <c r="DM16" s="623"/>
      <c r="DN16" s="623"/>
      <c r="DO16" s="623"/>
      <c r="DP16" s="624"/>
      <c r="DQ16" s="628">
        <v>39217</v>
      </c>
      <c r="DR16" s="623"/>
      <c r="DS16" s="623"/>
      <c r="DT16" s="623"/>
      <c r="DU16" s="623"/>
      <c r="DV16" s="623"/>
      <c r="DW16" s="623"/>
      <c r="DX16" s="623"/>
      <c r="DY16" s="623"/>
      <c r="DZ16" s="623"/>
      <c r="EA16" s="623"/>
      <c r="EB16" s="623"/>
      <c r="EC16" s="658"/>
    </row>
    <row r="17" spans="2:133" ht="11.25" customHeight="1">
      <c r="B17" s="619" t="s">
        <v>263</v>
      </c>
      <c r="C17" s="620"/>
      <c r="D17" s="620"/>
      <c r="E17" s="620"/>
      <c r="F17" s="620"/>
      <c r="G17" s="620"/>
      <c r="H17" s="620"/>
      <c r="I17" s="620"/>
      <c r="J17" s="620"/>
      <c r="K17" s="620"/>
      <c r="L17" s="620"/>
      <c r="M17" s="620"/>
      <c r="N17" s="620"/>
      <c r="O17" s="620"/>
      <c r="P17" s="620"/>
      <c r="Q17" s="621"/>
      <c r="R17" s="622">
        <v>1751</v>
      </c>
      <c r="S17" s="623"/>
      <c r="T17" s="623"/>
      <c r="U17" s="623"/>
      <c r="V17" s="623"/>
      <c r="W17" s="623"/>
      <c r="X17" s="623"/>
      <c r="Y17" s="624"/>
      <c r="Z17" s="648">
        <v>0.1</v>
      </c>
      <c r="AA17" s="648"/>
      <c r="AB17" s="648"/>
      <c r="AC17" s="648"/>
      <c r="AD17" s="649">
        <v>1751</v>
      </c>
      <c r="AE17" s="649"/>
      <c r="AF17" s="649"/>
      <c r="AG17" s="649"/>
      <c r="AH17" s="649"/>
      <c r="AI17" s="649"/>
      <c r="AJ17" s="649"/>
      <c r="AK17" s="649"/>
      <c r="AL17" s="625">
        <v>0.1</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126</v>
      </c>
      <c r="BH17" s="623"/>
      <c r="BI17" s="623"/>
      <c r="BJ17" s="623"/>
      <c r="BK17" s="623"/>
      <c r="BL17" s="623"/>
      <c r="BM17" s="623"/>
      <c r="BN17" s="624"/>
      <c r="BO17" s="648" t="s">
        <v>126</v>
      </c>
      <c r="BP17" s="648"/>
      <c r="BQ17" s="648"/>
      <c r="BR17" s="648"/>
      <c r="BS17" s="649" t="s">
        <v>126</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173635</v>
      </c>
      <c r="CS17" s="623"/>
      <c r="CT17" s="623"/>
      <c r="CU17" s="623"/>
      <c r="CV17" s="623"/>
      <c r="CW17" s="623"/>
      <c r="CX17" s="623"/>
      <c r="CY17" s="624"/>
      <c r="CZ17" s="648">
        <v>6.6</v>
      </c>
      <c r="DA17" s="648"/>
      <c r="DB17" s="648"/>
      <c r="DC17" s="648"/>
      <c r="DD17" s="628" t="s">
        <v>126</v>
      </c>
      <c r="DE17" s="623"/>
      <c r="DF17" s="623"/>
      <c r="DG17" s="623"/>
      <c r="DH17" s="623"/>
      <c r="DI17" s="623"/>
      <c r="DJ17" s="623"/>
      <c r="DK17" s="623"/>
      <c r="DL17" s="623"/>
      <c r="DM17" s="623"/>
      <c r="DN17" s="623"/>
      <c r="DO17" s="623"/>
      <c r="DP17" s="624"/>
      <c r="DQ17" s="628">
        <v>173635</v>
      </c>
      <c r="DR17" s="623"/>
      <c r="DS17" s="623"/>
      <c r="DT17" s="623"/>
      <c r="DU17" s="623"/>
      <c r="DV17" s="623"/>
      <c r="DW17" s="623"/>
      <c r="DX17" s="623"/>
      <c r="DY17" s="623"/>
      <c r="DZ17" s="623"/>
      <c r="EA17" s="623"/>
      <c r="EB17" s="623"/>
      <c r="EC17" s="658"/>
    </row>
    <row r="18" spans="2:133" ht="11.25" customHeight="1">
      <c r="B18" s="619" t="s">
        <v>266</v>
      </c>
      <c r="C18" s="620"/>
      <c r="D18" s="620"/>
      <c r="E18" s="620"/>
      <c r="F18" s="620"/>
      <c r="G18" s="620"/>
      <c r="H18" s="620"/>
      <c r="I18" s="620"/>
      <c r="J18" s="620"/>
      <c r="K18" s="620"/>
      <c r="L18" s="620"/>
      <c r="M18" s="620"/>
      <c r="N18" s="620"/>
      <c r="O18" s="620"/>
      <c r="P18" s="620"/>
      <c r="Q18" s="621"/>
      <c r="R18" s="622">
        <v>3395</v>
      </c>
      <c r="S18" s="623"/>
      <c r="T18" s="623"/>
      <c r="U18" s="623"/>
      <c r="V18" s="623"/>
      <c r="W18" s="623"/>
      <c r="X18" s="623"/>
      <c r="Y18" s="624"/>
      <c r="Z18" s="648">
        <v>0.1</v>
      </c>
      <c r="AA18" s="648"/>
      <c r="AB18" s="648"/>
      <c r="AC18" s="648"/>
      <c r="AD18" s="649">
        <v>3395</v>
      </c>
      <c r="AE18" s="649"/>
      <c r="AF18" s="649"/>
      <c r="AG18" s="649"/>
      <c r="AH18" s="649"/>
      <c r="AI18" s="649"/>
      <c r="AJ18" s="649"/>
      <c r="AK18" s="649"/>
      <c r="AL18" s="625">
        <v>0.20000000298023224</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126</v>
      </c>
      <c r="BH18" s="623"/>
      <c r="BI18" s="623"/>
      <c r="BJ18" s="623"/>
      <c r="BK18" s="623"/>
      <c r="BL18" s="623"/>
      <c r="BM18" s="623"/>
      <c r="BN18" s="624"/>
      <c r="BO18" s="648" t="s">
        <v>126</v>
      </c>
      <c r="BP18" s="648"/>
      <c r="BQ18" s="648"/>
      <c r="BR18" s="648"/>
      <c r="BS18" s="649" t="s">
        <v>126</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126</v>
      </c>
      <c r="CS18" s="623"/>
      <c r="CT18" s="623"/>
      <c r="CU18" s="623"/>
      <c r="CV18" s="623"/>
      <c r="CW18" s="623"/>
      <c r="CX18" s="623"/>
      <c r="CY18" s="624"/>
      <c r="CZ18" s="648" t="s">
        <v>126</v>
      </c>
      <c r="DA18" s="648"/>
      <c r="DB18" s="648"/>
      <c r="DC18" s="648"/>
      <c r="DD18" s="628" t="s">
        <v>126</v>
      </c>
      <c r="DE18" s="623"/>
      <c r="DF18" s="623"/>
      <c r="DG18" s="623"/>
      <c r="DH18" s="623"/>
      <c r="DI18" s="623"/>
      <c r="DJ18" s="623"/>
      <c r="DK18" s="623"/>
      <c r="DL18" s="623"/>
      <c r="DM18" s="623"/>
      <c r="DN18" s="623"/>
      <c r="DO18" s="623"/>
      <c r="DP18" s="624"/>
      <c r="DQ18" s="628" t="s">
        <v>126</v>
      </c>
      <c r="DR18" s="623"/>
      <c r="DS18" s="623"/>
      <c r="DT18" s="623"/>
      <c r="DU18" s="623"/>
      <c r="DV18" s="623"/>
      <c r="DW18" s="623"/>
      <c r="DX18" s="623"/>
      <c r="DY18" s="623"/>
      <c r="DZ18" s="623"/>
      <c r="EA18" s="623"/>
      <c r="EB18" s="623"/>
      <c r="EC18" s="658"/>
    </row>
    <row r="19" spans="2:133" ht="11.25" customHeight="1">
      <c r="B19" s="619" t="s">
        <v>269</v>
      </c>
      <c r="C19" s="620"/>
      <c r="D19" s="620"/>
      <c r="E19" s="620"/>
      <c r="F19" s="620"/>
      <c r="G19" s="620"/>
      <c r="H19" s="620"/>
      <c r="I19" s="620"/>
      <c r="J19" s="620"/>
      <c r="K19" s="620"/>
      <c r="L19" s="620"/>
      <c r="M19" s="620"/>
      <c r="N19" s="620"/>
      <c r="O19" s="620"/>
      <c r="P19" s="620"/>
      <c r="Q19" s="621"/>
      <c r="R19" s="622">
        <v>461</v>
      </c>
      <c r="S19" s="623"/>
      <c r="T19" s="623"/>
      <c r="U19" s="623"/>
      <c r="V19" s="623"/>
      <c r="W19" s="623"/>
      <c r="X19" s="623"/>
      <c r="Y19" s="624"/>
      <c r="Z19" s="648">
        <v>0</v>
      </c>
      <c r="AA19" s="648"/>
      <c r="AB19" s="648"/>
      <c r="AC19" s="648"/>
      <c r="AD19" s="649">
        <v>461</v>
      </c>
      <c r="AE19" s="649"/>
      <c r="AF19" s="649"/>
      <c r="AG19" s="649"/>
      <c r="AH19" s="649"/>
      <c r="AI19" s="649"/>
      <c r="AJ19" s="649"/>
      <c r="AK19" s="649"/>
      <c r="AL19" s="625">
        <v>0</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t="s">
        <v>126</v>
      </c>
      <c r="BH19" s="623"/>
      <c r="BI19" s="623"/>
      <c r="BJ19" s="623"/>
      <c r="BK19" s="623"/>
      <c r="BL19" s="623"/>
      <c r="BM19" s="623"/>
      <c r="BN19" s="624"/>
      <c r="BO19" s="648" t="s">
        <v>126</v>
      </c>
      <c r="BP19" s="648"/>
      <c r="BQ19" s="648"/>
      <c r="BR19" s="648"/>
      <c r="BS19" s="649" t="s">
        <v>126</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126</v>
      </c>
      <c r="CS19" s="623"/>
      <c r="CT19" s="623"/>
      <c r="CU19" s="623"/>
      <c r="CV19" s="623"/>
      <c r="CW19" s="623"/>
      <c r="CX19" s="623"/>
      <c r="CY19" s="624"/>
      <c r="CZ19" s="648" t="s">
        <v>126</v>
      </c>
      <c r="DA19" s="648"/>
      <c r="DB19" s="648"/>
      <c r="DC19" s="648"/>
      <c r="DD19" s="628" t="s">
        <v>126</v>
      </c>
      <c r="DE19" s="623"/>
      <c r="DF19" s="623"/>
      <c r="DG19" s="623"/>
      <c r="DH19" s="623"/>
      <c r="DI19" s="623"/>
      <c r="DJ19" s="623"/>
      <c r="DK19" s="623"/>
      <c r="DL19" s="623"/>
      <c r="DM19" s="623"/>
      <c r="DN19" s="623"/>
      <c r="DO19" s="623"/>
      <c r="DP19" s="624"/>
      <c r="DQ19" s="628" t="s">
        <v>126</v>
      </c>
      <c r="DR19" s="623"/>
      <c r="DS19" s="623"/>
      <c r="DT19" s="623"/>
      <c r="DU19" s="623"/>
      <c r="DV19" s="623"/>
      <c r="DW19" s="623"/>
      <c r="DX19" s="623"/>
      <c r="DY19" s="623"/>
      <c r="DZ19" s="623"/>
      <c r="EA19" s="623"/>
      <c r="EB19" s="623"/>
      <c r="EC19" s="658"/>
    </row>
    <row r="20" spans="2:133" ht="11.25" customHeight="1">
      <c r="B20" s="619" t="s">
        <v>272</v>
      </c>
      <c r="C20" s="620"/>
      <c r="D20" s="620"/>
      <c r="E20" s="620"/>
      <c r="F20" s="620"/>
      <c r="G20" s="620"/>
      <c r="H20" s="620"/>
      <c r="I20" s="620"/>
      <c r="J20" s="620"/>
      <c r="K20" s="620"/>
      <c r="L20" s="620"/>
      <c r="M20" s="620"/>
      <c r="N20" s="620"/>
      <c r="O20" s="620"/>
      <c r="P20" s="620"/>
      <c r="Q20" s="621"/>
      <c r="R20" s="622">
        <v>950</v>
      </c>
      <c r="S20" s="623"/>
      <c r="T20" s="623"/>
      <c r="U20" s="623"/>
      <c r="V20" s="623"/>
      <c r="W20" s="623"/>
      <c r="X20" s="623"/>
      <c r="Y20" s="624"/>
      <c r="Z20" s="648">
        <v>0</v>
      </c>
      <c r="AA20" s="648"/>
      <c r="AB20" s="648"/>
      <c r="AC20" s="648"/>
      <c r="AD20" s="649">
        <v>950</v>
      </c>
      <c r="AE20" s="649"/>
      <c r="AF20" s="649"/>
      <c r="AG20" s="649"/>
      <c r="AH20" s="649"/>
      <c r="AI20" s="649"/>
      <c r="AJ20" s="649"/>
      <c r="AK20" s="649"/>
      <c r="AL20" s="625">
        <v>0.1</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t="s">
        <v>126</v>
      </c>
      <c r="BH20" s="623"/>
      <c r="BI20" s="623"/>
      <c r="BJ20" s="623"/>
      <c r="BK20" s="623"/>
      <c r="BL20" s="623"/>
      <c r="BM20" s="623"/>
      <c r="BN20" s="624"/>
      <c r="BO20" s="648" t="s">
        <v>126</v>
      </c>
      <c r="BP20" s="648"/>
      <c r="BQ20" s="648"/>
      <c r="BR20" s="648"/>
      <c r="BS20" s="649" t="s">
        <v>126</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2631143</v>
      </c>
      <c r="CS20" s="623"/>
      <c r="CT20" s="623"/>
      <c r="CU20" s="623"/>
      <c r="CV20" s="623"/>
      <c r="CW20" s="623"/>
      <c r="CX20" s="623"/>
      <c r="CY20" s="624"/>
      <c r="CZ20" s="648">
        <v>100</v>
      </c>
      <c r="DA20" s="648"/>
      <c r="DB20" s="648"/>
      <c r="DC20" s="648"/>
      <c r="DD20" s="628">
        <v>142376</v>
      </c>
      <c r="DE20" s="623"/>
      <c r="DF20" s="623"/>
      <c r="DG20" s="623"/>
      <c r="DH20" s="623"/>
      <c r="DI20" s="623"/>
      <c r="DJ20" s="623"/>
      <c r="DK20" s="623"/>
      <c r="DL20" s="623"/>
      <c r="DM20" s="623"/>
      <c r="DN20" s="623"/>
      <c r="DO20" s="623"/>
      <c r="DP20" s="624"/>
      <c r="DQ20" s="628">
        <v>2105907</v>
      </c>
      <c r="DR20" s="623"/>
      <c r="DS20" s="623"/>
      <c r="DT20" s="623"/>
      <c r="DU20" s="623"/>
      <c r="DV20" s="623"/>
      <c r="DW20" s="623"/>
      <c r="DX20" s="623"/>
      <c r="DY20" s="623"/>
      <c r="DZ20" s="623"/>
      <c r="EA20" s="623"/>
      <c r="EB20" s="623"/>
      <c r="EC20" s="658"/>
    </row>
    <row r="21" spans="2:133" ht="11.25" customHeight="1">
      <c r="B21" s="619" t="s">
        <v>275</v>
      </c>
      <c r="C21" s="620"/>
      <c r="D21" s="620"/>
      <c r="E21" s="620"/>
      <c r="F21" s="620"/>
      <c r="G21" s="620"/>
      <c r="H21" s="620"/>
      <c r="I21" s="620"/>
      <c r="J21" s="620"/>
      <c r="K21" s="620"/>
      <c r="L21" s="620"/>
      <c r="M21" s="620"/>
      <c r="N21" s="620"/>
      <c r="O21" s="620"/>
      <c r="P21" s="620"/>
      <c r="Q21" s="621"/>
      <c r="R21" s="622">
        <v>291</v>
      </c>
      <c r="S21" s="623"/>
      <c r="T21" s="623"/>
      <c r="U21" s="623"/>
      <c r="V21" s="623"/>
      <c r="W21" s="623"/>
      <c r="X21" s="623"/>
      <c r="Y21" s="624"/>
      <c r="Z21" s="648">
        <v>0</v>
      </c>
      <c r="AA21" s="648"/>
      <c r="AB21" s="648"/>
      <c r="AC21" s="648"/>
      <c r="AD21" s="649">
        <v>291</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t="s">
        <v>126</v>
      </c>
      <c r="BH21" s="623"/>
      <c r="BI21" s="623"/>
      <c r="BJ21" s="623"/>
      <c r="BK21" s="623"/>
      <c r="BL21" s="623"/>
      <c r="BM21" s="623"/>
      <c r="BN21" s="624"/>
      <c r="BO21" s="648" t="s">
        <v>126</v>
      </c>
      <c r="BP21" s="648"/>
      <c r="BQ21" s="648"/>
      <c r="BR21" s="648"/>
      <c r="BS21" s="649" t="s">
        <v>126</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c r="B22" s="679" t="s">
        <v>277</v>
      </c>
      <c r="C22" s="680"/>
      <c r="D22" s="680"/>
      <c r="E22" s="680"/>
      <c r="F22" s="680"/>
      <c r="G22" s="680"/>
      <c r="H22" s="680"/>
      <c r="I22" s="680"/>
      <c r="J22" s="680"/>
      <c r="K22" s="680"/>
      <c r="L22" s="680"/>
      <c r="M22" s="680"/>
      <c r="N22" s="680"/>
      <c r="O22" s="680"/>
      <c r="P22" s="680"/>
      <c r="Q22" s="681"/>
      <c r="R22" s="622">
        <v>1693</v>
      </c>
      <c r="S22" s="623"/>
      <c r="T22" s="623"/>
      <c r="U22" s="623"/>
      <c r="V22" s="623"/>
      <c r="W22" s="623"/>
      <c r="X22" s="623"/>
      <c r="Y22" s="624"/>
      <c r="Z22" s="648">
        <v>0.1</v>
      </c>
      <c r="AA22" s="648"/>
      <c r="AB22" s="648"/>
      <c r="AC22" s="648"/>
      <c r="AD22" s="649">
        <v>1693</v>
      </c>
      <c r="AE22" s="649"/>
      <c r="AF22" s="649"/>
      <c r="AG22" s="649"/>
      <c r="AH22" s="649"/>
      <c r="AI22" s="649"/>
      <c r="AJ22" s="649"/>
      <c r="AK22" s="649"/>
      <c r="AL22" s="625">
        <v>0.10000000149011612</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126</v>
      </c>
      <c r="BH22" s="623"/>
      <c r="BI22" s="623"/>
      <c r="BJ22" s="623"/>
      <c r="BK22" s="623"/>
      <c r="BL22" s="623"/>
      <c r="BM22" s="623"/>
      <c r="BN22" s="624"/>
      <c r="BO22" s="648" t="s">
        <v>126</v>
      </c>
      <c r="BP22" s="648"/>
      <c r="BQ22" s="648"/>
      <c r="BR22" s="648"/>
      <c r="BS22" s="649" t="s">
        <v>126</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c r="B23" s="619" t="s">
        <v>280</v>
      </c>
      <c r="C23" s="620"/>
      <c r="D23" s="620"/>
      <c r="E23" s="620"/>
      <c r="F23" s="620"/>
      <c r="G23" s="620"/>
      <c r="H23" s="620"/>
      <c r="I23" s="620"/>
      <c r="J23" s="620"/>
      <c r="K23" s="620"/>
      <c r="L23" s="620"/>
      <c r="M23" s="620"/>
      <c r="N23" s="620"/>
      <c r="O23" s="620"/>
      <c r="P23" s="620"/>
      <c r="Q23" s="621"/>
      <c r="R23" s="622">
        <v>1386450</v>
      </c>
      <c r="S23" s="623"/>
      <c r="T23" s="623"/>
      <c r="U23" s="623"/>
      <c r="V23" s="623"/>
      <c r="W23" s="623"/>
      <c r="X23" s="623"/>
      <c r="Y23" s="624"/>
      <c r="Z23" s="648">
        <v>48.3</v>
      </c>
      <c r="AA23" s="648"/>
      <c r="AB23" s="648"/>
      <c r="AC23" s="648"/>
      <c r="AD23" s="649">
        <v>1257130</v>
      </c>
      <c r="AE23" s="649"/>
      <c r="AF23" s="649"/>
      <c r="AG23" s="649"/>
      <c r="AH23" s="649"/>
      <c r="AI23" s="649"/>
      <c r="AJ23" s="649"/>
      <c r="AK23" s="649"/>
      <c r="AL23" s="625">
        <v>78.099999999999994</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126</v>
      </c>
      <c r="BH23" s="623"/>
      <c r="BI23" s="623"/>
      <c r="BJ23" s="623"/>
      <c r="BK23" s="623"/>
      <c r="BL23" s="623"/>
      <c r="BM23" s="623"/>
      <c r="BN23" s="624"/>
      <c r="BO23" s="648" t="s">
        <v>126</v>
      </c>
      <c r="BP23" s="648"/>
      <c r="BQ23" s="648"/>
      <c r="BR23" s="648"/>
      <c r="BS23" s="649" t="s">
        <v>126</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7" t="s">
        <v>285</v>
      </c>
      <c r="DM23" s="708"/>
      <c r="DN23" s="708"/>
      <c r="DO23" s="708"/>
      <c r="DP23" s="708"/>
      <c r="DQ23" s="708"/>
      <c r="DR23" s="708"/>
      <c r="DS23" s="708"/>
      <c r="DT23" s="708"/>
      <c r="DU23" s="708"/>
      <c r="DV23" s="709"/>
      <c r="DW23" s="675" t="s">
        <v>286</v>
      </c>
      <c r="DX23" s="676"/>
      <c r="DY23" s="676"/>
      <c r="DZ23" s="676"/>
      <c r="EA23" s="676"/>
      <c r="EB23" s="676"/>
      <c r="EC23" s="677"/>
    </row>
    <row r="24" spans="2:133" ht="11.25" customHeight="1">
      <c r="B24" s="619" t="s">
        <v>287</v>
      </c>
      <c r="C24" s="620"/>
      <c r="D24" s="620"/>
      <c r="E24" s="620"/>
      <c r="F24" s="620"/>
      <c r="G24" s="620"/>
      <c r="H24" s="620"/>
      <c r="I24" s="620"/>
      <c r="J24" s="620"/>
      <c r="K24" s="620"/>
      <c r="L24" s="620"/>
      <c r="M24" s="620"/>
      <c r="N24" s="620"/>
      <c r="O24" s="620"/>
      <c r="P24" s="620"/>
      <c r="Q24" s="621"/>
      <c r="R24" s="622">
        <v>1257130</v>
      </c>
      <c r="S24" s="623"/>
      <c r="T24" s="623"/>
      <c r="U24" s="623"/>
      <c r="V24" s="623"/>
      <c r="W24" s="623"/>
      <c r="X24" s="623"/>
      <c r="Y24" s="624"/>
      <c r="Z24" s="648">
        <v>43.8</v>
      </c>
      <c r="AA24" s="648"/>
      <c r="AB24" s="648"/>
      <c r="AC24" s="648"/>
      <c r="AD24" s="649">
        <v>1257130</v>
      </c>
      <c r="AE24" s="649"/>
      <c r="AF24" s="649"/>
      <c r="AG24" s="649"/>
      <c r="AH24" s="649"/>
      <c r="AI24" s="649"/>
      <c r="AJ24" s="649"/>
      <c r="AK24" s="649"/>
      <c r="AL24" s="625">
        <v>78.099999999999994</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126</v>
      </c>
      <c r="BH24" s="623"/>
      <c r="BI24" s="623"/>
      <c r="BJ24" s="623"/>
      <c r="BK24" s="623"/>
      <c r="BL24" s="623"/>
      <c r="BM24" s="623"/>
      <c r="BN24" s="624"/>
      <c r="BO24" s="648" t="s">
        <v>126</v>
      </c>
      <c r="BP24" s="648"/>
      <c r="BQ24" s="648"/>
      <c r="BR24" s="648"/>
      <c r="BS24" s="649" t="s">
        <v>126</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855491</v>
      </c>
      <c r="CS24" s="670"/>
      <c r="CT24" s="670"/>
      <c r="CU24" s="670"/>
      <c r="CV24" s="670"/>
      <c r="CW24" s="670"/>
      <c r="CX24" s="670"/>
      <c r="CY24" s="698"/>
      <c r="CZ24" s="699">
        <v>32.5</v>
      </c>
      <c r="DA24" s="684"/>
      <c r="DB24" s="684"/>
      <c r="DC24" s="701"/>
      <c r="DD24" s="697">
        <v>700988</v>
      </c>
      <c r="DE24" s="670"/>
      <c r="DF24" s="670"/>
      <c r="DG24" s="670"/>
      <c r="DH24" s="670"/>
      <c r="DI24" s="670"/>
      <c r="DJ24" s="670"/>
      <c r="DK24" s="698"/>
      <c r="DL24" s="697">
        <v>628312</v>
      </c>
      <c r="DM24" s="670"/>
      <c r="DN24" s="670"/>
      <c r="DO24" s="670"/>
      <c r="DP24" s="670"/>
      <c r="DQ24" s="670"/>
      <c r="DR24" s="670"/>
      <c r="DS24" s="670"/>
      <c r="DT24" s="670"/>
      <c r="DU24" s="670"/>
      <c r="DV24" s="698"/>
      <c r="DW24" s="699">
        <v>37.799999999999997</v>
      </c>
      <c r="DX24" s="684"/>
      <c r="DY24" s="684"/>
      <c r="DZ24" s="684"/>
      <c r="EA24" s="684"/>
      <c r="EB24" s="684"/>
      <c r="EC24" s="700"/>
    </row>
    <row r="25" spans="2:133" ht="11.25" customHeight="1">
      <c r="B25" s="619" t="s">
        <v>290</v>
      </c>
      <c r="C25" s="620"/>
      <c r="D25" s="620"/>
      <c r="E25" s="620"/>
      <c r="F25" s="620"/>
      <c r="G25" s="620"/>
      <c r="H25" s="620"/>
      <c r="I25" s="620"/>
      <c r="J25" s="620"/>
      <c r="K25" s="620"/>
      <c r="L25" s="620"/>
      <c r="M25" s="620"/>
      <c r="N25" s="620"/>
      <c r="O25" s="620"/>
      <c r="P25" s="620"/>
      <c r="Q25" s="621"/>
      <c r="R25" s="622">
        <v>129320</v>
      </c>
      <c r="S25" s="623"/>
      <c r="T25" s="623"/>
      <c r="U25" s="623"/>
      <c r="V25" s="623"/>
      <c r="W25" s="623"/>
      <c r="X25" s="623"/>
      <c r="Y25" s="624"/>
      <c r="Z25" s="648">
        <v>4.5</v>
      </c>
      <c r="AA25" s="648"/>
      <c r="AB25" s="648"/>
      <c r="AC25" s="648"/>
      <c r="AD25" s="649" t="s">
        <v>126</v>
      </c>
      <c r="AE25" s="649"/>
      <c r="AF25" s="649"/>
      <c r="AG25" s="649"/>
      <c r="AH25" s="649"/>
      <c r="AI25" s="649"/>
      <c r="AJ25" s="649"/>
      <c r="AK25" s="649"/>
      <c r="AL25" s="625" t="s">
        <v>126</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126</v>
      </c>
      <c r="BH25" s="623"/>
      <c r="BI25" s="623"/>
      <c r="BJ25" s="623"/>
      <c r="BK25" s="623"/>
      <c r="BL25" s="623"/>
      <c r="BM25" s="623"/>
      <c r="BN25" s="624"/>
      <c r="BO25" s="648" t="s">
        <v>126</v>
      </c>
      <c r="BP25" s="648"/>
      <c r="BQ25" s="648"/>
      <c r="BR25" s="648"/>
      <c r="BS25" s="649" t="s">
        <v>126</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504135</v>
      </c>
      <c r="CS25" s="632"/>
      <c r="CT25" s="632"/>
      <c r="CU25" s="632"/>
      <c r="CV25" s="632"/>
      <c r="CW25" s="632"/>
      <c r="CX25" s="632"/>
      <c r="CY25" s="633"/>
      <c r="CZ25" s="625">
        <v>19.2</v>
      </c>
      <c r="DA25" s="634"/>
      <c r="DB25" s="634"/>
      <c r="DC25" s="635"/>
      <c r="DD25" s="628">
        <v>469154</v>
      </c>
      <c r="DE25" s="632"/>
      <c r="DF25" s="632"/>
      <c r="DG25" s="632"/>
      <c r="DH25" s="632"/>
      <c r="DI25" s="632"/>
      <c r="DJ25" s="632"/>
      <c r="DK25" s="633"/>
      <c r="DL25" s="628">
        <v>408518</v>
      </c>
      <c r="DM25" s="632"/>
      <c r="DN25" s="632"/>
      <c r="DO25" s="632"/>
      <c r="DP25" s="632"/>
      <c r="DQ25" s="632"/>
      <c r="DR25" s="632"/>
      <c r="DS25" s="632"/>
      <c r="DT25" s="632"/>
      <c r="DU25" s="632"/>
      <c r="DV25" s="633"/>
      <c r="DW25" s="625">
        <v>24.6</v>
      </c>
      <c r="DX25" s="634"/>
      <c r="DY25" s="634"/>
      <c r="DZ25" s="634"/>
      <c r="EA25" s="634"/>
      <c r="EB25" s="634"/>
      <c r="EC25" s="653"/>
    </row>
    <row r="26" spans="2:133" ht="11.25" customHeight="1">
      <c r="B26" s="619" t="s">
        <v>293</v>
      </c>
      <c r="C26" s="620"/>
      <c r="D26" s="620"/>
      <c r="E26" s="620"/>
      <c r="F26" s="620"/>
      <c r="G26" s="620"/>
      <c r="H26" s="620"/>
      <c r="I26" s="620"/>
      <c r="J26" s="620"/>
      <c r="K26" s="620"/>
      <c r="L26" s="620"/>
      <c r="M26" s="620"/>
      <c r="N26" s="620"/>
      <c r="O26" s="620"/>
      <c r="P26" s="620"/>
      <c r="Q26" s="621"/>
      <c r="R26" s="622" t="s">
        <v>126</v>
      </c>
      <c r="S26" s="623"/>
      <c r="T26" s="623"/>
      <c r="U26" s="623"/>
      <c r="V26" s="623"/>
      <c r="W26" s="623"/>
      <c r="X26" s="623"/>
      <c r="Y26" s="624"/>
      <c r="Z26" s="648" t="s">
        <v>126</v>
      </c>
      <c r="AA26" s="648"/>
      <c r="AB26" s="648"/>
      <c r="AC26" s="648"/>
      <c r="AD26" s="649" t="s">
        <v>126</v>
      </c>
      <c r="AE26" s="649"/>
      <c r="AF26" s="649"/>
      <c r="AG26" s="649"/>
      <c r="AH26" s="649"/>
      <c r="AI26" s="649"/>
      <c r="AJ26" s="649"/>
      <c r="AK26" s="649"/>
      <c r="AL26" s="625" t="s">
        <v>126</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126</v>
      </c>
      <c r="BH26" s="623"/>
      <c r="BI26" s="623"/>
      <c r="BJ26" s="623"/>
      <c r="BK26" s="623"/>
      <c r="BL26" s="623"/>
      <c r="BM26" s="623"/>
      <c r="BN26" s="624"/>
      <c r="BO26" s="648" t="s">
        <v>126</v>
      </c>
      <c r="BP26" s="648"/>
      <c r="BQ26" s="648"/>
      <c r="BR26" s="648"/>
      <c r="BS26" s="649" t="s">
        <v>126</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282655</v>
      </c>
      <c r="CS26" s="623"/>
      <c r="CT26" s="623"/>
      <c r="CU26" s="623"/>
      <c r="CV26" s="623"/>
      <c r="CW26" s="623"/>
      <c r="CX26" s="623"/>
      <c r="CY26" s="624"/>
      <c r="CZ26" s="625">
        <v>10.7</v>
      </c>
      <c r="DA26" s="634"/>
      <c r="DB26" s="634"/>
      <c r="DC26" s="635"/>
      <c r="DD26" s="628">
        <v>254347</v>
      </c>
      <c r="DE26" s="623"/>
      <c r="DF26" s="623"/>
      <c r="DG26" s="623"/>
      <c r="DH26" s="623"/>
      <c r="DI26" s="623"/>
      <c r="DJ26" s="623"/>
      <c r="DK26" s="624"/>
      <c r="DL26" s="628" t="s">
        <v>126</v>
      </c>
      <c r="DM26" s="623"/>
      <c r="DN26" s="623"/>
      <c r="DO26" s="623"/>
      <c r="DP26" s="623"/>
      <c r="DQ26" s="623"/>
      <c r="DR26" s="623"/>
      <c r="DS26" s="623"/>
      <c r="DT26" s="623"/>
      <c r="DU26" s="623"/>
      <c r="DV26" s="624"/>
      <c r="DW26" s="625" t="s">
        <v>126</v>
      </c>
      <c r="DX26" s="634"/>
      <c r="DY26" s="634"/>
      <c r="DZ26" s="634"/>
      <c r="EA26" s="634"/>
      <c r="EB26" s="634"/>
      <c r="EC26" s="653"/>
    </row>
    <row r="27" spans="2:133" ht="11.25" customHeight="1">
      <c r="B27" s="619" t="s">
        <v>296</v>
      </c>
      <c r="C27" s="620"/>
      <c r="D27" s="620"/>
      <c r="E27" s="620"/>
      <c r="F27" s="620"/>
      <c r="G27" s="620"/>
      <c r="H27" s="620"/>
      <c r="I27" s="620"/>
      <c r="J27" s="620"/>
      <c r="K27" s="620"/>
      <c r="L27" s="620"/>
      <c r="M27" s="620"/>
      <c r="N27" s="620"/>
      <c r="O27" s="620"/>
      <c r="P27" s="620"/>
      <c r="Q27" s="621"/>
      <c r="R27" s="622">
        <v>1732344</v>
      </c>
      <c r="S27" s="623"/>
      <c r="T27" s="623"/>
      <c r="U27" s="623"/>
      <c r="V27" s="623"/>
      <c r="W27" s="623"/>
      <c r="X27" s="623"/>
      <c r="Y27" s="624"/>
      <c r="Z27" s="648">
        <v>60.4</v>
      </c>
      <c r="AA27" s="648"/>
      <c r="AB27" s="648"/>
      <c r="AC27" s="648"/>
      <c r="AD27" s="649">
        <v>1603024</v>
      </c>
      <c r="AE27" s="649"/>
      <c r="AF27" s="649"/>
      <c r="AG27" s="649"/>
      <c r="AH27" s="649"/>
      <c r="AI27" s="649"/>
      <c r="AJ27" s="649"/>
      <c r="AK27" s="649"/>
      <c r="AL27" s="625">
        <v>99.599998474121094</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246346</v>
      </c>
      <c r="BH27" s="623"/>
      <c r="BI27" s="623"/>
      <c r="BJ27" s="623"/>
      <c r="BK27" s="623"/>
      <c r="BL27" s="623"/>
      <c r="BM27" s="623"/>
      <c r="BN27" s="624"/>
      <c r="BO27" s="648">
        <v>100</v>
      </c>
      <c r="BP27" s="648"/>
      <c r="BQ27" s="648"/>
      <c r="BR27" s="648"/>
      <c r="BS27" s="649" t="s">
        <v>126</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177721</v>
      </c>
      <c r="CS27" s="632"/>
      <c r="CT27" s="632"/>
      <c r="CU27" s="632"/>
      <c r="CV27" s="632"/>
      <c r="CW27" s="632"/>
      <c r="CX27" s="632"/>
      <c r="CY27" s="633"/>
      <c r="CZ27" s="625">
        <v>6.8</v>
      </c>
      <c r="DA27" s="634"/>
      <c r="DB27" s="634"/>
      <c r="DC27" s="635"/>
      <c r="DD27" s="628">
        <v>58199</v>
      </c>
      <c r="DE27" s="632"/>
      <c r="DF27" s="632"/>
      <c r="DG27" s="632"/>
      <c r="DH27" s="632"/>
      <c r="DI27" s="632"/>
      <c r="DJ27" s="632"/>
      <c r="DK27" s="633"/>
      <c r="DL27" s="628">
        <v>46159</v>
      </c>
      <c r="DM27" s="632"/>
      <c r="DN27" s="632"/>
      <c r="DO27" s="632"/>
      <c r="DP27" s="632"/>
      <c r="DQ27" s="632"/>
      <c r="DR27" s="632"/>
      <c r="DS27" s="632"/>
      <c r="DT27" s="632"/>
      <c r="DU27" s="632"/>
      <c r="DV27" s="633"/>
      <c r="DW27" s="625">
        <v>2.8</v>
      </c>
      <c r="DX27" s="634"/>
      <c r="DY27" s="634"/>
      <c r="DZ27" s="634"/>
      <c r="EA27" s="634"/>
      <c r="EB27" s="634"/>
      <c r="EC27" s="653"/>
    </row>
    <row r="28" spans="2:133" ht="11.25" customHeight="1">
      <c r="B28" s="619" t="s">
        <v>299</v>
      </c>
      <c r="C28" s="620"/>
      <c r="D28" s="620"/>
      <c r="E28" s="620"/>
      <c r="F28" s="620"/>
      <c r="G28" s="620"/>
      <c r="H28" s="620"/>
      <c r="I28" s="620"/>
      <c r="J28" s="620"/>
      <c r="K28" s="620"/>
      <c r="L28" s="620"/>
      <c r="M28" s="620"/>
      <c r="N28" s="620"/>
      <c r="O28" s="620"/>
      <c r="P28" s="620"/>
      <c r="Q28" s="621"/>
      <c r="R28" s="622">
        <v>536</v>
      </c>
      <c r="S28" s="623"/>
      <c r="T28" s="623"/>
      <c r="U28" s="623"/>
      <c r="V28" s="623"/>
      <c r="W28" s="623"/>
      <c r="X28" s="623"/>
      <c r="Y28" s="624"/>
      <c r="Z28" s="648">
        <v>0</v>
      </c>
      <c r="AA28" s="648"/>
      <c r="AB28" s="648"/>
      <c r="AC28" s="648"/>
      <c r="AD28" s="649">
        <v>536</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58"/>
      <c r="CD28" s="619" t="s">
        <v>300</v>
      </c>
      <c r="CE28" s="620"/>
      <c r="CF28" s="620"/>
      <c r="CG28" s="620"/>
      <c r="CH28" s="620"/>
      <c r="CI28" s="620"/>
      <c r="CJ28" s="620"/>
      <c r="CK28" s="620"/>
      <c r="CL28" s="620"/>
      <c r="CM28" s="620"/>
      <c r="CN28" s="620"/>
      <c r="CO28" s="620"/>
      <c r="CP28" s="620"/>
      <c r="CQ28" s="621"/>
      <c r="CR28" s="622">
        <v>173635</v>
      </c>
      <c r="CS28" s="623"/>
      <c r="CT28" s="623"/>
      <c r="CU28" s="623"/>
      <c r="CV28" s="623"/>
      <c r="CW28" s="623"/>
      <c r="CX28" s="623"/>
      <c r="CY28" s="624"/>
      <c r="CZ28" s="625">
        <v>6.6</v>
      </c>
      <c r="DA28" s="634"/>
      <c r="DB28" s="634"/>
      <c r="DC28" s="635"/>
      <c r="DD28" s="628">
        <v>173635</v>
      </c>
      <c r="DE28" s="623"/>
      <c r="DF28" s="623"/>
      <c r="DG28" s="623"/>
      <c r="DH28" s="623"/>
      <c r="DI28" s="623"/>
      <c r="DJ28" s="623"/>
      <c r="DK28" s="624"/>
      <c r="DL28" s="628">
        <v>173635</v>
      </c>
      <c r="DM28" s="623"/>
      <c r="DN28" s="623"/>
      <c r="DO28" s="623"/>
      <c r="DP28" s="623"/>
      <c r="DQ28" s="623"/>
      <c r="DR28" s="623"/>
      <c r="DS28" s="623"/>
      <c r="DT28" s="623"/>
      <c r="DU28" s="623"/>
      <c r="DV28" s="624"/>
      <c r="DW28" s="625">
        <v>10.4</v>
      </c>
      <c r="DX28" s="634"/>
      <c r="DY28" s="634"/>
      <c r="DZ28" s="634"/>
      <c r="EA28" s="634"/>
      <c r="EB28" s="634"/>
      <c r="EC28" s="653"/>
    </row>
    <row r="29" spans="2:133" ht="11.25" customHeight="1">
      <c r="B29" s="619" t="s">
        <v>301</v>
      </c>
      <c r="C29" s="620"/>
      <c r="D29" s="620"/>
      <c r="E29" s="620"/>
      <c r="F29" s="620"/>
      <c r="G29" s="620"/>
      <c r="H29" s="620"/>
      <c r="I29" s="620"/>
      <c r="J29" s="620"/>
      <c r="K29" s="620"/>
      <c r="L29" s="620"/>
      <c r="M29" s="620"/>
      <c r="N29" s="620"/>
      <c r="O29" s="620"/>
      <c r="P29" s="620"/>
      <c r="Q29" s="621"/>
      <c r="R29" s="622">
        <v>5831</v>
      </c>
      <c r="S29" s="623"/>
      <c r="T29" s="623"/>
      <c r="U29" s="623"/>
      <c r="V29" s="623"/>
      <c r="W29" s="623"/>
      <c r="X29" s="623"/>
      <c r="Y29" s="624"/>
      <c r="Z29" s="648">
        <v>0.2</v>
      </c>
      <c r="AA29" s="648"/>
      <c r="AB29" s="648"/>
      <c r="AC29" s="648"/>
      <c r="AD29" s="649" t="s">
        <v>126</v>
      </c>
      <c r="AE29" s="649"/>
      <c r="AF29" s="649"/>
      <c r="AG29" s="649"/>
      <c r="AH29" s="649"/>
      <c r="AI29" s="649"/>
      <c r="AJ29" s="649"/>
      <c r="AK29" s="649"/>
      <c r="AL29" s="625" t="s">
        <v>126</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173635</v>
      </c>
      <c r="CS29" s="632"/>
      <c r="CT29" s="632"/>
      <c r="CU29" s="632"/>
      <c r="CV29" s="632"/>
      <c r="CW29" s="632"/>
      <c r="CX29" s="632"/>
      <c r="CY29" s="633"/>
      <c r="CZ29" s="625">
        <v>6.6</v>
      </c>
      <c r="DA29" s="634"/>
      <c r="DB29" s="634"/>
      <c r="DC29" s="635"/>
      <c r="DD29" s="628">
        <v>173635</v>
      </c>
      <c r="DE29" s="632"/>
      <c r="DF29" s="632"/>
      <c r="DG29" s="632"/>
      <c r="DH29" s="632"/>
      <c r="DI29" s="632"/>
      <c r="DJ29" s="632"/>
      <c r="DK29" s="633"/>
      <c r="DL29" s="628">
        <v>173635</v>
      </c>
      <c r="DM29" s="632"/>
      <c r="DN29" s="632"/>
      <c r="DO29" s="632"/>
      <c r="DP29" s="632"/>
      <c r="DQ29" s="632"/>
      <c r="DR29" s="632"/>
      <c r="DS29" s="632"/>
      <c r="DT29" s="632"/>
      <c r="DU29" s="632"/>
      <c r="DV29" s="633"/>
      <c r="DW29" s="625">
        <v>10.4</v>
      </c>
      <c r="DX29" s="634"/>
      <c r="DY29" s="634"/>
      <c r="DZ29" s="634"/>
      <c r="EA29" s="634"/>
      <c r="EB29" s="634"/>
      <c r="EC29" s="653"/>
    </row>
    <row r="30" spans="2:133" ht="11.25" customHeight="1">
      <c r="B30" s="619" t="s">
        <v>303</v>
      </c>
      <c r="C30" s="620"/>
      <c r="D30" s="620"/>
      <c r="E30" s="620"/>
      <c r="F30" s="620"/>
      <c r="G30" s="620"/>
      <c r="H30" s="620"/>
      <c r="I30" s="620"/>
      <c r="J30" s="620"/>
      <c r="K30" s="620"/>
      <c r="L30" s="620"/>
      <c r="M30" s="620"/>
      <c r="N30" s="620"/>
      <c r="O30" s="620"/>
      <c r="P30" s="620"/>
      <c r="Q30" s="621"/>
      <c r="R30" s="622">
        <v>15950</v>
      </c>
      <c r="S30" s="623"/>
      <c r="T30" s="623"/>
      <c r="U30" s="623"/>
      <c r="V30" s="623"/>
      <c r="W30" s="623"/>
      <c r="X30" s="623"/>
      <c r="Y30" s="624"/>
      <c r="Z30" s="648">
        <v>0.6</v>
      </c>
      <c r="AA30" s="648"/>
      <c r="AB30" s="648"/>
      <c r="AC30" s="648"/>
      <c r="AD30" s="649">
        <v>745</v>
      </c>
      <c r="AE30" s="649"/>
      <c r="AF30" s="649"/>
      <c r="AG30" s="649"/>
      <c r="AH30" s="649"/>
      <c r="AI30" s="649"/>
      <c r="AJ30" s="649"/>
      <c r="AK30" s="649"/>
      <c r="AL30" s="625">
        <v>0</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170284</v>
      </c>
      <c r="CS30" s="623"/>
      <c r="CT30" s="623"/>
      <c r="CU30" s="623"/>
      <c r="CV30" s="623"/>
      <c r="CW30" s="623"/>
      <c r="CX30" s="623"/>
      <c r="CY30" s="624"/>
      <c r="CZ30" s="625">
        <v>6.5</v>
      </c>
      <c r="DA30" s="634"/>
      <c r="DB30" s="634"/>
      <c r="DC30" s="635"/>
      <c r="DD30" s="628">
        <v>170284</v>
      </c>
      <c r="DE30" s="623"/>
      <c r="DF30" s="623"/>
      <c r="DG30" s="623"/>
      <c r="DH30" s="623"/>
      <c r="DI30" s="623"/>
      <c r="DJ30" s="623"/>
      <c r="DK30" s="624"/>
      <c r="DL30" s="628">
        <v>170284</v>
      </c>
      <c r="DM30" s="623"/>
      <c r="DN30" s="623"/>
      <c r="DO30" s="623"/>
      <c r="DP30" s="623"/>
      <c r="DQ30" s="623"/>
      <c r="DR30" s="623"/>
      <c r="DS30" s="623"/>
      <c r="DT30" s="623"/>
      <c r="DU30" s="623"/>
      <c r="DV30" s="624"/>
      <c r="DW30" s="625">
        <v>10.199999999999999</v>
      </c>
      <c r="DX30" s="634"/>
      <c r="DY30" s="634"/>
      <c r="DZ30" s="634"/>
      <c r="EA30" s="634"/>
      <c r="EB30" s="634"/>
      <c r="EC30" s="653"/>
    </row>
    <row r="31" spans="2:133" ht="11.25" customHeight="1">
      <c r="B31" s="619" t="s">
        <v>307</v>
      </c>
      <c r="C31" s="620"/>
      <c r="D31" s="620"/>
      <c r="E31" s="620"/>
      <c r="F31" s="620"/>
      <c r="G31" s="620"/>
      <c r="H31" s="620"/>
      <c r="I31" s="620"/>
      <c r="J31" s="620"/>
      <c r="K31" s="620"/>
      <c r="L31" s="620"/>
      <c r="M31" s="620"/>
      <c r="N31" s="620"/>
      <c r="O31" s="620"/>
      <c r="P31" s="620"/>
      <c r="Q31" s="621"/>
      <c r="R31" s="622">
        <v>1636</v>
      </c>
      <c r="S31" s="623"/>
      <c r="T31" s="623"/>
      <c r="U31" s="623"/>
      <c r="V31" s="623"/>
      <c r="W31" s="623"/>
      <c r="X31" s="623"/>
      <c r="Y31" s="624"/>
      <c r="Z31" s="648">
        <v>0.1</v>
      </c>
      <c r="AA31" s="648"/>
      <c r="AB31" s="648"/>
      <c r="AC31" s="648"/>
      <c r="AD31" s="649" t="s">
        <v>126</v>
      </c>
      <c r="AE31" s="649"/>
      <c r="AF31" s="649"/>
      <c r="AG31" s="649"/>
      <c r="AH31" s="649"/>
      <c r="AI31" s="649"/>
      <c r="AJ31" s="649"/>
      <c r="AK31" s="649"/>
      <c r="AL31" s="625" t="s">
        <v>126</v>
      </c>
      <c r="AM31" s="626"/>
      <c r="AN31" s="626"/>
      <c r="AO31" s="650"/>
      <c r="AP31" s="686" t="s">
        <v>308</v>
      </c>
      <c r="AQ31" s="687"/>
      <c r="AR31" s="687"/>
      <c r="AS31" s="687"/>
      <c r="AT31" s="688" t="s">
        <v>309</v>
      </c>
      <c r="AU31" s="355"/>
      <c r="AV31" s="355"/>
      <c r="AW31" s="355"/>
      <c r="AX31" s="672" t="s">
        <v>186</v>
      </c>
      <c r="AY31" s="673"/>
      <c r="AZ31" s="673"/>
      <c r="BA31" s="673"/>
      <c r="BB31" s="673"/>
      <c r="BC31" s="673"/>
      <c r="BD31" s="673"/>
      <c r="BE31" s="673"/>
      <c r="BF31" s="674"/>
      <c r="BG31" s="682">
        <v>100</v>
      </c>
      <c r="BH31" s="683"/>
      <c r="BI31" s="683"/>
      <c r="BJ31" s="683"/>
      <c r="BK31" s="683"/>
      <c r="BL31" s="683"/>
      <c r="BM31" s="684">
        <v>100</v>
      </c>
      <c r="BN31" s="683"/>
      <c r="BO31" s="683"/>
      <c r="BP31" s="683"/>
      <c r="BQ31" s="685"/>
      <c r="BR31" s="682">
        <v>100</v>
      </c>
      <c r="BS31" s="683"/>
      <c r="BT31" s="683"/>
      <c r="BU31" s="683"/>
      <c r="BV31" s="683"/>
      <c r="BW31" s="683"/>
      <c r="BX31" s="684">
        <v>100</v>
      </c>
      <c r="BY31" s="683"/>
      <c r="BZ31" s="683"/>
      <c r="CA31" s="683"/>
      <c r="CB31" s="685"/>
      <c r="CD31" s="644"/>
      <c r="CE31" s="645"/>
      <c r="CF31" s="619" t="s">
        <v>310</v>
      </c>
      <c r="CG31" s="620"/>
      <c r="CH31" s="620"/>
      <c r="CI31" s="620"/>
      <c r="CJ31" s="620"/>
      <c r="CK31" s="620"/>
      <c r="CL31" s="620"/>
      <c r="CM31" s="620"/>
      <c r="CN31" s="620"/>
      <c r="CO31" s="620"/>
      <c r="CP31" s="620"/>
      <c r="CQ31" s="621"/>
      <c r="CR31" s="622">
        <v>3351</v>
      </c>
      <c r="CS31" s="632"/>
      <c r="CT31" s="632"/>
      <c r="CU31" s="632"/>
      <c r="CV31" s="632"/>
      <c r="CW31" s="632"/>
      <c r="CX31" s="632"/>
      <c r="CY31" s="633"/>
      <c r="CZ31" s="625">
        <v>0.1</v>
      </c>
      <c r="DA31" s="634"/>
      <c r="DB31" s="634"/>
      <c r="DC31" s="635"/>
      <c r="DD31" s="628">
        <v>3351</v>
      </c>
      <c r="DE31" s="632"/>
      <c r="DF31" s="632"/>
      <c r="DG31" s="632"/>
      <c r="DH31" s="632"/>
      <c r="DI31" s="632"/>
      <c r="DJ31" s="632"/>
      <c r="DK31" s="633"/>
      <c r="DL31" s="628">
        <v>3351</v>
      </c>
      <c r="DM31" s="632"/>
      <c r="DN31" s="632"/>
      <c r="DO31" s="632"/>
      <c r="DP31" s="632"/>
      <c r="DQ31" s="632"/>
      <c r="DR31" s="632"/>
      <c r="DS31" s="632"/>
      <c r="DT31" s="632"/>
      <c r="DU31" s="632"/>
      <c r="DV31" s="633"/>
      <c r="DW31" s="625">
        <v>0.2</v>
      </c>
      <c r="DX31" s="634"/>
      <c r="DY31" s="634"/>
      <c r="DZ31" s="634"/>
      <c r="EA31" s="634"/>
      <c r="EB31" s="634"/>
      <c r="EC31" s="653"/>
    </row>
    <row r="32" spans="2:133" ht="11.25" customHeight="1">
      <c r="B32" s="619" t="s">
        <v>311</v>
      </c>
      <c r="C32" s="620"/>
      <c r="D32" s="620"/>
      <c r="E32" s="620"/>
      <c r="F32" s="620"/>
      <c r="G32" s="620"/>
      <c r="H32" s="620"/>
      <c r="I32" s="620"/>
      <c r="J32" s="620"/>
      <c r="K32" s="620"/>
      <c r="L32" s="620"/>
      <c r="M32" s="620"/>
      <c r="N32" s="620"/>
      <c r="O32" s="620"/>
      <c r="P32" s="620"/>
      <c r="Q32" s="621"/>
      <c r="R32" s="622">
        <v>250782</v>
      </c>
      <c r="S32" s="623"/>
      <c r="T32" s="623"/>
      <c r="U32" s="623"/>
      <c r="V32" s="623"/>
      <c r="W32" s="623"/>
      <c r="X32" s="623"/>
      <c r="Y32" s="624"/>
      <c r="Z32" s="648">
        <v>8.6999999999999993</v>
      </c>
      <c r="AA32" s="648"/>
      <c r="AB32" s="648"/>
      <c r="AC32" s="648"/>
      <c r="AD32" s="649" t="s">
        <v>126</v>
      </c>
      <c r="AE32" s="649"/>
      <c r="AF32" s="649"/>
      <c r="AG32" s="649"/>
      <c r="AH32" s="649"/>
      <c r="AI32" s="649"/>
      <c r="AJ32" s="649"/>
      <c r="AK32" s="649"/>
      <c r="AL32" s="625" t="s">
        <v>126</v>
      </c>
      <c r="AM32" s="626"/>
      <c r="AN32" s="626"/>
      <c r="AO32" s="650"/>
      <c r="AP32" s="659"/>
      <c r="AQ32" s="660"/>
      <c r="AR32" s="660"/>
      <c r="AS32" s="660"/>
      <c r="AT32" s="689"/>
      <c r="AU32" s="211" t="s">
        <v>312</v>
      </c>
      <c r="AX32" s="619" t="s">
        <v>313</v>
      </c>
      <c r="AY32" s="620"/>
      <c r="AZ32" s="620"/>
      <c r="BA32" s="620"/>
      <c r="BB32" s="620"/>
      <c r="BC32" s="620"/>
      <c r="BD32" s="620"/>
      <c r="BE32" s="620"/>
      <c r="BF32" s="621"/>
      <c r="BG32" s="691">
        <v>100</v>
      </c>
      <c r="BH32" s="632"/>
      <c r="BI32" s="632"/>
      <c r="BJ32" s="632"/>
      <c r="BK32" s="632"/>
      <c r="BL32" s="632"/>
      <c r="BM32" s="626">
        <v>100</v>
      </c>
      <c r="BN32" s="632"/>
      <c r="BO32" s="632"/>
      <c r="BP32" s="632"/>
      <c r="BQ32" s="657"/>
      <c r="BR32" s="691">
        <v>100</v>
      </c>
      <c r="BS32" s="632"/>
      <c r="BT32" s="632"/>
      <c r="BU32" s="632"/>
      <c r="BV32" s="632"/>
      <c r="BW32" s="632"/>
      <c r="BX32" s="626">
        <v>100</v>
      </c>
      <c r="BY32" s="632"/>
      <c r="BZ32" s="632"/>
      <c r="CA32" s="632"/>
      <c r="CB32" s="657"/>
      <c r="CD32" s="646"/>
      <c r="CE32" s="647"/>
      <c r="CF32" s="619" t="s">
        <v>314</v>
      </c>
      <c r="CG32" s="620"/>
      <c r="CH32" s="620"/>
      <c r="CI32" s="620"/>
      <c r="CJ32" s="620"/>
      <c r="CK32" s="620"/>
      <c r="CL32" s="620"/>
      <c r="CM32" s="620"/>
      <c r="CN32" s="620"/>
      <c r="CO32" s="620"/>
      <c r="CP32" s="620"/>
      <c r="CQ32" s="621"/>
      <c r="CR32" s="622" t="s">
        <v>126</v>
      </c>
      <c r="CS32" s="623"/>
      <c r="CT32" s="623"/>
      <c r="CU32" s="623"/>
      <c r="CV32" s="623"/>
      <c r="CW32" s="623"/>
      <c r="CX32" s="623"/>
      <c r="CY32" s="624"/>
      <c r="CZ32" s="625" t="s">
        <v>126</v>
      </c>
      <c r="DA32" s="634"/>
      <c r="DB32" s="634"/>
      <c r="DC32" s="635"/>
      <c r="DD32" s="628" t="s">
        <v>126</v>
      </c>
      <c r="DE32" s="623"/>
      <c r="DF32" s="623"/>
      <c r="DG32" s="623"/>
      <c r="DH32" s="623"/>
      <c r="DI32" s="623"/>
      <c r="DJ32" s="623"/>
      <c r="DK32" s="624"/>
      <c r="DL32" s="628" t="s">
        <v>126</v>
      </c>
      <c r="DM32" s="623"/>
      <c r="DN32" s="623"/>
      <c r="DO32" s="623"/>
      <c r="DP32" s="623"/>
      <c r="DQ32" s="623"/>
      <c r="DR32" s="623"/>
      <c r="DS32" s="623"/>
      <c r="DT32" s="623"/>
      <c r="DU32" s="623"/>
      <c r="DV32" s="624"/>
      <c r="DW32" s="625" t="s">
        <v>126</v>
      </c>
      <c r="DX32" s="634"/>
      <c r="DY32" s="634"/>
      <c r="DZ32" s="634"/>
      <c r="EA32" s="634"/>
      <c r="EB32" s="634"/>
      <c r="EC32" s="653"/>
    </row>
    <row r="33" spans="2:133" ht="11.25" customHeight="1">
      <c r="B33" s="679" t="s">
        <v>315</v>
      </c>
      <c r="C33" s="680"/>
      <c r="D33" s="680"/>
      <c r="E33" s="680"/>
      <c r="F33" s="680"/>
      <c r="G33" s="680"/>
      <c r="H33" s="680"/>
      <c r="I33" s="680"/>
      <c r="J33" s="680"/>
      <c r="K33" s="680"/>
      <c r="L33" s="680"/>
      <c r="M33" s="680"/>
      <c r="N33" s="680"/>
      <c r="O33" s="680"/>
      <c r="P33" s="680"/>
      <c r="Q33" s="681"/>
      <c r="R33" s="622" t="s">
        <v>126</v>
      </c>
      <c r="S33" s="623"/>
      <c r="T33" s="623"/>
      <c r="U33" s="623"/>
      <c r="V33" s="623"/>
      <c r="W33" s="623"/>
      <c r="X33" s="623"/>
      <c r="Y33" s="624"/>
      <c r="Z33" s="648" t="s">
        <v>126</v>
      </c>
      <c r="AA33" s="648"/>
      <c r="AB33" s="648"/>
      <c r="AC33" s="648"/>
      <c r="AD33" s="649" t="s">
        <v>126</v>
      </c>
      <c r="AE33" s="649"/>
      <c r="AF33" s="649"/>
      <c r="AG33" s="649"/>
      <c r="AH33" s="649"/>
      <c r="AI33" s="649"/>
      <c r="AJ33" s="649"/>
      <c r="AK33" s="649"/>
      <c r="AL33" s="625" t="s">
        <v>126</v>
      </c>
      <c r="AM33" s="626"/>
      <c r="AN33" s="626"/>
      <c r="AO33" s="650"/>
      <c r="AP33" s="661"/>
      <c r="AQ33" s="662"/>
      <c r="AR33" s="662"/>
      <c r="AS33" s="662"/>
      <c r="AT33" s="690"/>
      <c r="AU33" s="356"/>
      <c r="AV33" s="356"/>
      <c r="AW33" s="356"/>
      <c r="AX33" s="599" t="s">
        <v>316</v>
      </c>
      <c r="AY33" s="600"/>
      <c r="AZ33" s="600"/>
      <c r="BA33" s="600"/>
      <c r="BB33" s="600"/>
      <c r="BC33" s="600"/>
      <c r="BD33" s="600"/>
      <c r="BE33" s="600"/>
      <c r="BF33" s="601"/>
      <c r="BG33" s="678">
        <v>100</v>
      </c>
      <c r="BH33" s="603"/>
      <c r="BI33" s="603"/>
      <c r="BJ33" s="603"/>
      <c r="BK33" s="603"/>
      <c r="BL33" s="603"/>
      <c r="BM33" s="640">
        <v>100</v>
      </c>
      <c r="BN33" s="603"/>
      <c r="BO33" s="603"/>
      <c r="BP33" s="603"/>
      <c r="BQ33" s="651"/>
      <c r="BR33" s="678">
        <v>100</v>
      </c>
      <c r="BS33" s="603"/>
      <c r="BT33" s="603"/>
      <c r="BU33" s="603"/>
      <c r="BV33" s="603"/>
      <c r="BW33" s="603"/>
      <c r="BX33" s="640">
        <v>100</v>
      </c>
      <c r="BY33" s="603"/>
      <c r="BZ33" s="603"/>
      <c r="CA33" s="603"/>
      <c r="CB33" s="651"/>
      <c r="CD33" s="619" t="s">
        <v>317</v>
      </c>
      <c r="CE33" s="620"/>
      <c r="CF33" s="620"/>
      <c r="CG33" s="620"/>
      <c r="CH33" s="620"/>
      <c r="CI33" s="620"/>
      <c r="CJ33" s="620"/>
      <c r="CK33" s="620"/>
      <c r="CL33" s="620"/>
      <c r="CM33" s="620"/>
      <c r="CN33" s="620"/>
      <c r="CO33" s="620"/>
      <c r="CP33" s="620"/>
      <c r="CQ33" s="621"/>
      <c r="CR33" s="622">
        <v>1513867</v>
      </c>
      <c r="CS33" s="632"/>
      <c r="CT33" s="632"/>
      <c r="CU33" s="632"/>
      <c r="CV33" s="632"/>
      <c r="CW33" s="632"/>
      <c r="CX33" s="632"/>
      <c r="CY33" s="633"/>
      <c r="CZ33" s="625">
        <v>57.5</v>
      </c>
      <c r="DA33" s="634"/>
      <c r="DB33" s="634"/>
      <c r="DC33" s="635"/>
      <c r="DD33" s="628">
        <v>1314733</v>
      </c>
      <c r="DE33" s="632"/>
      <c r="DF33" s="632"/>
      <c r="DG33" s="632"/>
      <c r="DH33" s="632"/>
      <c r="DI33" s="632"/>
      <c r="DJ33" s="632"/>
      <c r="DK33" s="633"/>
      <c r="DL33" s="628">
        <v>653595</v>
      </c>
      <c r="DM33" s="632"/>
      <c r="DN33" s="632"/>
      <c r="DO33" s="632"/>
      <c r="DP33" s="632"/>
      <c r="DQ33" s="632"/>
      <c r="DR33" s="632"/>
      <c r="DS33" s="632"/>
      <c r="DT33" s="632"/>
      <c r="DU33" s="632"/>
      <c r="DV33" s="633"/>
      <c r="DW33" s="625">
        <v>39.299999999999997</v>
      </c>
      <c r="DX33" s="634"/>
      <c r="DY33" s="634"/>
      <c r="DZ33" s="634"/>
      <c r="EA33" s="634"/>
      <c r="EB33" s="634"/>
      <c r="EC33" s="653"/>
    </row>
    <row r="34" spans="2:133" ht="11.25" customHeight="1">
      <c r="B34" s="619" t="s">
        <v>318</v>
      </c>
      <c r="C34" s="620"/>
      <c r="D34" s="620"/>
      <c r="E34" s="620"/>
      <c r="F34" s="620"/>
      <c r="G34" s="620"/>
      <c r="H34" s="620"/>
      <c r="I34" s="620"/>
      <c r="J34" s="620"/>
      <c r="K34" s="620"/>
      <c r="L34" s="620"/>
      <c r="M34" s="620"/>
      <c r="N34" s="620"/>
      <c r="O34" s="620"/>
      <c r="P34" s="620"/>
      <c r="Q34" s="621"/>
      <c r="R34" s="622">
        <v>193491</v>
      </c>
      <c r="S34" s="623"/>
      <c r="T34" s="623"/>
      <c r="U34" s="623"/>
      <c r="V34" s="623"/>
      <c r="W34" s="623"/>
      <c r="X34" s="623"/>
      <c r="Y34" s="624"/>
      <c r="Z34" s="648">
        <v>6.7</v>
      </c>
      <c r="AA34" s="648"/>
      <c r="AB34" s="648"/>
      <c r="AC34" s="648"/>
      <c r="AD34" s="649" t="s">
        <v>126</v>
      </c>
      <c r="AE34" s="649"/>
      <c r="AF34" s="649"/>
      <c r="AG34" s="649"/>
      <c r="AH34" s="649"/>
      <c r="AI34" s="649"/>
      <c r="AJ34" s="649"/>
      <c r="AK34" s="649"/>
      <c r="AL34" s="625" t="s">
        <v>126</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455636</v>
      </c>
      <c r="CS34" s="623"/>
      <c r="CT34" s="623"/>
      <c r="CU34" s="623"/>
      <c r="CV34" s="623"/>
      <c r="CW34" s="623"/>
      <c r="CX34" s="623"/>
      <c r="CY34" s="624"/>
      <c r="CZ34" s="625">
        <v>17.3</v>
      </c>
      <c r="DA34" s="634"/>
      <c r="DB34" s="634"/>
      <c r="DC34" s="635"/>
      <c r="DD34" s="628">
        <v>353912</v>
      </c>
      <c r="DE34" s="623"/>
      <c r="DF34" s="623"/>
      <c r="DG34" s="623"/>
      <c r="DH34" s="623"/>
      <c r="DI34" s="623"/>
      <c r="DJ34" s="623"/>
      <c r="DK34" s="624"/>
      <c r="DL34" s="628">
        <v>249354</v>
      </c>
      <c r="DM34" s="623"/>
      <c r="DN34" s="623"/>
      <c r="DO34" s="623"/>
      <c r="DP34" s="623"/>
      <c r="DQ34" s="623"/>
      <c r="DR34" s="623"/>
      <c r="DS34" s="623"/>
      <c r="DT34" s="623"/>
      <c r="DU34" s="623"/>
      <c r="DV34" s="624"/>
      <c r="DW34" s="625">
        <v>15</v>
      </c>
      <c r="DX34" s="634"/>
      <c r="DY34" s="634"/>
      <c r="DZ34" s="634"/>
      <c r="EA34" s="634"/>
      <c r="EB34" s="634"/>
      <c r="EC34" s="653"/>
    </row>
    <row r="35" spans="2:133" ht="11.25" customHeight="1">
      <c r="B35" s="619" t="s">
        <v>320</v>
      </c>
      <c r="C35" s="620"/>
      <c r="D35" s="620"/>
      <c r="E35" s="620"/>
      <c r="F35" s="620"/>
      <c r="G35" s="620"/>
      <c r="H35" s="620"/>
      <c r="I35" s="620"/>
      <c r="J35" s="620"/>
      <c r="K35" s="620"/>
      <c r="L35" s="620"/>
      <c r="M35" s="620"/>
      <c r="N35" s="620"/>
      <c r="O35" s="620"/>
      <c r="P35" s="620"/>
      <c r="Q35" s="621"/>
      <c r="R35" s="622">
        <v>6118</v>
      </c>
      <c r="S35" s="623"/>
      <c r="T35" s="623"/>
      <c r="U35" s="623"/>
      <c r="V35" s="623"/>
      <c r="W35" s="623"/>
      <c r="X35" s="623"/>
      <c r="Y35" s="624"/>
      <c r="Z35" s="648">
        <v>0.2</v>
      </c>
      <c r="AA35" s="648"/>
      <c r="AB35" s="648"/>
      <c r="AC35" s="648"/>
      <c r="AD35" s="649">
        <v>4487</v>
      </c>
      <c r="AE35" s="649"/>
      <c r="AF35" s="649"/>
      <c r="AG35" s="649"/>
      <c r="AH35" s="649"/>
      <c r="AI35" s="649"/>
      <c r="AJ35" s="649"/>
      <c r="AK35" s="649"/>
      <c r="AL35" s="625">
        <v>0.3</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13457</v>
      </c>
      <c r="CS35" s="632"/>
      <c r="CT35" s="632"/>
      <c r="CU35" s="632"/>
      <c r="CV35" s="632"/>
      <c r="CW35" s="632"/>
      <c r="CX35" s="632"/>
      <c r="CY35" s="633"/>
      <c r="CZ35" s="625">
        <v>0.5</v>
      </c>
      <c r="DA35" s="634"/>
      <c r="DB35" s="634"/>
      <c r="DC35" s="635"/>
      <c r="DD35" s="628">
        <v>6081</v>
      </c>
      <c r="DE35" s="632"/>
      <c r="DF35" s="632"/>
      <c r="DG35" s="632"/>
      <c r="DH35" s="632"/>
      <c r="DI35" s="632"/>
      <c r="DJ35" s="632"/>
      <c r="DK35" s="633"/>
      <c r="DL35" s="628">
        <v>4532</v>
      </c>
      <c r="DM35" s="632"/>
      <c r="DN35" s="632"/>
      <c r="DO35" s="632"/>
      <c r="DP35" s="632"/>
      <c r="DQ35" s="632"/>
      <c r="DR35" s="632"/>
      <c r="DS35" s="632"/>
      <c r="DT35" s="632"/>
      <c r="DU35" s="632"/>
      <c r="DV35" s="633"/>
      <c r="DW35" s="625">
        <v>0.3</v>
      </c>
      <c r="DX35" s="634"/>
      <c r="DY35" s="634"/>
      <c r="DZ35" s="634"/>
      <c r="EA35" s="634"/>
      <c r="EB35" s="634"/>
      <c r="EC35" s="653"/>
    </row>
    <row r="36" spans="2:133" ht="11.25" customHeight="1">
      <c r="B36" s="619" t="s">
        <v>324</v>
      </c>
      <c r="C36" s="620"/>
      <c r="D36" s="620"/>
      <c r="E36" s="620"/>
      <c r="F36" s="620"/>
      <c r="G36" s="620"/>
      <c r="H36" s="620"/>
      <c r="I36" s="620"/>
      <c r="J36" s="620"/>
      <c r="K36" s="620"/>
      <c r="L36" s="620"/>
      <c r="M36" s="620"/>
      <c r="N36" s="620"/>
      <c r="O36" s="620"/>
      <c r="P36" s="620"/>
      <c r="Q36" s="621"/>
      <c r="R36" s="622">
        <v>20441</v>
      </c>
      <c r="S36" s="623"/>
      <c r="T36" s="623"/>
      <c r="U36" s="623"/>
      <c r="V36" s="623"/>
      <c r="W36" s="623"/>
      <c r="X36" s="623"/>
      <c r="Y36" s="624"/>
      <c r="Z36" s="648">
        <v>0.7</v>
      </c>
      <c r="AA36" s="648"/>
      <c r="AB36" s="648"/>
      <c r="AC36" s="648"/>
      <c r="AD36" s="649" t="s">
        <v>126</v>
      </c>
      <c r="AE36" s="649"/>
      <c r="AF36" s="649"/>
      <c r="AG36" s="649"/>
      <c r="AH36" s="649"/>
      <c r="AI36" s="649"/>
      <c r="AJ36" s="649"/>
      <c r="AK36" s="649"/>
      <c r="AL36" s="625" t="s">
        <v>126</v>
      </c>
      <c r="AM36" s="626"/>
      <c r="AN36" s="626"/>
      <c r="AO36" s="650"/>
      <c r="AP36" s="216"/>
      <c r="AQ36" s="666" t="s">
        <v>325</v>
      </c>
      <c r="AR36" s="667"/>
      <c r="AS36" s="667"/>
      <c r="AT36" s="667"/>
      <c r="AU36" s="667"/>
      <c r="AV36" s="667"/>
      <c r="AW36" s="667"/>
      <c r="AX36" s="667"/>
      <c r="AY36" s="668"/>
      <c r="AZ36" s="669">
        <v>268704</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17896</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357963</v>
      </c>
      <c r="CS36" s="623"/>
      <c r="CT36" s="623"/>
      <c r="CU36" s="623"/>
      <c r="CV36" s="623"/>
      <c r="CW36" s="623"/>
      <c r="CX36" s="623"/>
      <c r="CY36" s="624"/>
      <c r="CZ36" s="625">
        <v>13.6</v>
      </c>
      <c r="DA36" s="634"/>
      <c r="DB36" s="634"/>
      <c r="DC36" s="635"/>
      <c r="DD36" s="628">
        <v>307029</v>
      </c>
      <c r="DE36" s="623"/>
      <c r="DF36" s="623"/>
      <c r="DG36" s="623"/>
      <c r="DH36" s="623"/>
      <c r="DI36" s="623"/>
      <c r="DJ36" s="623"/>
      <c r="DK36" s="624"/>
      <c r="DL36" s="628">
        <v>233601</v>
      </c>
      <c r="DM36" s="623"/>
      <c r="DN36" s="623"/>
      <c r="DO36" s="623"/>
      <c r="DP36" s="623"/>
      <c r="DQ36" s="623"/>
      <c r="DR36" s="623"/>
      <c r="DS36" s="623"/>
      <c r="DT36" s="623"/>
      <c r="DU36" s="623"/>
      <c r="DV36" s="624"/>
      <c r="DW36" s="625">
        <v>14</v>
      </c>
      <c r="DX36" s="634"/>
      <c r="DY36" s="634"/>
      <c r="DZ36" s="634"/>
      <c r="EA36" s="634"/>
      <c r="EB36" s="634"/>
      <c r="EC36" s="653"/>
    </row>
    <row r="37" spans="2:133" ht="11.25" customHeight="1">
      <c r="B37" s="619" t="s">
        <v>328</v>
      </c>
      <c r="C37" s="620"/>
      <c r="D37" s="620"/>
      <c r="E37" s="620"/>
      <c r="F37" s="620"/>
      <c r="G37" s="620"/>
      <c r="H37" s="620"/>
      <c r="I37" s="620"/>
      <c r="J37" s="620"/>
      <c r="K37" s="620"/>
      <c r="L37" s="620"/>
      <c r="M37" s="620"/>
      <c r="N37" s="620"/>
      <c r="O37" s="620"/>
      <c r="P37" s="620"/>
      <c r="Q37" s="621"/>
      <c r="R37" s="622">
        <v>225121</v>
      </c>
      <c r="S37" s="623"/>
      <c r="T37" s="623"/>
      <c r="U37" s="623"/>
      <c r="V37" s="623"/>
      <c r="W37" s="623"/>
      <c r="X37" s="623"/>
      <c r="Y37" s="624"/>
      <c r="Z37" s="648">
        <v>7.8</v>
      </c>
      <c r="AA37" s="648"/>
      <c r="AB37" s="648"/>
      <c r="AC37" s="648"/>
      <c r="AD37" s="649" t="s">
        <v>126</v>
      </c>
      <c r="AE37" s="649"/>
      <c r="AF37" s="649"/>
      <c r="AG37" s="649"/>
      <c r="AH37" s="649"/>
      <c r="AI37" s="649"/>
      <c r="AJ37" s="649"/>
      <c r="AK37" s="649"/>
      <c r="AL37" s="625" t="s">
        <v>126</v>
      </c>
      <c r="AM37" s="626"/>
      <c r="AN37" s="626"/>
      <c r="AO37" s="650"/>
      <c r="AQ37" s="654" t="s">
        <v>329</v>
      </c>
      <c r="AR37" s="655"/>
      <c r="AS37" s="655"/>
      <c r="AT37" s="655"/>
      <c r="AU37" s="655"/>
      <c r="AV37" s="655"/>
      <c r="AW37" s="655"/>
      <c r="AX37" s="655"/>
      <c r="AY37" s="656"/>
      <c r="AZ37" s="622">
        <v>76022</v>
      </c>
      <c r="BA37" s="623"/>
      <c r="BB37" s="623"/>
      <c r="BC37" s="623"/>
      <c r="BD37" s="632"/>
      <c r="BE37" s="632"/>
      <c r="BF37" s="657"/>
      <c r="BG37" s="619" t="s">
        <v>330</v>
      </c>
      <c r="BH37" s="620"/>
      <c r="BI37" s="620"/>
      <c r="BJ37" s="620"/>
      <c r="BK37" s="620"/>
      <c r="BL37" s="620"/>
      <c r="BM37" s="620"/>
      <c r="BN37" s="620"/>
      <c r="BO37" s="620"/>
      <c r="BP37" s="620"/>
      <c r="BQ37" s="620"/>
      <c r="BR37" s="620"/>
      <c r="BS37" s="620"/>
      <c r="BT37" s="620"/>
      <c r="BU37" s="621"/>
      <c r="BV37" s="622">
        <v>16021</v>
      </c>
      <c r="BW37" s="623"/>
      <c r="BX37" s="623"/>
      <c r="BY37" s="623"/>
      <c r="BZ37" s="623"/>
      <c r="CA37" s="623"/>
      <c r="CB37" s="658"/>
      <c r="CD37" s="619" t="s">
        <v>331</v>
      </c>
      <c r="CE37" s="620"/>
      <c r="CF37" s="620"/>
      <c r="CG37" s="620"/>
      <c r="CH37" s="620"/>
      <c r="CI37" s="620"/>
      <c r="CJ37" s="620"/>
      <c r="CK37" s="620"/>
      <c r="CL37" s="620"/>
      <c r="CM37" s="620"/>
      <c r="CN37" s="620"/>
      <c r="CO37" s="620"/>
      <c r="CP37" s="620"/>
      <c r="CQ37" s="621"/>
      <c r="CR37" s="622">
        <v>187360</v>
      </c>
      <c r="CS37" s="632"/>
      <c r="CT37" s="632"/>
      <c r="CU37" s="632"/>
      <c r="CV37" s="632"/>
      <c r="CW37" s="632"/>
      <c r="CX37" s="632"/>
      <c r="CY37" s="633"/>
      <c r="CZ37" s="625">
        <v>7.1</v>
      </c>
      <c r="DA37" s="634"/>
      <c r="DB37" s="634"/>
      <c r="DC37" s="635"/>
      <c r="DD37" s="628">
        <v>187360</v>
      </c>
      <c r="DE37" s="632"/>
      <c r="DF37" s="632"/>
      <c r="DG37" s="632"/>
      <c r="DH37" s="632"/>
      <c r="DI37" s="632"/>
      <c r="DJ37" s="632"/>
      <c r="DK37" s="633"/>
      <c r="DL37" s="628">
        <v>185737</v>
      </c>
      <c r="DM37" s="632"/>
      <c r="DN37" s="632"/>
      <c r="DO37" s="632"/>
      <c r="DP37" s="632"/>
      <c r="DQ37" s="632"/>
      <c r="DR37" s="632"/>
      <c r="DS37" s="632"/>
      <c r="DT37" s="632"/>
      <c r="DU37" s="632"/>
      <c r="DV37" s="633"/>
      <c r="DW37" s="625">
        <v>11.2</v>
      </c>
      <c r="DX37" s="634"/>
      <c r="DY37" s="634"/>
      <c r="DZ37" s="634"/>
      <c r="EA37" s="634"/>
      <c r="EB37" s="634"/>
      <c r="EC37" s="653"/>
    </row>
    <row r="38" spans="2:133" ht="11.25" customHeight="1">
      <c r="B38" s="619" t="s">
        <v>332</v>
      </c>
      <c r="C38" s="620"/>
      <c r="D38" s="620"/>
      <c r="E38" s="620"/>
      <c r="F38" s="620"/>
      <c r="G38" s="620"/>
      <c r="H38" s="620"/>
      <c r="I38" s="620"/>
      <c r="J38" s="620"/>
      <c r="K38" s="620"/>
      <c r="L38" s="620"/>
      <c r="M38" s="620"/>
      <c r="N38" s="620"/>
      <c r="O38" s="620"/>
      <c r="P38" s="620"/>
      <c r="Q38" s="621"/>
      <c r="R38" s="622">
        <v>275282</v>
      </c>
      <c r="S38" s="623"/>
      <c r="T38" s="623"/>
      <c r="U38" s="623"/>
      <c r="V38" s="623"/>
      <c r="W38" s="623"/>
      <c r="X38" s="623"/>
      <c r="Y38" s="624"/>
      <c r="Z38" s="648">
        <v>9.6</v>
      </c>
      <c r="AA38" s="648"/>
      <c r="AB38" s="648"/>
      <c r="AC38" s="648"/>
      <c r="AD38" s="649" t="s">
        <v>126</v>
      </c>
      <c r="AE38" s="649"/>
      <c r="AF38" s="649"/>
      <c r="AG38" s="649"/>
      <c r="AH38" s="649"/>
      <c r="AI38" s="649"/>
      <c r="AJ38" s="649"/>
      <c r="AK38" s="649"/>
      <c r="AL38" s="625" t="s">
        <v>126</v>
      </c>
      <c r="AM38" s="626"/>
      <c r="AN38" s="626"/>
      <c r="AO38" s="650"/>
      <c r="AQ38" s="654" t="s">
        <v>333</v>
      </c>
      <c r="AR38" s="655"/>
      <c r="AS38" s="655"/>
      <c r="AT38" s="655"/>
      <c r="AU38" s="655"/>
      <c r="AV38" s="655"/>
      <c r="AW38" s="655"/>
      <c r="AX38" s="655"/>
      <c r="AY38" s="656"/>
      <c r="AZ38" s="622">
        <v>23444</v>
      </c>
      <c r="BA38" s="623"/>
      <c r="BB38" s="623"/>
      <c r="BC38" s="623"/>
      <c r="BD38" s="632"/>
      <c r="BE38" s="632"/>
      <c r="BF38" s="657"/>
      <c r="BG38" s="619" t="s">
        <v>334</v>
      </c>
      <c r="BH38" s="620"/>
      <c r="BI38" s="620"/>
      <c r="BJ38" s="620"/>
      <c r="BK38" s="620"/>
      <c r="BL38" s="620"/>
      <c r="BM38" s="620"/>
      <c r="BN38" s="620"/>
      <c r="BO38" s="620"/>
      <c r="BP38" s="620"/>
      <c r="BQ38" s="620"/>
      <c r="BR38" s="620"/>
      <c r="BS38" s="620"/>
      <c r="BT38" s="620"/>
      <c r="BU38" s="621"/>
      <c r="BV38" s="622">
        <v>501</v>
      </c>
      <c r="BW38" s="623"/>
      <c r="BX38" s="623"/>
      <c r="BY38" s="623"/>
      <c r="BZ38" s="623"/>
      <c r="CA38" s="623"/>
      <c r="CB38" s="658"/>
      <c r="CD38" s="619" t="s">
        <v>335</v>
      </c>
      <c r="CE38" s="620"/>
      <c r="CF38" s="620"/>
      <c r="CG38" s="620"/>
      <c r="CH38" s="620"/>
      <c r="CI38" s="620"/>
      <c r="CJ38" s="620"/>
      <c r="CK38" s="620"/>
      <c r="CL38" s="620"/>
      <c r="CM38" s="620"/>
      <c r="CN38" s="620"/>
      <c r="CO38" s="620"/>
      <c r="CP38" s="620"/>
      <c r="CQ38" s="621"/>
      <c r="CR38" s="622">
        <v>268704</v>
      </c>
      <c r="CS38" s="623"/>
      <c r="CT38" s="623"/>
      <c r="CU38" s="623"/>
      <c r="CV38" s="623"/>
      <c r="CW38" s="623"/>
      <c r="CX38" s="623"/>
      <c r="CY38" s="624"/>
      <c r="CZ38" s="625">
        <v>10.199999999999999</v>
      </c>
      <c r="DA38" s="634"/>
      <c r="DB38" s="634"/>
      <c r="DC38" s="635"/>
      <c r="DD38" s="628">
        <v>244614</v>
      </c>
      <c r="DE38" s="623"/>
      <c r="DF38" s="623"/>
      <c r="DG38" s="623"/>
      <c r="DH38" s="623"/>
      <c r="DI38" s="623"/>
      <c r="DJ38" s="623"/>
      <c r="DK38" s="624"/>
      <c r="DL38" s="628">
        <v>166108</v>
      </c>
      <c r="DM38" s="623"/>
      <c r="DN38" s="623"/>
      <c r="DO38" s="623"/>
      <c r="DP38" s="623"/>
      <c r="DQ38" s="623"/>
      <c r="DR38" s="623"/>
      <c r="DS38" s="623"/>
      <c r="DT38" s="623"/>
      <c r="DU38" s="623"/>
      <c r="DV38" s="624"/>
      <c r="DW38" s="625">
        <v>10</v>
      </c>
      <c r="DX38" s="634"/>
      <c r="DY38" s="634"/>
      <c r="DZ38" s="634"/>
      <c r="EA38" s="634"/>
      <c r="EB38" s="634"/>
      <c r="EC38" s="653"/>
    </row>
    <row r="39" spans="2:133" ht="11.25" customHeight="1">
      <c r="B39" s="619" t="s">
        <v>336</v>
      </c>
      <c r="C39" s="620"/>
      <c r="D39" s="620"/>
      <c r="E39" s="620"/>
      <c r="F39" s="620"/>
      <c r="G39" s="620"/>
      <c r="H39" s="620"/>
      <c r="I39" s="620"/>
      <c r="J39" s="620"/>
      <c r="K39" s="620"/>
      <c r="L39" s="620"/>
      <c r="M39" s="620"/>
      <c r="N39" s="620"/>
      <c r="O39" s="620"/>
      <c r="P39" s="620"/>
      <c r="Q39" s="621"/>
      <c r="R39" s="622">
        <v>42061</v>
      </c>
      <c r="S39" s="623"/>
      <c r="T39" s="623"/>
      <c r="U39" s="623"/>
      <c r="V39" s="623"/>
      <c r="W39" s="623"/>
      <c r="X39" s="623"/>
      <c r="Y39" s="624"/>
      <c r="Z39" s="648">
        <v>1.5</v>
      </c>
      <c r="AA39" s="648"/>
      <c r="AB39" s="648"/>
      <c r="AC39" s="648"/>
      <c r="AD39" s="649">
        <v>368</v>
      </c>
      <c r="AE39" s="649"/>
      <c r="AF39" s="649"/>
      <c r="AG39" s="649"/>
      <c r="AH39" s="649"/>
      <c r="AI39" s="649"/>
      <c r="AJ39" s="649"/>
      <c r="AK39" s="649"/>
      <c r="AL39" s="625">
        <v>0</v>
      </c>
      <c r="AM39" s="626"/>
      <c r="AN39" s="626"/>
      <c r="AO39" s="650"/>
      <c r="AQ39" s="654" t="s">
        <v>337</v>
      </c>
      <c r="AR39" s="655"/>
      <c r="AS39" s="655"/>
      <c r="AT39" s="655"/>
      <c r="AU39" s="655"/>
      <c r="AV39" s="655"/>
      <c r="AW39" s="655"/>
      <c r="AX39" s="655"/>
      <c r="AY39" s="656"/>
      <c r="AZ39" s="622" t="s">
        <v>126</v>
      </c>
      <c r="BA39" s="623"/>
      <c r="BB39" s="623"/>
      <c r="BC39" s="623"/>
      <c r="BD39" s="632"/>
      <c r="BE39" s="632"/>
      <c r="BF39" s="657"/>
      <c r="BG39" s="619" t="s">
        <v>338</v>
      </c>
      <c r="BH39" s="620"/>
      <c r="BI39" s="620"/>
      <c r="BJ39" s="620"/>
      <c r="BK39" s="620"/>
      <c r="BL39" s="620"/>
      <c r="BM39" s="620"/>
      <c r="BN39" s="620"/>
      <c r="BO39" s="620"/>
      <c r="BP39" s="620"/>
      <c r="BQ39" s="620"/>
      <c r="BR39" s="620"/>
      <c r="BS39" s="620"/>
      <c r="BT39" s="620"/>
      <c r="BU39" s="621"/>
      <c r="BV39" s="622">
        <v>811</v>
      </c>
      <c r="BW39" s="623"/>
      <c r="BX39" s="623"/>
      <c r="BY39" s="623"/>
      <c r="BZ39" s="623"/>
      <c r="CA39" s="623"/>
      <c r="CB39" s="658"/>
      <c r="CD39" s="619" t="s">
        <v>339</v>
      </c>
      <c r="CE39" s="620"/>
      <c r="CF39" s="620"/>
      <c r="CG39" s="620"/>
      <c r="CH39" s="620"/>
      <c r="CI39" s="620"/>
      <c r="CJ39" s="620"/>
      <c r="CK39" s="620"/>
      <c r="CL39" s="620"/>
      <c r="CM39" s="620"/>
      <c r="CN39" s="620"/>
      <c r="CO39" s="620"/>
      <c r="CP39" s="620"/>
      <c r="CQ39" s="621"/>
      <c r="CR39" s="622">
        <v>418107</v>
      </c>
      <c r="CS39" s="632"/>
      <c r="CT39" s="632"/>
      <c r="CU39" s="632"/>
      <c r="CV39" s="632"/>
      <c r="CW39" s="632"/>
      <c r="CX39" s="632"/>
      <c r="CY39" s="633"/>
      <c r="CZ39" s="625">
        <v>15.9</v>
      </c>
      <c r="DA39" s="634"/>
      <c r="DB39" s="634"/>
      <c r="DC39" s="635"/>
      <c r="DD39" s="628">
        <v>403097</v>
      </c>
      <c r="DE39" s="632"/>
      <c r="DF39" s="632"/>
      <c r="DG39" s="632"/>
      <c r="DH39" s="632"/>
      <c r="DI39" s="632"/>
      <c r="DJ39" s="632"/>
      <c r="DK39" s="633"/>
      <c r="DL39" s="628" t="s">
        <v>126</v>
      </c>
      <c r="DM39" s="632"/>
      <c r="DN39" s="632"/>
      <c r="DO39" s="632"/>
      <c r="DP39" s="632"/>
      <c r="DQ39" s="632"/>
      <c r="DR39" s="632"/>
      <c r="DS39" s="632"/>
      <c r="DT39" s="632"/>
      <c r="DU39" s="632"/>
      <c r="DV39" s="633"/>
      <c r="DW39" s="625" t="s">
        <v>126</v>
      </c>
      <c r="DX39" s="634"/>
      <c r="DY39" s="634"/>
      <c r="DZ39" s="634"/>
      <c r="EA39" s="634"/>
      <c r="EB39" s="634"/>
      <c r="EC39" s="653"/>
    </row>
    <row r="40" spans="2:133" ht="11.25" customHeight="1">
      <c r="B40" s="619" t="s">
        <v>340</v>
      </c>
      <c r="C40" s="620"/>
      <c r="D40" s="620"/>
      <c r="E40" s="620"/>
      <c r="F40" s="620"/>
      <c r="G40" s="620"/>
      <c r="H40" s="620"/>
      <c r="I40" s="620"/>
      <c r="J40" s="620"/>
      <c r="K40" s="620"/>
      <c r="L40" s="620"/>
      <c r="M40" s="620"/>
      <c r="N40" s="620"/>
      <c r="O40" s="620"/>
      <c r="P40" s="620"/>
      <c r="Q40" s="621"/>
      <c r="R40" s="622">
        <v>100300</v>
      </c>
      <c r="S40" s="623"/>
      <c r="T40" s="623"/>
      <c r="U40" s="623"/>
      <c r="V40" s="623"/>
      <c r="W40" s="623"/>
      <c r="X40" s="623"/>
      <c r="Y40" s="624"/>
      <c r="Z40" s="648">
        <v>3.5</v>
      </c>
      <c r="AA40" s="648"/>
      <c r="AB40" s="648"/>
      <c r="AC40" s="648"/>
      <c r="AD40" s="649" t="s">
        <v>126</v>
      </c>
      <c r="AE40" s="649"/>
      <c r="AF40" s="649"/>
      <c r="AG40" s="649"/>
      <c r="AH40" s="649"/>
      <c r="AI40" s="649"/>
      <c r="AJ40" s="649"/>
      <c r="AK40" s="649"/>
      <c r="AL40" s="625" t="s">
        <v>126</v>
      </c>
      <c r="AM40" s="626"/>
      <c r="AN40" s="626"/>
      <c r="AO40" s="650"/>
      <c r="AQ40" s="654" t="s">
        <v>341</v>
      </c>
      <c r="AR40" s="655"/>
      <c r="AS40" s="655"/>
      <c r="AT40" s="655"/>
      <c r="AU40" s="655"/>
      <c r="AV40" s="655"/>
      <c r="AW40" s="655"/>
      <c r="AX40" s="655"/>
      <c r="AY40" s="656"/>
      <c r="AZ40" s="622" t="s">
        <v>126</v>
      </c>
      <c r="BA40" s="623"/>
      <c r="BB40" s="623"/>
      <c r="BC40" s="623"/>
      <c r="BD40" s="632"/>
      <c r="BE40" s="632"/>
      <c r="BF40" s="657"/>
      <c r="BG40" s="659" t="s">
        <v>342</v>
      </c>
      <c r="BH40" s="660"/>
      <c r="BI40" s="660"/>
      <c r="BJ40" s="660"/>
      <c r="BK40" s="660"/>
      <c r="BL40" s="359"/>
      <c r="BM40" s="620" t="s">
        <v>343</v>
      </c>
      <c r="BN40" s="620"/>
      <c r="BO40" s="620"/>
      <c r="BP40" s="620"/>
      <c r="BQ40" s="620"/>
      <c r="BR40" s="620"/>
      <c r="BS40" s="620"/>
      <c r="BT40" s="620"/>
      <c r="BU40" s="621"/>
      <c r="BV40" s="622">
        <v>66</v>
      </c>
      <c r="BW40" s="623"/>
      <c r="BX40" s="623"/>
      <c r="BY40" s="623"/>
      <c r="BZ40" s="623"/>
      <c r="CA40" s="623"/>
      <c r="CB40" s="658"/>
      <c r="CD40" s="619" t="s">
        <v>344</v>
      </c>
      <c r="CE40" s="620"/>
      <c r="CF40" s="620"/>
      <c r="CG40" s="620"/>
      <c r="CH40" s="620"/>
      <c r="CI40" s="620"/>
      <c r="CJ40" s="620"/>
      <c r="CK40" s="620"/>
      <c r="CL40" s="620"/>
      <c r="CM40" s="620"/>
      <c r="CN40" s="620"/>
      <c r="CO40" s="620"/>
      <c r="CP40" s="620"/>
      <c r="CQ40" s="621"/>
      <c r="CR40" s="622" t="s">
        <v>126</v>
      </c>
      <c r="CS40" s="623"/>
      <c r="CT40" s="623"/>
      <c r="CU40" s="623"/>
      <c r="CV40" s="623"/>
      <c r="CW40" s="623"/>
      <c r="CX40" s="623"/>
      <c r="CY40" s="624"/>
      <c r="CZ40" s="625" t="s">
        <v>126</v>
      </c>
      <c r="DA40" s="634"/>
      <c r="DB40" s="634"/>
      <c r="DC40" s="635"/>
      <c r="DD40" s="628" t="s">
        <v>126</v>
      </c>
      <c r="DE40" s="623"/>
      <c r="DF40" s="623"/>
      <c r="DG40" s="623"/>
      <c r="DH40" s="623"/>
      <c r="DI40" s="623"/>
      <c r="DJ40" s="623"/>
      <c r="DK40" s="624"/>
      <c r="DL40" s="628" t="s">
        <v>126</v>
      </c>
      <c r="DM40" s="623"/>
      <c r="DN40" s="623"/>
      <c r="DO40" s="623"/>
      <c r="DP40" s="623"/>
      <c r="DQ40" s="623"/>
      <c r="DR40" s="623"/>
      <c r="DS40" s="623"/>
      <c r="DT40" s="623"/>
      <c r="DU40" s="623"/>
      <c r="DV40" s="624"/>
      <c r="DW40" s="625" t="s">
        <v>126</v>
      </c>
      <c r="DX40" s="634"/>
      <c r="DY40" s="634"/>
      <c r="DZ40" s="634"/>
      <c r="EA40" s="634"/>
      <c r="EB40" s="634"/>
      <c r="EC40" s="653"/>
    </row>
    <row r="41" spans="2:133" ht="11.25" customHeight="1">
      <c r="B41" s="619" t="s">
        <v>345</v>
      </c>
      <c r="C41" s="620"/>
      <c r="D41" s="620"/>
      <c r="E41" s="620"/>
      <c r="F41" s="620"/>
      <c r="G41" s="620"/>
      <c r="H41" s="620"/>
      <c r="I41" s="620"/>
      <c r="J41" s="620"/>
      <c r="K41" s="620"/>
      <c r="L41" s="620"/>
      <c r="M41" s="620"/>
      <c r="N41" s="620"/>
      <c r="O41" s="620"/>
      <c r="P41" s="620"/>
      <c r="Q41" s="621"/>
      <c r="R41" s="622" t="s">
        <v>126</v>
      </c>
      <c r="S41" s="623"/>
      <c r="T41" s="623"/>
      <c r="U41" s="623"/>
      <c r="V41" s="623"/>
      <c r="W41" s="623"/>
      <c r="X41" s="623"/>
      <c r="Y41" s="624"/>
      <c r="Z41" s="648" t="s">
        <v>126</v>
      </c>
      <c r="AA41" s="648"/>
      <c r="AB41" s="648"/>
      <c r="AC41" s="648"/>
      <c r="AD41" s="649" t="s">
        <v>126</v>
      </c>
      <c r="AE41" s="649"/>
      <c r="AF41" s="649"/>
      <c r="AG41" s="649"/>
      <c r="AH41" s="649"/>
      <c r="AI41" s="649"/>
      <c r="AJ41" s="649"/>
      <c r="AK41" s="649"/>
      <c r="AL41" s="625" t="s">
        <v>126</v>
      </c>
      <c r="AM41" s="626"/>
      <c r="AN41" s="626"/>
      <c r="AO41" s="650"/>
      <c r="AQ41" s="654" t="s">
        <v>346</v>
      </c>
      <c r="AR41" s="655"/>
      <c r="AS41" s="655"/>
      <c r="AT41" s="655"/>
      <c r="AU41" s="655"/>
      <c r="AV41" s="655"/>
      <c r="AW41" s="655"/>
      <c r="AX41" s="655"/>
      <c r="AY41" s="656"/>
      <c r="AZ41" s="622">
        <v>24313</v>
      </c>
      <c r="BA41" s="623"/>
      <c r="BB41" s="623"/>
      <c r="BC41" s="623"/>
      <c r="BD41" s="632"/>
      <c r="BE41" s="632"/>
      <c r="BF41" s="657"/>
      <c r="BG41" s="659"/>
      <c r="BH41" s="660"/>
      <c r="BI41" s="660"/>
      <c r="BJ41" s="660"/>
      <c r="BK41" s="660"/>
      <c r="BL41" s="359"/>
      <c r="BM41" s="620" t="s">
        <v>347</v>
      </c>
      <c r="BN41" s="620"/>
      <c r="BO41" s="620"/>
      <c r="BP41" s="620"/>
      <c r="BQ41" s="620"/>
      <c r="BR41" s="620"/>
      <c r="BS41" s="620"/>
      <c r="BT41" s="620"/>
      <c r="BU41" s="621"/>
      <c r="BV41" s="622" t="s">
        <v>126</v>
      </c>
      <c r="BW41" s="623"/>
      <c r="BX41" s="623"/>
      <c r="BY41" s="623"/>
      <c r="BZ41" s="623"/>
      <c r="CA41" s="623"/>
      <c r="CB41" s="658"/>
      <c r="CD41" s="619" t="s">
        <v>348</v>
      </c>
      <c r="CE41" s="620"/>
      <c r="CF41" s="620"/>
      <c r="CG41" s="620"/>
      <c r="CH41" s="620"/>
      <c r="CI41" s="620"/>
      <c r="CJ41" s="620"/>
      <c r="CK41" s="620"/>
      <c r="CL41" s="620"/>
      <c r="CM41" s="620"/>
      <c r="CN41" s="620"/>
      <c r="CO41" s="620"/>
      <c r="CP41" s="620"/>
      <c r="CQ41" s="621"/>
      <c r="CR41" s="622" t="s">
        <v>126</v>
      </c>
      <c r="CS41" s="632"/>
      <c r="CT41" s="632"/>
      <c r="CU41" s="632"/>
      <c r="CV41" s="632"/>
      <c r="CW41" s="632"/>
      <c r="CX41" s="632"/>
      <c r="CY41" s="633"/>
      <c r="CZ41" s="625" t="s">
        <v>126</v>
      </c>
      <c r="DA41" s="634"/>
      <c r="DB41" s="634"/>
      <c r="DC41" s="635"/>
      <c r="DD41" s="628" t="s">
        <v>126</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c r="B42" s="619" t="s">
        <v>349</v>
      </c>
      <c r="C42" s="620"/>
      <c r="D42" s="620"/>
      <c r="E42" s="620"/>
      <c r="F42" s="620"/>
      <c r="G42" s="620"/>
      <c r="H42" s="620"/>
      <c r="I42" s="620"/>
      <c r="J42" s="620"/>
      <c r="K42" s="620"/>
      <c r="L42" s="620"/>
      <c r="M42" s="620"/>
      <c r="N42" s="620"/>
      <c r="O42" s="620"/>
      <c r="P42" s="620"/>
      <c r="Q42" s="621"/>
      <c r="R42" s="622" t="s">
        <v>126</v>
      </c>
      <c r="S42" s="623"/>
      <c r="T42" s="623"/>
      <c r="U42" s="623"/>
      <c r="V42" s="623"/>
      <c r="W42" s="623"/>
      <c r="X42" s="623"/>
      <c r="Y42" s="624"/>
      <c r="Z42" s="648" t="s">
        <v>126</v>
      </c>
      <c r="AA42" s="648"/>
      <c r="AB42" s="648"/>
      <c r="AC42" s="648"/>
      <c r="AD42" s="649" t="s">
        <v>126</v>
      </c>
      <c r="AE42" s="649"/>
      <c r="AF42" s="649"/>
      <c r="AG42" s="649"/>
      <c r="AH42" s="649"/>
      <c r="AI42" s="649"/>
      <c r="AJ42" s="649"/>
      <c r="AK42" s="649"/>
      <c r="AL42" s="625" t="s">
        <v>126</v>
      </c>
      <c r="AM42" s="626"/>
      <c r="AN42" s="626"/>
      <c r="AO42" s="650"/>
      <c r="AQ42" s="663" t="s">
        <v>350</v>
      </c>
      <c r="AR42" s="664"/>
      <c r="AS42" s="664"/>
      <c r="AT42" s="664"/>
      <c r="AU42" s="664"/>
      <c r="AV42" s="664"/>
      <c r="AW42" s="664"/>
      <c r="AX42" s="664"/>
      <c r="AY42" s="665"/>
      <c r="AZ42" s="602">
        <v>144925</v>
      </c>
      <c r="BA42" s="636"/>
      <c r="BB42" s="636"/>
      <c r="BC42" s="636"/>
      <c r="BD42" s="603"/>
      <c r="BE42" s="603"/>
      <c r="BF42" s="651"/>
      <c r="BG42" s="661"/>
      <c r="BH42" s="662"/>
      <c r="BI42" s="662"/>
      <c r="BJ42" s="662"/>
      <c r="BK42" s="662"/>
      <c r="BL42" s="357"/>
      <c r="BM42" s="600" t="s">
        <v>351</v>
      </c>
      <c r="BN42" s="600"/>
      <c r="BO42" s="600"/>
      <c r="BP42" s="600"/>
      <c r="BQ42" s="600"/>
      <c r="BR42" s="600"/>
      <c r="BS42" s="600"/>
      <c r="BT42" s="600"/>
      <c r="BU42" s="601"/>
      <c r="BV42" s="602">
        <v>357</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261785</v>
      </c>
      <c r="CS42" s="632"/>
      <c r="CT42" s="632"/>
      <c r="CU42" s="632"/>
      <c r="CV42" s="632"/>
      <c r="CW42" s="632"/>
      <c r="CX42" s="632"/>
      <c r="CY42" s="633"/>
      <c r="CZ42" s="625">
        <v>9.9</v>
      </c>
      <c r="DA42" s="634"/>
      <c r="DB42" s="634"/>
      <c r="DC42" s="635"/>
      <c r="DD42" s="628">
        <v>90186</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c r="B43" s="619" t="s">
        <v>353</v>
      </c>
      <c r="C43" s="620"/>
      <c r="D43" s="620"/>
      <c r="E43" s="620"/>
      <c r="F43" s="620"/>
      <c r="G43" s="620"/>
      <c r="H43" s="620"/>
      <c r="I43" s="620"/>
      <c r="J43" s="620"/>
      <c r="K43" s="620"/>
      <c r="L43" s="620"/>
      <c r="M43" s="620"/>
      <c r="N43" s="620"/>
      <c r="O43" s="620"/>
      <c r="P43" s="620"/>
      <c r="Q43" s="621"/>
      <c r="R43" s="622">
        <v>54300</v>
      </c>
      <c r="S43" s="623"/>
      <c r="T43" s="623"/>
      <c r="U43" s="623"/>
      <c r="V43" s="623"/>
      <c r="W43" s="623"/>
      <c r="X43" s="623"/>
      <c r="Y43" s="624"/>
      <c r="Z43" s="648">
        <v>1.9</v>
      </c>
      <c r="AA43" s="648"/>
      <c r="AB43" s="648"/>
      <c r="AC43" s="648"/>
      <c r="AD43" s="649" t="s">
        <v>126</v>
      </c>
      <c r="AE43" s="649"/>
      <c r="AF43" s="649"/>
      <c r="AG43" s="649"/>
      <c r="AH43" s="649"/>
      <c r="AI43" s="649"/>
      <c r="AJ43" s="649"/>
      <c r="AK43" s="649"/>
      <c r="AL43" s="625" t="s">
        <v>126</v>
      </c>
      <c r="AM43" s="626"/>
      <c r="AN43" s="626"/>
      <c r="AO43" s="650"/>
      <c r="CD43" s="619" t="s">
        <v>354</v>
      </c>
      <c r="CE43" s="620"/>
      <c r="CF43" s="620"/>
      <c r="CG43" s="620"/>
      <c r="CH43" s="620"/>
      <c r="CI43" s="620"/>
      <c r="CJ43" s="620"/>
      <c r="CK43" s="620"/>
      <c r="CL43" s="620"/>
      <c r="CM43" s="620"/>
      <c r="CN43" s="620"/>
      <c r="CO43" s="620"/>
      <c r="CP43" s="620"/>
      <c r="CQ43" s="621"/>
      <c r="CR43" s="622">
        <v>7491</v>
      </c>
      <c r="CS43" s="632"/>
      <c r="CT43" s="632"/>
      <c r="CU43" s="632"/>
      <c r="CV43" s="632"/>
      <c r="CW43" s="632"/>
      <c r="CX43" s="632"/>
      <c r="CY43" s="633"/>
      <c r="CZ43" s="625">
        <v>0.3</v>
      </c>
      <c r="DA43" s="634"/>
      <c r="DB43" s="634"/>
      <c r="DC43" s="635"/>
      <c r="DD43" s="628">
        <v>7491</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c r="B44" s="599" t="s">
        <v>355</v>
      </c>
      <c r="C44" s="600"/>
      <c r="D44" s="600"/>
      <c r="E44" s="600"/>
      <c r="F44" s="600"/>
      <c r="G44" s="600"/>
      <c r="H44" s="600"/>
      <c r="I44" s="600"/>
      <c r="J44" s="600"/>
      <c r="K44" s="600"/>
      <c r="L44" s="600"/>
      <c r="M44" s="600"/>
      <c r="N44" s="600"/>
      <c r="O44" s="600"/>
      <c r="P44" s="600"/>
      <c r="Q44" s="601"/>
      <c r="R44" s="602">
        <v>2869893</v>
      </c>
      <c r="S44" s="636"/>
      <c r="T44" s="636"/>
      <c r="U44" s="636"/>
      <c r="V44" s="636"/>
      <c r="W44" s="636"/>
      <c r="X44" s="636"/>
      <c r="Y44" s="637"/>
      <c r="Z44" s="638">
        <v>100</v>
      </c>
      <c r="AA44" s="638"/>
      <c r="AB44" s="638"/>
      <c r="AC44" s="638"/>
      <c r="AD44" s="639">
        <v>1609160</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142376</v>
      </c>
      <c r="CS44" s="623"/>
      <c r="CT44" s="623"/>
      <c r="CU44" s="623"/>
      <c r="CV44" s="623"/>
      <c r="CW44" s="623"/>
      <c r="CX44" s="623"/>
      <c r="CY44" s="624"/>
      <c r="CZ44" s="625">
        <v>5.4</v>
      </c>
      <c r="DA44" s="626"/>
      <c r="DB44" s="626"/>
      <c r="DC44" s="627"/>
      <c r="DD44" s="628">
        <v>50969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c r="CD45" s="644"/>
      <c r="CE45" s="645"/>
      <c r="CF45" s="619" t="s">
        <v>357</v>
      </c>
      <c r="CG45" s="620"/>
      <c r="CH45" s="620"/>
      <c r="CI45" s="620"/>
      <c r="CJ45" s="620"/>
      <c r="CK45" s="620"/>
      <c r="CL45" s="620"/>
      <c r="CM45" s="620"/>
      <c r="CN45" s="620"/>
      <c r="CO45" s="620"/>
      <c r="CP45" s="620"/>
      <c r="CQ45" s="621"/>
      <c r="CR45" s="622">
        <v>69826</v>
      </c>
      <c r="CS45" s="632"/>
      <c r="CT45" s="632"/>
      <c r="CU45" s="632"/>
      <c r="CV45" s="632"/>
      <c r="CW45" s="632"/>
      <c r="CX45" s="632"/>
      <c r="CY45" s="633"/>
      <c r="CZ45" s="625">
        <v>2.7</v>
      </c>
      <c r="DA45" s="634"/>
      <c r="DB45" s="634"/>
      <c r="DC45" s="635"/>
      <c r="DD45" s="628">
        <v>15936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c r="B46" s="211" t="s">
        <v>358</v>
      </c>
      <c r="CD46" s="644"/>
      <c r="CE46" s="645"/>
      <c r="CF46" s="619" t="s">
        <v>359</v>
      </c>
      <c r="CG46" s="620"/>
      <c r="CH46" s="620"/>
      <c r="CI46" s="620"/>
      <c r="CJ46" s="620"/>
      <c r="CK46" s="620"/>
      <c r="CL46" s="620"/>
      <c r="CM46" s="620"/>
      <c r="CN46" s="620"/>
      <c r="CO46" s="620"/>
      <c r="CP46" s="620"/>
      <c r="CQ46" s="621"/>
      <c r="CR46" s="622">
        <v>69730</v>
      </c>
      <c r="CS46" s="623"/>
      <c r="CT46" s="623"/>
      <c r="CU46" s="623"/>
      <c r="CV46" s="623"/>
      <c r="CW46" s="623"/>
      <c r="CX46" s="623"/>
      <c r="CY46" s="624"/>
      <c r="CZ46" s="625">
        <v>2.7</v>
      </c>
      <c r="DA46" s="626"/>
      <c r="DB46" s="626"/>
      <c r="DC46" s="627"/>
      <c r="DD46" s="628">
        <v>32213</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v>119409</v>
      </c>
      <c r="CS47" s="632"/>
      <c r="CT47" s="632"/>
      <c r="CU47" s="632"/>
      <c r="CV47" s="632"/>
      <c r="CW47" s="632"/>
      <c r="CX47" s="632"/>
      <c r="CY47" s="633"/>
      <c r="CZ47" s="625">
        <v>4.5</v>
      </c>
      <c r="DA47" s="634"/>
      <c r="DB47" s="634"/>
      <c r="DC47" s="635"/>
      <c r="DD47" s="628">
        <v>39217</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ht="11">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126</v>
      </c>
      <c r="CS48" s="623"/>
      <c r="CT48" s="623"/>
      <c r="CU48" s="623"/>
      <c r="CV48" s="623"/>
      <c r="CW48" s="623"/>
      <c r="CX48" s="623"/>
      <c r="CY48" s="624"/>
      <c r="CZ48" s="625" t="s">
        <v>126</v>
      </c>
      <c r="DA48" s="626"/>
      <c r="DB48" s="626"/>
      <c r="DC48" s="627"/>
      <c r="DD48" s="628" t="s">
        <v>126</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c r="B49" s="360"/>
      <c r="CD49" s="599" t="s">
        <v>364</v>
      </c>
      <c r="CE49" s="600"/>
      <c r="CF49" s="600"/>
      <c r="CG49" s="600"/>
      <c r="CH49" s="600"/>
      <c r="CI49" s="600"/>
      <c r="CJ49" s="600"/>
      <c r="CK49" s="600"/>
      <c r="CL49" s="600"/>
      <c r="CM49" s="600"/>
      <c r="CN49" s="600"/>
      <c r="CO49" s="600"/>
      <c r="CP49" s="600"/>
      <c r="CQ49" s="601"/>
      <c r="CR49" s="602">
        <v>2631143</v>
      </c>
      <c r="CS49" s="603"/>
      <c r="CT49" s="603"/>
      <c r="CU49" s="603"/>
      <c r="CV49" s="603"/>
      <c r="CW49" s="603"/>
      <c r="CX49" s="603"/>
      <c r="CY49" s="604"/>
      <c r="CZ49" s="605">
        <v>100</v>
      </c>
      <c r="DA49" s="606"/>
      <c r="DB49" s="606"/>
      <c r="DC49" s="607"/>
      <c r="DD49" s="608">
        <v>2105907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 hidden="1">
      <c r="B50" s="360"/>
    </row>
  </sheetData>
  <sheetProtection algorithmName="SHA-512" hashValue="1tk8quWCgW+R2IQTvZB0V53P6rTL+1RfSO1BbCtkjQe9HueqNMb51ycfSbPfmWrwzcGMiNmB1RMmNc/B30OjcA==" saltValue="ifXIq/QNSErw3iIyXPiZ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70" zoomScaleSheetLayoutView="70" workbookViewId="0">
      <selection activeCell="AP74" sqref="AP74:AT74"/>
    </sheetView>
  </sheetViews>
  <sheetFormatPr defaultColWidth="0" defaultRowHeight="13" zeroHeight="1"/>
  <cols>
    <col min="1" max="130" width="2.7265625" style="222" customWidth="1"/>
    <col min="131" max="131" width="1.63281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c r="A7" s="227">
        <v>1</v>
      </c>
      <c r="B7" s="745" t="s">
        <v>387</v>
      </c>
      <c r="C7" s="746"/>
      <c r="D7" s="746"/>
      <c r="E7" s="746"/>
      <c r="F7" s="746"/>
      <c r="G7" s="746"/>
      <c r="H7" s="746"/>
      <c r="I7" s="746"/>
      <c r="J7" s="746"/>
      <c r="K7" s="746"/>
      <c r="L7" s="746"/>
      <c r="M7" s="746"/>
      <c r="N7" s="746"/>
      <c r="O7" s="746"/>
      <c r="P7" s="747"/>
      <c r="Q7" s="748">
        <v>2870</v>
      </c>
      <c r="R7" s="749"/>
      <c r="S7" s="749"/>
      <c r="T7" s="749"/>
      <c r="U7" s="749"/>
      <c r="V7" s="749">
        <v>2631</v>
      </c>
      <c r="W7" s="749"/>
      <c r="X7" s="749"/>
      <c r="Y7" s="749"/>
      <c r="Z7" s="749"/>
      <c r="AA7" s="749">
        <v>239</v>
      </c>
      <c r="AB7" s="749"/>
      <c r="AC7" s="749"/>
      <c r="AD7" s="749"/>
      <c r="AE7" s="750"/>
      <c r="AF7" s="751">
        <v>190</v>
      </c>
      <c r="AG7" s="752"/>
      <c r="AH7" s="752"/>
      <c r="AI7" s="752"/>
      <c r="AJ7" s="753"/>
      <c r="AK7" s="754">
        <v>225</v>
      </c>
      <c r="AL7" s="755"/>
      <c r="AM7" s="755"/>
      <c r="AN7" s="755"/>
      <c r="AO7" s="755"/>
      <c r="AP7" s="755">
        <v>1341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601</v>
      </c>
      <c r="BT7" s="743"/>
      <c r="BU7" s="743"/>
      <c r="BV7" s="743"/>
      <c r="BW7" s="743"/>
      <c r="BX7" s="743"/>
      <c r="BY7" s="743"/>
      <c r="BZ7" s="743"/>
      <c r="CA7" s="743"/>
      <c r="CB7" s="743"/>
      <c r="CC7" s="743"/>
      <c r="CD7" s="743"/>
      <c r="CE7" s="743"/>
      <c r="CF7" s="743"/>
      <c r="CG7" s="758"/>
      <c r="CH7" s="739">
        <v>-7</v>
      </c>
      <c r="CI7" s="740"/>
      <c r="CJ7" s="740"/>
      <c r="CK7" s="740"/>
      <c r="CL7" s="741"/>
      <c r="CM7" s="739">
        <v>48</v>
      </c>
      <c r="CN7" s="740"/>
      <c r="CO7" s="740"/>
      <c r="CP7" s="740"/>
      <c r="CQ7" s="741"/>
      <c r="CR7" s="739">
        <v>9</v>
      </c>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c r="A23" s="231" t="s">
        <v>389</v>
      </c>
      <c r="B23" s="785" t="s">
        <v>390</v>
      </c>
      <c r="C23" s="786"/>
      <c r="D23" s="786"/>
      <c r="E23" s="786"/>
      <c r="F23" s="786"/>
      <c r="G23" s="786"/>
      <c r="H23" s="786"/>
      <c r="I23" s="786"/>
      <c r="J23" s="786"/>
      <c r="K23" s="786"/>
      <c r="L23" s="786"/>
      <c r="M23" s="786"/>
      <c r="N23" s="786"/>
      <c r="O23" s="786"/>
      <c r="P23" s="787"/>
      <c r="Q23" s="788">
        <v>2870</v>
      </c>
      <c r="R23" s="789"/>
      <c r="S23" s="789"/>
      <c r="T23" s="789"/>
      <c r="U23" s="789"/>
      <c r="V23" s="789">
        <v>2361</v>
      </c>
      <c r="W23" s="789"/>
      <c r="X23" s="789"/>
      <c r="Y23" s="789"/>
      <c r="Z23" s="789"/>
      <c r="AA23" s="789">
        <v>239</v>
      </c>
      <c r="AB23" s="789"/>
      <c r="AC23" s="789"/>
      <c r="AD23" s="789"/>
      <c r="AE23" s="790"/>
      <c r="AF23" s="791">
        <v>190</v>
      </c>
      <c r="AG23" s="789"/>
      <c r="AH23" s="789"/>
      <c r="AI23" s="789"/>
      <c r="AJ23" s="792"/>
      <c r="AK23" s="793"/>
      <c r="AL23" s="794"/>
      <c r="AM23" s="794"/>
      <c r="AN23" s="794"/>
      <c r="AO23" s="794"/>
      <c r="AP23" s="789">
        <v>1341</v>
      </c>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c r="A26" s="723" t="s">
        <v>370</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c r="A28" s="233">
        <v>1</v>
      </c>
      <c r="B28" s="745" t="s">
        <v>402</v>
      </c>
      <c r="C28" s="746"/>
      <c r="D28" s="746"/>
      <c r="E28" s="746"/>
      <c r="F28" s="746"/>
      <c r="G28" s="746"/>
      <c r="H28" s="746"/>
      <c r="I28" s="746"/>
      <c r="J28" s="746"/>
      <c r="K28" s="746"/>
      <c r="L28" s="746"/>
      <c r="M28" s="746"/>
      <c r="N28" s="746"/>
      <c r="O28" s="746"/>
      <c r="P28" s="747"/>
      <c r="Q28" s="818">
        <v>457</v>
      </c>
      <c r="R28" s="819"/>
      <c r="S28" s="819"/>
      <c r="T28" s="819"/>
      <c r="U28" s="819"/>
      <c r="V28" s="819">
        <v>439</v>
      </c>
      <c r="W28" s="819"/>
      <c r="X28" s="819"/>
      <c r="Y28" s="819"/>
      <c r="Z28" s="819"/>
      <c r="AA28" s="819">
        <v>18</v>
      </c>
      <c r="AB28" s="819"/>
      <c r="AC28" s="819"/>
      <c r="AD28" s="819"/>
      <c r="AE28" s="820"/>
      <c r="AF28" s="821">
        <v>18</v>
      </c>
      <c r="AG28" s="819"/>
      <c r="AH28" s="819"/>
      <c r="AI28" s="819"/>
      <c r="AJ28" s="822"/>
      <c r="AK28" s="823">
        <v>15</v>
      </c>
      <c r="AL28" s="824"/>
      <c r="AM28" s="824"/>
      <c r="AN28" s="824"/>
      <c r="AO28" s="824"/>
      <c r="AP28" s="824"/>
      <c r="AQ28" s="824"/>
      <c r="AR28" s="824"/>
      <c r="AS28" s="824"/>
      <c r="AT28" s="824"/>
      <c r="AU28" s="824"/>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c r="A29" s="233">
        <v>2</v>
      </c>
      <c r="B29" s="776" t="s">
        <v>403</v>
      </c>
      <c r="C29" s="777"/>
      <c r="D29" s="777"/>
      <c r="E29" s="777"/>
      <c r="F29" s="777"/>
      <c r="G29" s="777"/>
      <c r="H29" s="777"/>
      <c r="I29" s="777"/>
      <c r="J29" s="777"/>
      <c r="K29" s="777"/>
      <c r="L29" s="777"/>
      <c r="M29" s="777"/>
      <c r="N29" s="777"/>
      <c r="O29" s="777"/>
      <c r="P29" s="778"/>
      <c r="Q29" s="779">
        <v>448</v>
      </c>
      <c r="R29" s="780"/>
      <c r="S29" s="780"/>
      <c r="T29" s="780"/>
      <c r="U29" s="780"/>
      <c r="V29" s="780">
        <v>434</v>
      </c>
      <c r="W29" s="780"/>
      <c r="X29" s="780"/>
      <c r="Y29" s="780"/>
      <c r="Z29" s="780"/>
      <c r="AA29" s="780">
        <v>14</v>
      </c>
      <c r="AB29" s="780"/>
      <c r="AC29" s="780"/>
      <c r="AD29" s="780"/>
      <c r="AE29" s="781"/>
      <c r="AF29" s="782">
        <v>14</v>
      </c>
      <c r="AG29" s="783"/>
      <c r="AH29" s="783"/>
      <c r="AI29" s="783"/>
      <c r="AJ29" s="784"/>
      <c r="AK29" s="830">
        <v>63</v>
      </c>
      <c r="AL29" s="826"/>
      <c r="AM29" s="826"/>
      <c r="AN29" s="826"/>
      <c r="AO29" s="826"/>
      <c r="AP29" s="826"/>
      <c r="AQ29" s="826"/>
      <c r="AR29" s="826"/>
      <c r="AS29" s="826"/>
      <c r="AT29" s="826"/>
      <c r="AU29" s="826"/>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c r="A30" s="233">
        <v>3</v>
      </c>
      <c r="B30" s="776" t="s">
        <v>404</v>
      </c>
      <c r="C30" s="777"/>
      <c r="D30" s="777"/>
      <c r="E30" s="777"/>
      <c r="F30" s="777"/>
      <c r="G30" s="777"/>
      <c r="H30" s="777"/>
      <c r="I30" s="777"/>
      <c r="J30" s="777"/>
      <c r="K30" s="777"/>
      <c r="L30" s="777"/>
      <c r="M30" s="777"/>
      <c r="N30" s="777"/>
      <c r="O30" s="777"/>
      <c r="P30" s="778"/>
      <c r="Q30" s="779">
        <v>38</v>
      </c>
      <c r="R30" s="780"/>
      <c r="S30" s="780"/>
      <c r="T30" s="780"/>
      <c r="U30" s="780"/>
      <c r="V30" s="780">
        <v>37</v>
      </c>
      <c r="W30" s="780"/>
      <c r="X30" s="780"/>
      <c r="Y30" s="780"/>
      <c r="Z30" s="780"/>
      <c r="AA30" s="780">
        <v>1</v>
      </c>
      <c r="AB30" s="780"/>
      <c r="AC30" s="780"/>
      <c r="AD30" s="780"/>
      <c r="AE30" s="781"/>
      <c r="AF30" s="782">
        <v>1</v>
      </c>
      <c r="AG30" s="783"/>
      <c r="AH30" s="783"/>
      <c r="AI30" s="783"/>
      <c r="AJ30" s="784"/>
      <c r="AK30" s="830">
        <v>10</v>
      </c>
      <c r="AL30" s="826"/>
      <c r="AM30" s="826"/>
      <c r="AN30" s="826"/>
      <c r="AO30" s="826"/>
      <c r="AP30" s="826"/>
      <c r="AQ30" s="826"/>
      <c r="AR30" s="826"/>
      <c r="AS30" s="826"/>
      <c r="AT30" s="826"/>
      <c r="AU30" s="826"/>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c r="A31" s="233">
        <v>4</v>
      </c>
      <c r="B31" s="776" t="s">
        <v>405</v>
      </c>
      <c r="C31" s="777"/>
      <c r="D31" s="777"/>
      <c r="E31" s="777"/>
      <c r="F31" s="777"/>
      <c r="G31" s="777"/>
      <c r="H31" s="777"/>
      <c r="I31" s="777"/>
      <c r="J31" s="777"/>
      <c r="K31" s="777"/>
      <c r="L31" s="777"/>
      <c r="M31" s="777"/>
      <c r="N31" s="777"/>
      <c r="O31" s="777"/>
      <c r="P31" s="778"/>
      <c r="Q31" s="779">
        <v>140</v>
      </c>
      <c r="R31" s="780"/>
      <c r="S31" s="780"/>
      <c r="T31" s="780"/>
      <c r="U31" s="780"/>
      <c r="V31" s="780">
        <v>134</v>
      </c>
      <c r="W31" s="780"/>
      <c r="X31" s="780"/>
      <c r="Y31" s="780"/>
      <c r="Z31" s="780"/>
      <c r="AA31" s="780">
        <v>6</v>
      </c>
      <c r="AB31" s="780"/>
      <c r="AC31" s="780"/>
      <c r="AD31" s="780"/>
      <c r="AE31" s="781"/>
      <c r="AF31" s="782">
        <v>6</v>
      </c>
      <c r="AG31" s="783"/>
      <c r="AH31" s="783"/>
      <c r="AI31" s="783"/>
      <c r="AJ31" s="784"/>
      <c r="AK31" s="830">
        <v>76</v>
      </c>
      <c r="AL31" s="826"/>
      <c r="AM31" s="826"/>
      <c r="AN31" s="826"/>
      <c r="AO31" s="826"/>
      <c r="AP31" s="826"/>
      <c r="AQ31" s="826"/>
      <c r="AR31" s="826"/>
      <c r="AS31" s="826"/>
      <c r="AT31" s="826"/>
      <c r="AU31" s="826">
        <v>78</v>
      </c>
      <c r="AV31" s="826"/>
      <c r="AW31" s="826"/>
      <c r="AX31" s="826"/>
      <c r="AY31" s="826"/>
      <c r="AZ31" s="827" t="s">
        <v>589</v>
      </c>
      <c r="BA31" s="827"/>
      <c r="BB31" s="827"/>
      <c r="BC31" s="827"/>
      <c r="BD31" s="827"/>
      <c r="BE31" s="828" t="s">
        <v>406</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c r="A32" s="233">
        <v>5</v>
      </c>
      <c r="B32" s="776" t="s">
        <v>407</v>
      </c>
      <c r="C32" s="777"/>
      <c r="D32" s="777"/>
      <c r="E32" s="777"/>
      <c r="F32" s="777"/>
      <c r="G32" s="777"/>
      <c r="H32" s="777"/>
      <c r="I32" s="777"/>
      <c r="J32" s="777"/>
      <c r="K32" s="777"/>
      <c r="L32" s="777"/>
      <c r="M32" s="777"/>
      <c r="N32" s="777"/>
      <c r="O32" s="777"/>
      <c r="P32" s="778"/>
      <c r="Q32" s="779">
        <v>41</v>
      </c>
      <c r="R32" s="780"/>
      <c r="S32" s="780"/>
      <c r="T32" s="780"/>
      <c r="U32" s="780"/>
      <c r="V32" s="780">
        <v>37</v>
      </c>
      <c r="W32" s="780"/>
      <c r="X32" s="780"/>
      <c r="Y32" s="780"/>
      <c r="Z32" s="780"/>
      <c r="AA32" s="780">
        <v>4</v>
      </c>
      <c r="AB32" s="780"/>
      <c r="AC32" s="780"/>
      <c r="AD32" s="780"/>
      <c r="AE32" s="781"/>
      <c r="AF32" s="782">
        <v>4</v>
      </c>
      <c r="AG32" s="783"/>
      <c r="AH32" s="783"/>
      <c r="AI32" s="783"/>
      <c r="AJ32" s="784"/>
      <c r="AK32" s="830">
        <v>23</v>
      </c>
      <c r="AL32" s="826"/>
      <c r="AM32" s="826"/>
      <c r="AN32" s="826"/>
      <c r="AO32" s="826"/>
      <c r="AP32" s="826"/>
      <c r="AQ32" s="826"/>
      <c r="AR32" s="826"/>
      <c r="AS32" s="826"/>
      <c r="AT32" s="826"/>
      <c r="AU32" s="826">
        <v>36</v>
      </c>
      <c r="AV32" s="826"/>
      <c r="AW32" s="826"/>
      <c r="AX32" s="826"/>
      <c r="AY32" s="826"/>
      <c r="AZ32" s="827" t="s">
        <v>589</v>
      </c>
      <c r="BA32" s="827"/>
      <c r="BB32" s="827"/>
      <c r="BC32" s="827"/>
      <c r="BD32" s="827"/>
      <c r="BE32" s="828" t="s">
        <v>408</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409</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c r="A63" s="231" t="s">
        <v>389</v>
      </c>
      <c r="B63" s="785" t="s">
        <v>410</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44</v>
      </c>
      <c r="AG63" s="840"/>
      <c r="AH63" s="840"/>
      <c r="AI63" s="840"/>
      <c r="AJ63" s="841"/>
      <c r="AK63" s="842"/>
      <c r="AL63" s="837"/>
      <c r="AM63" s="837"/>
      <c r="AN63" s="837"/>
      <c r="AO63" s="837"/>
      <c r="AP63" s="840"/>
      <c r="AQ63" s="840"/>
      <c r="AR63" s="840"/>
      <c r="AS63" s="840"/>
      <c r="AT63" s="840"/>
      <c r="AU63" s="840">
        <v>114</v>
      </c>
      <c r="AV63" s="840"/>
      <c r="AW63" s="840"/>
      <c r="AX63" s="840"/>
      <c r="AY63" s="840"/>
      <c r="AZ63" s="844"/>
      <c r="BA63" s="844"/>
      <c r="BB63" s="844"/>
      <c r="BC63" s="844"/>
      <c r="BD63" s="844"/>
      <c r="BE63" s="845"/>
      <c r="BF63" s="845"/>
      <c r="BG63" s="845"/>
      <c r="BH63" s="845"/>
      <c r="BI63" s="846"/>
      <c r="BJ63" s="847" t="s">
        <v>411</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c r="A66" s="723" t="s">
        <v>413</v>
      </c>
      <c r="B66" s="724"/>
      <c r="C66" s="724"/>
      <c r="D66" s="724"/>
      <c r="E66" s="724"/>
      <c r="F66" s="724"/>
      <c r="G66" s="724"/>
      <c r="H66" s="724"/>
      <c r="I66" s="724"/>
      <c r="J66" s="724"/>
      <c r="K66" s="724"/>
      <c r="L66" s="724"/>
      <c r="M66" s="724"/>
      <c r="N66" s="724"/>
      <c r="O66" s="724"/>
      <c r="P66" s="725"/>
      <c r="Q66" s="729" t="s">
        <v>394</v>
      </c>
      <c r="R66" s="730"/>
      <c r="S66" s="730"/>
      <c r="T66" s="730"/>
      <c r="U66" s="731"/>
      <c r="V66" s="729" t="s">
        <v>414</v>
      </c>
      <c r="W66" s="730"/>
      <c r="X66" s="730"/>
      <c r="Y66" s="730"/>
      <c r="Z66" s="731"/>
      <c r="AA66" s="729" t="s">
        <v>415</v>
      </c>
      <c r="AB66" s="730"/>
      <c r="AC66" s="730"/>
      <c r="AD66" s="730"/>
      <c r="AE66" s="731"/>
      <c r="AF66" s="850" t="s">
        <v>416</v>
      </c>
      <c r="AG66" s="811"/>
      <c r="AH66" s="811"/>
      <c r="AI66" s="811"/>
      <c r="AJ66" s="851"/>
      <c r="AK66" s="729" t="s">
        <v>417</v>
      </c>
      <c r="AL66" s="724"/>
      <c r="AM66" s="724"/>
      <c r="AN66" s="724"/>
      <c r="AO66" s="725"/>
      <c r="AP66" s="729" t="s">
        <v>418</v>
      </c>
      <c r="AQ66" s="730"/>
      <c r="AR66" s="730"/>
      <c r="AS66" s="730"/>
      <c r="AT66" s="731"/>
      <c r="AU66" s="729" t="s">
        <v>419</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c r="A68" s="227">
        <v>1</v>
      </c>
      <c r="B68" s="865" t="s">
        <v>590</v>
      </c>
      <c r="C68" s="866"/>
      <c r="D68" s="866"/>
      <c r="E68" s="866"/>
      <c r="F68" s="866"/>
      <c r="G68" s="866"/>
      <c r="H68" s="866"/>
      <c r="I68" s="866"/>
      <c r="J68" s="866"/>
      <c r="K68" s="866"/>
      <c r="L68" s="866"/>
      <c r="M68" s="866"/>
      <c r="N68" s="866"/>
      <c r="O68" s="866"/>
      <c r="P68" s="867"/>
      <c r="Q68" s="868">
        <v>75</v>
      </c>
      <c r="R68" s="862"/>
      <c r="S68" s="862"/>
      <c r="T68" s="862"/>
      <c r="U68" s="862"/>
      <c r="V68" s="862">
        <v>61</v>
      </c>
      <c r="W68" s="862"/>
      <c r="X68" s="862"/>
      <c r="Y68" s="862"/>
      <c r="Z68" s="862"/>
      <c r="AA68" s="862">
        <v>14</v>
      </c>
      <c r="AB68" s="862"/>
      <c r="AC68" s="862"/>
      <c r="AD68" s="862"/>
      <c r="AE68" s="862"/>
      <c r="AF68" s="862">
        <v>14</v>
      </c>
      <c r="AG68" s="862"/>
      <c r="AH68" s="862"/>
      <c r="AI68" s="862"/>
      <c r="AJ68" s="862"/>
      <c r="AK68" s="862"/>
      <c r="AL68" s="862"/>
      <c r="AM68" s="862"/>
      <c r="AN68" s="862"/>
      <c r="AO68" s="862"/>
      <c r="AP68" s="862"/>
      <c r="AQ68" s="862"/>
      <c r="AR68" s="862"/>
      <c r="AS68" s="862"/>
      <c r="AT68" s="862"/>
      <c r="AU68" s="862"/>
      <c r="AV68" s="862"/>
      <c r="AW68" s="862"/>
      <c r="AX68" s="862"/>
      <c r="AY68" s="862"/>
      <c r="AZ68" s="863" t="s">
        <v>593</v>
      </c>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c r="A69" s="229">
        <v>2</v>
      </c>
      <c r="B69" s="869" t="s">
        <v>592</v>
      </c>
      <c r="C69" s="870"/>
      <c r="D69" s="870"/>
      <c r="E69" s="870"/>
      <c r="F69" s="870"/>
      <c r="G69" s="870"/>
      <c r="H69" s="870"/>
      <c r="I69" s="870"/>
      <c r="J69" s="870"/>
      <c r="K69" s="870"/>
      <c r="L69" s="870"/>
      <c r="M69" s="870"/>
      <c r="N69" s="870"/>
      <c r="O69" s="870"/>
      <c r="P69" s="871"/>
      <c r="Q69" s="872">
        <v>3232</v>
      </c>
      <c r="R69" s="826"/>
      <c r="S69" s="826"/>
      <c r="T69" s="826"/>
      <c r="U69" s="826"/>
      <c r="V69" s="826">
        <v>3033</v>
      </c>
      <c r="W69" s="826"/>
      <c r="X69" s="826"/>
      <c r="Y69" s="826"/>
      <c r="Z69" s="826"/>
      <c r="AA69" s="826">
        <v>199</v>
      </c>
      <c r="AB69" s="826"/>
      <c r="AC69" s="826"/>
      <c r="AD69" s="826"/>
      <c r="AE69" s="826"/>
      <c r="AF69" s="826">
        <v>199</v>
      </c>
      <c r="AG69" s="826"/>
      <c r="AH69" s="826"/>
      <c r="AI69" s="826"/>
      <c r="AJ69" s="826"/>
      <c r="AK69" s="826"/>
      <c r="AL69" s="826"/>
      <c r="AM69" s="826"/>
      <c r="AN69" s="826"/>
      <c r="AO69" s="826"/>
      <c r="AP69" s="826">
        <v>924</v>
      </c>
      <c r="AQ69" s="826"/>
      <c r="AR69" s="826"/>
      <c r="AS69" s="826"/>
      <c r="AT69" s="826"/>
      <c r="AU69" s="826">
        <v>24</v>
      </c>
      <c r="AV69" s="826"/>
      <c r="AW69" s="826"/>
      <c r="AX69" s="826"/>
      <c r="AY69" s="826"/>
      <c r="AZ69" s="828" t="s">
        <v>594</v>
      </c>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c r="A70" s="229">
        <v>3</v>
      </c>
      <c r="B70" s="869" t="s">
        <v>592</v>
      </c>
      <c r="C70" s="870"/>
      <c r="D70" s="870"/>
      <c r="E70" s="870"/>
      <c r="F70" s="870"/>
      <c r="G70" s="870"/>
      <c r="H70" s="870"/>
      <c r="I70" s="870"/>
      <c r="J70" s="870"/>
      <c r="K70" s="870"/>
      <c r="L70" s="870"/>
      <c r="M70" s="870"/>
      <c r="N70" s="870"/>
      <c r="O70" s="870"/>
      <c r="P70" s="871"/>
      <c r="Q70" s="872">
        <v>463</v>
      </c>
      <c r="R70" s="826"/>
      <c r="S70" s="826"/>
      <c r="T70" s="826"/>
      <c r="U70" s="826"/>
      <c r="V70" s="826">
        <v>454</v>
      </c>
      <c r="W70" s="826"/>
      <c r="X70" s="826"/>
      <c r="Y70" s="826"/>
      <c r="Z70" s="826"/>
      <c r="AA70" s="826">
        <v>9</v>
      </c>
      <c r="AB70" s="826"/>
      <c r="AC70" s="826"/>
      <c r="AD70" s="826"/>
      <c r="AE70" s="826"/>
      <c r="AF70" s="826">
        <v>9</v>
      </c>
      <c r="AG70" s="826"/>
      <c r="AH70" s="826"/>
      <c r="AI70" s="826"/>
      <c r="AJ70" s="826"/>
      <c r="AK70" s="826">
        <v>98</v>
      </c>
      <c r="AL70" s="826"/>
      <c r="AM70" s="826"/>
      <c r="AN70" s="826"/>
      <c r="AO70" s="826"/>
      <c r="AP70" s="826">
        <v>1682</v>
      </c>
      <c r="AQ70" s="826"/>
      <c r="AR70" s="826"/>
      <c r="AS70" s="826"/>
      <c r="AT70" s="826"/>
      <c r="AU70" s="826"/>
      <c r="AV70" s="826"/>
      <c r="AW70" s="826"/>
      <c r="AX70" s="826"/>
      <c r="AY70" s="826"/>
      <c r="AZ70" s="828" t="s">
        <v>595</v>
      </c>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c r="A71" s="229">
        <v>4</v>
      </c>
      <c r="B71" s="869" t="s">
        <v>592</v>
      </c>
      <c r="C71" s="870"/>
      <c r="D71" s="870"/>
      <c r="E71" s="870"/>
      <c r="F71" s="870"/>
      <c r="G71" s="870"/>
      <c r="H71" s="870"/>
      <c r="I71" s="870"/>
      <c r="J71" s="870"/>
      <c r="K71" s="870"/>
      <c r="L71" s="870"/>
      <c r="M71" s="870"/>
      <c r="N71" s="870"/>
      <c r="O71" s="870"/>
      <c r="P71" s="871"/>
      <c r="Q71" s="872">
        <v>76</v>
      </c>
      <c r="R71" s="826"/>
      <c r="S71" s="826"/>
      <c r="T71" s="826"/>
      <c r="U71" s="826"/>
      <c r="V71" s="826">
        <v>61</v>
      </c>
      <c r="W71" s="826"/>
      <c r="X71" s="826"/>
      <c r="Y71" s="826"/>
      <c r="Z71" s="826"/>
      <c r="AA71" s="826">
        <v>15</v>
      </c>
      <c r="AB71" s="826"/>
      <c r="AC71" s="826"/>
      <c r="AD71" s="826"/>
      <c r="AE71" s="826"/>
      <c r="AF71" s="826">
        <v>15</v>
      </c>
      <c r="AG71" s="826"/>
      <c r="AH71" s="826"/>
      <c r="AI71" s="826"/>
      <c r="AJ71" s="826"/>
      <c r="AK71" s="826"/>
      <c r="AL71" s="826"/>
      <c r="AM71" s="826"/>
      <c r="AN71" s="826"/>
      <c r="AO71" s="826"/>
      <c r="AP71" s="826"/>
      <c r="AQ71" s="826"/>
      <c r="AR71" s="826"/>
      <c r="AS71" s="826"/>
      <c r="AT71" s="826"/>
      <c r="AU71" s="826"/>
      <c r="AV71" s="826"/>
      <c r="AW71" s="826"/>
      <c r="AX71" s="826"/>
      <c r="AY71" s="826"/>
      <c r="AZ71" s="828" t="s">
        <v>596</v>
      </c>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c r="A72" s="229">
        <v>5</v>
      </c>
      <c r="B72" s="869" t="s">
        <v>592</v>
      </c>
      <c r="C72" s="870"/>
      <c r="D72" s="870"/>
      <c r="E72" s="870"/>
      <c r="F72" s="870"/>
      <c r="G72" s="870"/>
      <c r="H72" s="870"/>
      <c r="I72" s="870"/>
      <c r="J72" s="870"/>
      <c r="K72" s="870"/>
      <c r="L72" s="870"/>
      <c r="M72" s="870"/>
      <c r="N72" s="870"/>
      <c r="O72" s="870"/>
      <c r="P72" s="871"/>
      <c r="Q72" s="872">
        <v>1</v>
      </c>
      <c r="R72" s="826"/>
      <c r="S72" s="826"/>
      <c r="T72" s="826"/>
      <c r="U72" s="826"/>
      <c r="V72" s="826">
        <v>0</v>
      </c>
      <c r="W72" s="826"/>
      <c r="X72" s="826"/>
      <c r="Y72" s="826"/>
      <c r="Z72" s="826"/>
      <c r="AA72" s="826">
        <v>1</v>
      </c>
      <c r="AB72" s="826"/>
      <c r="AC72" s="826"/>
      <c r="AD72" s="826"/>
      <c r="AE72" s="826"/>
      <c r="AF72" s="826">
        <v>1</v>
      </c>
      <c r="AG72" s="826"/>
      <c r="AH72" s="826"/>
      <c r="AI72" s="826"/>
      <c r="AJ72" s="826"/>
      <c r="AK72" s="826"/>
      <c r="AL72" s="826"/>
      <c r="AM72" s="826"/>
      <c r="AN72" s="826"/>
      <c r="AO72" s="826"/>
      <c r="AP72" s="826"/>
      <c r="AQ72" s="826"/>
      <c r="AR72" s="826"/>
      <c r="AS72" s="826"/>
      <c r="AT72" s="826"/>
      <c r="AU72" s="826"/>
      <c r="AV72" s="826"/>
      <c r="AW72" s="826"/>
      <c r="AX72" s="826"/>
      <c r="AY72" s="826"/>
      <c r="AZ72" s="828" t="s">
        <v>597</v>
      </c>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c r="A73" s="229">
        <v>6</v>
      </c>
      <c r="B73" s="869" t="s">
        <v>598</v>
      </c>
      <c r="C73" s="870"/>
      <c r="D73" s="870"/>
      <c r="E73" s="870"/>
      <c r="F73" s="870"/>
      <c r="G73" s="870"/>
      <c r="H73" s="870"/>
      <c r="I73" s="870"/>
      <c r="J73" s="870"/>
      <c r="K73" s="870"/>
      <c r="L73" s="870"/>
      <c r="M73" s="870"/>
      <c r="N73" s="870"/>
      <c r="O73" s="870"/>
      <c r="P73" s="871"/>
      <c r="Q73" s="872">
        <v>1318</v>
      </c>
      <c r="R73" s="826"/>
      <c r="S73" s="826"/>
      <c r="T73" s="826"/>
      <c r="U73" s="826"/>
      <c r="V73" s="826">
        <v>1097</v>
      </c>
      <c r="W73" s="826"/>
      <c r="X73" s="826"/>
      <c r="Y73" s="826"/>
      <c r="Z73" s="826"/>
      <c r="AA73" s="826">
        <v>221</v>
      </c>
      <c r="AB73" s="826"/>
      <c r="AC73" s="826"/>
      <c r="AD73" s="826"/>
      <c r="AE73" s="826"/>
      <c r="AF73" s="826">
        <v>135</v>
      </c>
      <c r="AG73" s="826"/>
      <c r="AH73" s="826"/>
      <c r="AI73" s="826"/>
      <c r="AJ73" s="826"/>
      <c r="AK73" s="826">
        <v>70</v>
      </c>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c r="A74" s="229">
        <v>7</v>
      </c>
      <c r="B74" s="869" t="s">
        <v>591</v>
      </c>
      <c r="C74" s="870"/>
      <c r="D74" s="870"/>
      <c r="E74" s="870"/>
      <c r="F74" s="870"/>
      <c r="G74" s="870"/>
      <c r="H74" s="870"/>
      <c r="I74" s="870"/>
      <c r="J74" s="870"/>
      <c r="K74" s="870"/>
      <c r="L74" s="870"/>
      <c r="M74" s="870"/>
      <c r="N74" s="870"/>
      <c r="O74" s="870"/>
      <c r="P74" s="871"/>
      <c r="Q74" s="872">
        <v>332</v>
      </c>
      <c r="R74" s="826"/>
      <c r="S74" s="826"/>
      <c r="T74" s="826"/>
      <c r="U74" s="826"/>
      <c r="V74" s="826">
        <v>324</v>
      </c>
      <c r="W74" s="826"/>
      <c r="X74" s="826"/>
      <c r="Y74" s="826"/>
      <c r="Z74" s="826"/>
      <c r="AA74" s="826">
        <v>8</v>
      </c>
      <c r="AB74" s="826"/>
      <c r="AC74" s="826"/>
      <c r="AD74" s="826"/>
      <c r="AE74" s="826"/>
      <c r="AF74" s="826">
        <v>8</v>
      </c>
      <c r="AG74" s="826"/>
      <c r="AH74" s="826"/>
      <c r="AI74" s="826"/>
      <c r="AJ74" s="826"/>
      <c r="AK74" s="826">
        <v>5</v>
      </c>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c r="A75" s="229">
        <v>8</v>
      </c>
      <c r="B75" s="869" t="s">
        <v>599</v>
      </c>
      <c r="C75" s="870"/>
      <c r="D75" s="870"/>
      <c r="E75" s="870"/>
      <c r="F75" s="870"/>
      <c r="G75" s="870"/>
      <c r="H75" s="870"/>
      <c r="I75" s="870"/>
      <c r="J75" s="870"/>
      <c r="K75" s="870"/>
      <c r="L75" s="870"/>
      <c r="M75" s="870"/>
      <c r="N75" s="870"/>
      <c r="O75" s="870"/>
      <c r="P75" s="871"/>
      <c r="Q75" s="873">
        <v>23194</v>
      </c>
      <c r="R75" s="874"/>
      <c r="S75" s="874"/>
      <c r="T75" s="874"/>
      <c r="U75" s="830"/>
      <c r="V75" s="875">
        <v>22714</v>
      </c>
      <c r="W75" s="874"/>
      <c r="X75" s="874"/>
      <c r="Y75" s="874"/>
      <c r="Z75" s="830"/>
      <c r="AA75" s="875">
        <v>480</v>
      </c>
      <c r="AB75" s="874"/>
      <c r="AC75" s="874"/>
      <c r="AD75" s="874"/>
      <c r="AE75" s="830"/>
      <c r="AF75" s="875">
        <v>480</v>
      </c>
      <c r="AG75" s="874"/>
      <c r="AH75" s="874"/>
      <c r="AI75" s="874"/>
      <c r="AJ75" s="830"/>
      <c r="AK75" s="875">
        <v>23</v>
      </c>
      <c r="AL75" s="874"/>
      <c r="AM75" s="874"/>
      <c r="AN75" s="874"/>
      <c r="AO75" s="830"/>
      <c r="AP75" s="875"/>
      <c r="AQ75" s="874"/>
      <c r="AR75" s="874"/>
      <c r="AS75" s="874"/>
      <c r="AT75" s="830"/>
      <c r="AU75" s="875"/>
      <c r="AV75" s="874"/>
      <c r="AW75" s="874"/>
      <c r="AX75" s="874"/>
      <c r="AY75" s="830"/>
      <c r="AZ75" s="828" t="s">
        <v>602</v>
      </c>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c r="A76" s="229">
        <v>9</v>
      </c>
      <c r="B76" s="869" t="s">
        <v>592</v>
      </c>
      <c r="C76" s="870"/>
      <c r="D76" s="870"/>
      <c r="E76" s="870"/>
      <c r="F76" s="870"/>
      <c r="G76" s="870"/>
      <c r="H76" s="870"/>
      <c r="I76" s="870"/>
      <c r="J76" s="870"/>
      <c r="K76" s="870"/>
      <c r="L76" s="870"/>
      <c r="M76" s="870"/>
      <c r="N76" s="870"/>
      <c r="O76" s="870"/>
      <c r="P76" s="871"/>
      <c r="Q76" s="873">
        <v>238</v>
      </c>
      <c r="R76" s="874"/>
      <c r="S76" s="874"/>
      <c r="T76" s="874"/>
      <c r="U76" s="830"/>
      <c r="V76" s="875">
        <v>112</v>
      </c>
      <c r="W76" s="874"/>
      <c r="X76" s="874"/>
      <c r="Y76" s="874"/>
      <c r="Z76" s="830"/>
      <c r="AA76" s="875">
        <v>125</v>
      </c>
      <c r="AB76" s="874"/>
      <c r="AC76" s="874"/>
      <c r="AD76" s="874"/>
      <c r="AE76" s="830"/>
      <c r="AF76" s="875">
        <v>125</v>
      </c>
      <c r="AG76" s="874"/>
      <c r="AH76" s="874"/>
      <c r="AI76" s="874"/>
      <c r="AJ76" s="830"/>
      <c r="AK76" s="875"/>
      <c r="AL76" s="874"/>
      <c r="AM76" s="874"/>
      <c r="AN76" s="874"/>
      <c r="AO76" s="830"/>
      <c r="AP76" s="875"/>
      <c r="AQ76" s="874"/>
      <c r="AR76" s="874"/>
      <c r="AS76" s="874"/>
      <c r="AT76" s="830"/>
      <c r="AU76" s="875"/>
      <c r="AV76" s="874"/>
      <c r="AW76" s="874"/>
      <c r="AX76" s="874"/>
      <c r="AY76" s="830"/>
      <c r="AZ76" s="828" t="s">
        <v>603</v>
      </c>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c r="A77" s="229">
        <v>10</v>
      </c>
      <c r="B77" s="869" t="s">
        <v>600</v>
      </c>
      <c r="C77" s="870"/>
      <c r="D77" s="870"/>
      <c r="E77" s="870"/>
      <c r="F77" s="870"/>
      <c r="G77" s="870"/>
      <c r="H77" s="870"/>
      <c r="I77" s="870"/>
      <c r="J77" s="870"/>
      <c r="K77" s="870"/>
      <c r="L77" s="870"/>
      <c r="M77" s="870"/>
      <c r="N77" s="870"/>
      <c r="O77" s="870"/>
      <c r="P77" s="871"/>
      <c r="Q77" s="873">
        <v>1730</v>
      </c>
      <c r="R77" s="874"/>
      <c r="S77" s="874"/>
      <c r="T77" s="874"/>
      <c r="U77" s="830"/>
      <c r="V77" s="875">
        <v>1694</v>
      </c>
      <c r="W77" s="874"/>
      <c r="X77" s="874"/>
      <c r="Y77" s="874"/>
      <c r="Z77" s="830"/>
      <c r="AA77" s="875">
        <v>36</v>
      </c>
      <c r="AB77" s="874"/>
      <c r="AC77" s="874"/>
      <c r="AD77" s="874"/>
      <c r="AE77" s="830"/>
      <c r="AF77" s="875">
        <v>36</v>
      </c>
      <c r="AG77" s="874"/>
      <c r="AH77" s="874"/>
      <c r="AI77" s="874"/>
      <c r="AJ77" s="830"/>
      <c r="AK77" s="875"/>
      <c r="AL77" s="874"/>
      <c r="AM77" s="874"/>
      <c r="AN77" s="874"/>
      <c r="AO77" s="830"/>
      <c r="AP77" s="875"/>
      <c r="AQ77" s="874"/>
      <c r="AR77" s="874"/>
      <c r="AS77" s="874"/>
      <c r="AT77" s="830"/>
      <c r="AU77" s="875"/>
      <c r="AV77" s="874"/>
      <c r="AW77" s="874"/>
      <c r="AX77" s="874"/>
      <c r="AY77" s="830"/>
      <c r="AZ77" s="828" t="s">
        <v>602</v>
      </c>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c r="A78" s="229">
        <v>11</v>
      </c>
      <c r="B78" s="869" t="s">
        <v>592</v>
      </c>
      <c r="C78" s="870"/>
      <c r="D78" s="870"/>
      <c r="E78" s="870"/>
      <c r="F78" s="870"/>
      <c r="G78" s="870"/>
      <c r="H78" s="870"/>
      <c r="I78" s="870"/>
      <c r="J78" s="870"/>
      <c r="K78" s="870"/>
      <c r="L78" s="870"/>
      <c r="M78" s="870"/>
      <c r="N78" s="870"/>
      <c r="O78" s="870"/>
      <c r="P78" s="871"/>
      <c r="Q78" s="872">
        <v>824275</v>
      </c>
      <c r="R78" s="826"/>
      <c r="S78" s="826"/>
      <c r="T78" s="826"/>
      <c r="U78" s="826"/>
      <c r="V78" s="826">
        <v>793576</v>
      </c>
      <c r="W78" s="826"/>
      <c r="X78" s="826"/>
      <c r="Y78" s="826"/>
      <c r="Z78" s="826"/>
      <c r="AA78" s="826">
        <v>30699</v>
      </c>
      <c r="AB78" s="826"/>
      <c r="AC78" s="826"/>
      <c r="AD78" s="826"/>
      <c r="AE78" s="826"/>
      <c r="AF78" s="826">
        <v>30699</v>
      </c>
      <c r="AG78" s="826"/>
      <c r="AH78" s="826"/>
      <c r="AI78" s="826"/>
      <c r="AJ78" s="826"/>
      <c r="AK78" s="826">
        <v>9728</v>
      </c>
      <c r="AL78" s="826"/>
      <c r="AM78" s="826"/>
      <c r="AN78" s="826"/>
      <c r="AO78" s="826"/>
      <c r="AP78" s="826"/>
      <c r="AQ78" s="826"/>
      <c r="AR78" s="826"/>
      <c r="AS78" s="826"/>
      <c r="AT78" s="826"/>
      <c r="AU78" s="826"/>
      <c r="AV78" s="826"/>
      <c r="AW78" s="826"/>
      <c r="AX78" s="826"/>
      <c r="AY78" s="826"/>
      <c r="AZ78" s="828" t="s">
        <v>604</v>
      </c>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c r="A88" s="231" t="s">
        <v>389</v>
      </c>
      <c r="B88" s="785" t="s">
        <v>420</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31721</v>
      </c>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421</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422</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423</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3" t="s">
        <v>426</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427</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c r="A109" s="908" t="s">
        <v>428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429</v>
      </c>
      <c r="AB109" s="889"/>
      <c r="AC109" s="889"/>
      <c r="AD109" s="889"/>
      <c r="AE109" s="890"/>
      <c r="AF109" s="888" t="s">
        <v>430</v>
      </c>
      <c r="AG109" s="889"/>
      <c r="AH109" s="889"/>
      <c r="AI109" s="889"/>
      <c r="AJ109" s="890"/>
      <c r="AK109" s="888" t="s">
        <v>304</v>
      </c>
      <c r="AL109" s="889"/>
      <c r="AM109" s="889"/>
      <c r="AN109" s="889"/>
      <c r="AO109" s="890"/>
      <c r="AP109" s="888" t="s">
        <v>431</v>
      </c>
      <c r="AQ109" s="889"/>
      <c r="AR109" s="889"/>
      <c r="AS109" s="889"/>
      <c r="AT109" s="891"/>
      <c r="AU109" s="908" t="s">
        <v>428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429</v>
      </c>
      <c r="BR109" s="889"/>
      <c r="BS109" s="889"/>
      <c r="BT109" s="889"/>
      <c r="BU109" s="890"/>
      <c r="BV109" s="888" t="s">
        <v>430</v>
      </c>
      <c r="BW109" s="889"/>
      <c r="BX109" s="889"/>
      <c r="BY109" s="889"/>
      <c r="BZ109" s="890"/>
      <c r="CA109" s="888" t="s">
        <v>304</v>
      </c>
      <c r="CB109" s="889"/>
      <c r="CC109" s="889"/>
      <c r="CD109" s="889"/>
      <c r="CE109" s="890"/>
      <c r="CF109" s="909" t="s">
        <v>431</v>
      </c>
      <c r="CG109" s="909"/>
      <c r="CH109" s="909"/>
      <c r="CI109" s="909"/>
      <c r="CJ109" s="909"/>
      <c r="CK109" s="888" t="s">
        <v>432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429</v>
      </c>
      <c r="DH109" s="889"/>
      <c r="DI109" s="889"/>
      <c r="DJ109" s="889"/>
      <c r="DK109" s="890"/>
      <c r="DL109" s="888" t="s">
        <v>430</v>
      </c>
      <c r="DM109" s="889"/>
      <c r="DN109" s="889"/>
      <c r="DO109" s="889"/>
      <c r="DP109" s="890"/>
      <c r="DQ109" s="888" t="s">
        <v>304</v>
      </c>
      <c r="DR109" s="889"/>
      <c r="DS109" s="889"/>
      <c r="DT109" s="889"/>
      <c r="DU109" s="890"/>
      <c r="DV109" s="888" t="s">
        <v>431</v>
      </c>
      <c r="DW109" s="889"/>
      <c r="DX109" s="889"/>
      <c r="DY109" s="889"/>
      <c r="DZ109" s="891"/>
    </row>
    <row r="110" spans="1:131" s="221" customFormat="1" ht="26.25" customHeight="1">
      <c r="A110" s="892" t="s">
        <v>433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136183</v>
      </c>
      <c r="AB110" s="896"/>
      <c r="AC110" s="896"/>
      <c r="AD110" s="896"/>
      <c r="AE110" s="897"/>
      <c r="AF110" s="898">
        <v>167644</v>
      </c>
      <c r="AG110" s="896"/>
      <c r="AH110" s="896"/>
      <c r="AI110" s="896"/>
      <c r="AJ110" s="897"/>
      <c r="AK110" s="898">
        <v>173635</v>
      </c>
      <c r="AL110" s="896"/>
      <c r="AM110" s="896"/>
      <c r="AN110" s="896"/>
      <c r="AO110" s="897"/>
      <c r="AP110" s="899">
        <v>11.7</v>
      </c>
      <c r="AQ110" s="900"/>
      <c r="AR110" s="900"/>
      <c r="AS110" s="900"/>
      <c r="AT110" s="901"/>
      <c r="AU110" s="902" t="s">
        <v>73</v>
      </c>
      <c r="AV110" s="903"/>
      <c r="AW110" s="903"/>
      <c r="AX110" s="903"/>
      <c r="AY110" s="903"/>
      <c r="AZ110" s="925" t="s">
        <v>434</v>
      </c>
      <c r="BA110" s="893"/>
      <c r="BB110" s="893"/>
      <c r="BC110" s="893"/>
      <c r="BD110" s="893"/>
      <c r="BE110" s="893"/>
      <c r="BF110" s="893"/>
      <c r="BG110" s="893"/>
      <c r="BH110" s="893"/>
      <c r="BI110" s="893"/>
      <c r="BJ110" s="893"/>
      <c r="BK110" s="893"/>
      <c r="BL110" s="893"/>
      <c r="BM110" s="893"/>
      <c r="BN110" s="893"/>
      <c r="BO110" s="893"/>
      <c r="BP110" s="894"/>
      <c r="BQ110" s="926">
        <v>1513637</v>
      </c>
      <c r="BR110" s="927"/>
      <c r="BS110" s="927"/>
      <c r="BT110" s="927"/>
      <c r="BU110" s="927"/>
      <c r="BV110" s="927">
        <v>1410941</v>
      </c>
      <c r="BW110" s="927"/>
      <c r="BX110" s="927"/>
      <c r="BY110" s="927"/>
      <c r="BZ110" s="927"/>
      <c r="CA110" s="927">
        <v>1340957</v>
      </c>
      <c r="CB110" s="927"/>
      <c r="CC110" s="927"/>
      <c r="CD110" s="927"/>
      <c r="CE110" s="927"/>
      <c r="CF110" s="940">
        <v>90.3</v>
      </c>
      <c r="CG110" s="941"/>
      <c r="CH110" s="941"/>
      <c r="CI110" s="941"/>
      <c r="CJ110" s="941"/>
      <c r="CK110" s="942" t="s">
        <v>435</v>
      </c>
      <c r="CL110" s="943"/>
      <c r="CM110" s="925" t="s">
        <v>436</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411</v>
      </c>
      <c r="DH110" s="927"/>
      <c r="DI110" s="927"/>
      <c r="DJ110" s="927"/>
      <c r="DK110" s="927"/>
      <c r="DL110" s="927" t="s">
        <v>411</v>
      </c>
      <c r="DM110" s="927"/>
      <c r="DN110" s="927"/>
      <c r="DO110" s="927"/>
      <c r="DP110" s="927"/>
      <c r="DQ110" s="927" t="s">
        <v>437</v>
      </c>
      <c r="DR110" s="927"/>
      <c r="DS110" s="927"/>
      <c r="DT110" s="927"/>
      <c r="DU110" s="927"/>
      <c r="DV110" s="928" t="s">
        <v>411</v>
      </c>
      <c r="DW110" s="928"/>
      <c r="DX110" s="928"/>
      <c r="DY110" s="928"/>
      <c r="DZ110" s="929"/>
    </row>
    <row r="111" spans="1:131" s="221" customFormat="1" ht="26.25" customHeight="1">
      <c r="A111" s="930" t="s">
        <v>438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437</v>
      </c>
      <c r="AG111" s="934"/>
      <c r="AH111" s="934"/>
      <c r="AI111" s="934"/>
      <c r="AJ111" s="935"/>
      <c r="AK111" s="936" t="s">
        <v>437</v>
      </c>
      <c r="AL111" s="934"/>
      <c r="AM111" s="934"/>
      <c r="AN111" s="934"/>
      <c r="AO111" s="935"/>
      <c r="AP111" s="937" t="s">
        <v>437</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t="s">
        <v>437</v>
      </c>
      <c r="BR111" s="922"/>
      <c r="BS111" s="922"/>
      <c r="BT111" s="922"/>
      <c r="BU111" s="922"/>
      <c r="BV111" s="922" t="s">
        <v>437</v>
      </c>
      <c r="BW111" s="922"/>
      <c r="BX111" s="922"/>
      <c r="BY111" s="922"/>
      <c r="BZ111" s="922"/>
      <c r="CA111" s="922" t="s">
        <v>437</v>
      </c>
      <c r="CB111" s="922"/>
      <c r="CC111" s="922"/>
      <c r="CD111" s="922"/>
      <c r="CE111" s="922"/>
      <c r="CF111" s="916" t="s">
        <v>437</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437</v>
      </c>
      <c r="DH111" s="922"/>
      <c r="DI111" s="922"/>
      <c r="DJ111" s="922"/>
      <c r="DK111" s="922"/>
      <c r="DL111" s="922" t="s">
        <v>437</v>
      </c>
      <c r="DM111" s="922"/>
      <c r="DN111" s="922"/>
      <c r="DO111" s="922"/>
      <c r="DP111" s="922"/>
      <c r="DQ111" s="922" t="s">
        <v>437</v>
      </c>
      <c r="DR111" s="922"/>
      <c r="DS111" s="922"/>
      <c r="DT111" s="922"/>
      <c r="DU111" s="922"/>
      <c r="DV111" s="923" t="s">
        <v>437</v>
      </c>
      <c r="DW111" s="923"/>
      <c r="DX111" s="923"/>
      <c r="DY111" s="923"/>
      <c r="DZ111" s="924"/>
    </row>
    <row r="112" spans="1:131" s="221" customFormat="1" ht="26.25" customHeight="1">
      <c r="A112" s="948" t="s">
        <v>441</v>
      </c>
      <c r="B112" s="949"/>
      <c r="C112" s="919" t="s">
        <v>442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437</v>
      </c>
      <c r="AB112" s="955"/>
      <c r="AC112" s="955"/>
      <c r="AD112" s="955"/>
      <c r="AE112" s="956"/>
      <c r="AF112" s="957" t="s">
        <v>437</v>
      </c>
      <c r="AG112" s="955"/>
      <c r="AH112" s="955"/>
      <c r="AI112" s="955"/>
      <c r="AJ112" s="956"/>
      <c r="AK112" s="957" t="s">
        <v>437</v>
      </c>
      <c r="AL112" s="955"/>
      <c r="AM112" s="955"/>
      <c r="AN112" s="955"/>
      <c r="AO112" s="956"/>
      <c r="AP112" s="958" t="s">
        <v>437</v>
      </c>
      <c r="AQ112" s="959"/>
      <c r="AR112" s="959"/>
      <c r="AS112" s="959"/>
      <c r="AT112" s="960"/>
      <c r="AU112" s="904"/>
      <c r="AV112" s="905"/>
      <c r="AW112" s="905"/>
      <c r="AX112" s="905"/>
      <c r="AY112" s="905"/>
      <c r="AZ112" s="918" t="s">
        <v>443</v>
      </c>
      <c r="BA112" s="919"/>
      <c r="BB112" s="919"/>
      <c r="BC112" s="919"/>
      <c r="BD112" s="919"/>
      <c r="BE112" s="919"/>
      <c r="BF112" s="919"/>
      <c r="BG112" s="919"/>
      <c r="BH112" s="919"/>
      <c r="BI112" s="919"/>
      <c r="BJ112" s="919"/>
      <c r="BK112" s="919"/>
      <c r="BL112" s="919"/>
      <c r="BM112" s="919"/>
      <c r="BN112" s="919"/>
      <c r="BO112" s="919"/>
      <c r="BP112" s="920"/>
      <c r="BQ112" s="921">
        <v>119976</v>
      </c>
      <c r="BR112" s="922"/>
      <c r="BS112" s="922"/>
      <c r="BT112" s="922"/>
      <c r="BU112" s="922"/>
      <c r="BV112" s="922">
        <v>124419</v>
      </c>
      <c r="BW112" s="922"/>
      <c r="BX112" s="922"/>
      <c r="BY112" s="922"/>
      <c r="BZ112" s="922"/>
      <c r="CA112" s="922">
        <v>113800</v>
      </c>
      <c r="CB112" s="922"/>
      <c r="CC112" s="922"/>
      <c r="CD112" s="922"/>
      <c r="CE112" s="922"/>
      <c r="CF112" s="916">
        <v>7.7</v>
      </c>
      <c r="CG112" s="917"/>
      <c r="CH112" s="917"/>
      <c r="CI112" s="917"/>
      <c r="CJ112" s="917"/>
      <c r="CK112" s="944"/>
      <c r="CL112" s="945"/>
      <c r="CM112" s="918" t="s">
        <v>444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437</v>
      </c>
      <c r="DH112" s="922"/>
      <c r="DI112" s="922"/>
      <c r="DJ112" s="922"/>
      <c r="DK112" s="922"/>
      <c r="DL112" s="922" t="s">
        <v>437</v>
      </c>
      <c r="DM112" s="922"/>
      <c r="DN112" s="922"/>
      <c r="DO112" s="922"/>
      <c r="DP112" s="922"/>
      <c r="DQ112" s="922" t="s">
        <v>437</v>
      </c>
      <c r="DR112" s="922"/>
      <c r="DS112" s="922"/>
      <c r="DT112" s="922"/>
      <c r="DU112" s="922"/>
      <c r="DV112" s="923" t="s">
        <v>437</v>
      </c>
      <c r="DW112" s="923"/>
      <c r="DX112" s="923"/>
      <c r="DY112" s="923"/>
      <c r="DZ112" s="924"/>
    </row>
    <row r="113" spans="1:130" s="221" customFormat="1" ht="26.25" customHeight="1">
      <c r="A113" s="950"/>
      <c r="B113" s="951"/>
      <c r="C113" s="919" t="s">
        <v>445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10625</v>
      </c>
      <c r="AB113" s="934"/>
      <c r="AC113" s="934"/>
      <c r="AD113" s="934"/>
      <c r="AE113" s="935"/>
      <c r="AF113" s="936">
        <v>14448</v>
      </c>
      <c r="AG113" s="934"/>
      <c r="AH113" s="934"/>
      <c r="AI113" s="934"/>
      <c r="AJ113" s="935"/>
      <c r="AK113" s="936">
        <v>12729</v>
      </c>
      <c r="AL113" s="934"/>
      <c r="AM113" s="934"/>
      <c r="AN113" s="934"/>
      <c r="AO113" s="935"/>
      <c r="AP113" s="937">
        <v>0.9</v>
      </c>
      <c r="AQ113" s="938"/>
      <c r="AR113" s="938"/>
      <c r="AS113" s="938"/>
      <c r="AT113" s="939"/>
      <c r="AU113" s="904"/>
      <c r="AV113" s="905"/>
      <c r="AW113" s="905"/>
      <c r="AX113" s="905"/>
      <c r="AY113" s="905"/>
      <c r="AZ113" s="918" t="s">
        <v>446</v>
      </c>
      <c r="BA113" s="919"/>
      <c r="BB113" s="919"/>
      <c r="BC113" s="919"/>
      <c r="BD113" s="919"/>
      <c r="BE113" s="919"/>
      <c r="BF113" s="919"/>
      <c r="BG113" s="919"/>
      <c r="BH113" s="919"/>
      <c r="BI113" s="919"/>
      <c r="BJ113" s="919"/>
      <c r="BK113" s="919"/>
      <c r="BL113" s="919"/>
      <c r="BM113" s="919"/>
      <c r="BN113" s="919"/>
      <c r="BO113" s="919"/>
      <c r="BP113" s="920"/>
      <c r="BQ113" s="921">
        <v>68851</v>
      </c>
      <c r="BR113" s="922"/>
      <c r="BS113" s="922"/>
      <c r="BT113" s="922"/>
      <c r="BU113" s="922"/>
      <c r="BV113" s="922">
        <v>100491</v>
      </c>
      <c r="BW113" s="922"/>
      <c r="BX113" s="922"/>
      <c r="BY113" s="922"/>
      <c r="BZ113" s="922"/>
      <c r="CA113" s="922">
        <v>106862</v>
      </c>
      <c r="CB113" s="922"/>
      <c r="CC113" s="922"/>
      <c r="CD113" s="922"/>
      <c r="CE113" s="922"/>
      <c r="CF113" s="916">
        <v>7.2</v>
      </c>
      <c r="CG113" s="917"/>
      <c r="CH113" s="917"/>
      <c r="CI113" s="917"/>
      <c r="CJ113" s="917"/>
      <c r="CK113" s="944"/>
      <c r="CL113" s="945"/>
      <c r="CM113" s="918" t="s">
        <v>447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437</v>
      </c>
      <c r="DH113" s="955"/>
      <c r="DI113" s="955"/>
      <c r="DJ113" s="955"/>
      <c r="DK113" s="956"/>
      <c r="DL113" s="957" t="s">
        <v>437</v>
      </c>
      <c r="DM113" s="955"/>
      <c r="DN113" s="955"/>
      <c r="DO113" s="955"/>
      <c r="DP113" s="956"/>
      <c r="DQ113" s="957" t="s">
        <v>437</v>
      </c>
      <c r="DR113" s="955"/>
      <c r="DS113" s="955"/>
      <c r="DT113" s="955"/>
      <c r="DU113" s="956"/>
      <c r="DV113" s="958" t="s">
        <v>437</v>
      </c>
      <c r="DW113" s="959"/>
      <c r="DX113" s="959"/>
      <c r="DY113" s="959"/>
      <c r="DZ113" s="960"/>
    </row>
    <row r="114" spans="1:130" s="221" customFormat="1" ht="26.25" customHeight="1">
      <c r="A114" s="950"/>
      <c r="B114" s="951"/>
      <c r="C114" s="919" t="s">
        <v>448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5852</v>
      </c>
      <c r="AB114" s="955"/>
      <c r="AC114" s="955"/>
      <c r="AD114" s="955"/>
      <c r="AE114" s="956"/>
      <c r="AF114" s="957">
        <v>5142</v>
      </c>
      <c r="AG114" s="955"/>
      <c r="AH114" s="955"/>
      <c r="AI114" s="955"/>
      <c r="AJ114" s="956"/>
      <c r="AK114" s="957">
        <v>8227</v>
      </c>
      <c r="AL114" s="955"/>
      <c r="AM114" s="955"/>
      <c r="AN114" s="955"/>
      <c r="AO114" s="956"/>
      <c r="AP114" s="958">
        <v>0.6</v>
      </c>
      <c r="AQ114" s="959"/>
      <c r="AR114" s="959"/>
      <c r="AS114" s="959"/>
      <c r="AT114" s="960"/>
      <c r="AU114" s="904"/>
      <c r="AV114" s="905"/>
      <c r="AW114" s="905"/>
      <c r="AX114" s="905"/>
      <c r="AY114" s="905"/>
      <c r="AZ114" s="918" t="s">
        <v>449</v>
      </c>
      <c r="BA114" s="919"/>
      <c r="BB114" s="919"/>
      <c r="BC114" s="919"/>
      <c r="BD114" s="919"/>
      <c r="BE114" s="919"/>
      <c r="BF114" s="919"/>
      <c r="BG114" s="919"/>
      <c r="BH114" s="919"/>
      <c r="BI114" s="919"/>
      <c r="BJ114" s="919"/>
      <c r="BK114" s="919"/>
      <c r="BL114" s="919"/>
      <c r="BM114" s="919"/>
      <c r="BN114" s="919"/>
      <c r="BO114" s="919"/>
      <c r="BP114" s="920"/>
      <c r="BQ114" s="921">
        <v>211399</v>
      </c>
      <c r="BR114" s="922"/>
      <c r="BS114" s="922"/>
      <c r="BT114" s="922"/>
      <c r="BU114" s="922"/>
      <c r="BV114" s="922">
        <v>189190</v>
      </c>
      <c r="BW114" s="922"/>
      <c r="BX114" s="922"/>
      <c r="BY114" s="922"/>
      <c r="BZ114" s="922"/>
      <c r="CA114" s="922">
        <v>210343</v>
      </c>
      <c r="CB114" s="922"/>
      <c r="CC114" s="922"/>
      <c r="CD114" s="922"/>
      <c r="CE114" s="922"/>
      <c r="CF114" s="916">
        <v>14.2</v>
      </c>
      <c r="CG114" s="917"/>
      <c r="CH114" s="917"/>
      <c r="CI114" s="917"/>
      <c r="CJ114" s="917"/>
      <c r="CK114" s="944"/>
      <c r="CL114" s="945"/>
      <c r="CM114" s="918" t="s">
        <v>450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437</v>
      </c>
      <c r="DH114" s="955"/>
      <c r="DI114" s="955"/>
      <c r="DJ114" s="955"/>
      <c r="DK114" s="956"/>
      <c r="DL114" s="957" t="s">
        <v>437</v>
      </c>
      <c r="DM114" s="955"/>
      <c r="DN114" s="955"/>
      <c r="DO114" s="955"/>
      <c r="DP114" s="956"/>
      <c r="DQ114" s="957" t="s">
        <v>437</v>
      </c>
      <c r="DR114" s="955"/>
      <c r="DS114" s="955"/>
      <c r="DT114" s="955"/>
      <c r="DU114" s="956"/>
      <c r="DV114" s="958" t="s">
        <v>437</v>
      </c>
      <c r="DW114" s="959"/>
      <c r="DX114" s="959"/>
      <c r="DY114" s="959"/>
      <c r="DZ114" s="960"/>
    </row>
    <row r="115" spans="1:130" s="221" customFormat="1" ht="26.25" customHeight="1">
      <c r="A115" s="950"/>
      <c r="B115" s="951"/>
      <c r="C115" s="919" t="s">
        <v>451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437</v>
      </c>
      <c r="AB115" s="934"/>
      <c r="AC115" s="934"/>
      <c r="AD115" s="934"/>
      <c r="AE115" s="935"/>
      <c r="AF115" s="936" t="s">
        <v>437</v>
      </c>
      <c r="AG115" s="934"/>
      <c r="AH115" s="934"/>
      <c r="AI115" s="934"/>
      <c r="AJ115" s="935"/>
      <c r="AK115" s="936" t="s">
        <v>437</v>
      </c>
      <c r="AL115" s="934"/>
      <c r="AM115" s="934"/>
      <c r="AN115" s="934"/>
      <c r="AO115" s="935"/>
      <c r="AP115" s="937" t="s">
        <v>437</v>
      </c>
      <c r="AQ115" s="938"/>
      <c r="AR115" s="938"/>
      <c r="AS115" s="938"/>
      <c r="AT115" s="939"/>
      <c r="AU115" s="904"/>
      <c r="AV115" s="905"/>
      <c r="AW115" s="905"/>
      <c r="AX115" s="905"/>
      <c r="AY115" s="905"/>
      <c r="AZ115" s="918" t="s">
        <v>452</v>
      </c>
      <c r="BA115" s="919"/>
      <c r="BB115" s="919"/>
      <c r="BC115" s="919"/>
      <c r="BD115" s="919"/>
      <c r="BE115" s="919"/>
      <c r="BF115" s="919"/>
      <c r="BG115" s="919"/>
      <c r="BH115" s="919"/>
      <c r="BI115" s="919"/>
      <c r="BJ115" s="919"/>
      <c r="BK115" s="919"/>
      <c r="BL115" s="919"/>
      <c r="BM115" s="919"/>
      <c r="BN115" s="919"/>
      <c r="BO115" s="919"/>
      <c r="BP115" s="920"/>
      <c r="BQ115" s="921" t="s">
        <v>437</v>
      </c>
      <c r="BR115" s="922"/>
      <c r="BS115" s="922"/>
      <c r="BT115" s="922"/>
      <c r="BU115" s="922"/>
      <c r="BV115" s="922" t="s">
        <v>437</v>
      </c>
      <c r="BW115" s="922"/>
      <c r="BX115" s="922"/>
      <c r="BY115" s="922"/>
      <c r="BZ115" s="922"/>
      <c r="CA115" s="922" t="s">
        <v>437</v>
      </c>
      <c r="CB115" s="922"/>
      <c r="CC115" s="922"/>
      <c r="CD115" s="922"/>
      <c r="CE115" s="922"/>
      <c r="CF115" s="916" t="s">
        <v>437</v>
      </c>
      <c r="CG115" s="917"/>
      <c r="CH115" s="917"/>
      <c r="CI115" s="917"/>
      <c r="CJ115" s="917"/>
      <c r="CK115" s="944"/>
      <c r="CL115" s="945"/>
      <c r="CM115" s="918" t="s">
        <v>453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437</v>
      </c>
      <c r="DH115" s="955"/>
      <c r="DI115" s="955"/>
      <c r="DJ115" s="955"/>
      <c r="DK115" s="956"/>
      <c r="DL115" s="957" t="s">
        <v>437</v>
      </c>
      <c r="DM115" s="955"/>
      <c r="DN115" s="955"/>
      <c r="DO115" s="955"/>
      <c r="DP115" s="956"/>
      <c r="DQ115" s="957" t="s">
        <v>437</v>
      </c>
      <c r="DR115" s="955"/>
      <c r="DS115" s="955"/>
      <c r="DT115" s="955"/>
      <c r="DU115" s="956"/>
      <c r="DV115" s="958" t="s">
        <v>437</v>
      </c>
      <c r="DW115" s="959"/>
      <c r="DX115" s="959"/>
      <c r="DY115" s="959"/>
      <c r="DZ115" s="960"/>
    </row>
    <row r="116" spans="1:130" s="221" customFormat="1" ht="26.25" customHeight="1">
      <c r="A116" s="952"/>
      <c r="B116" s="953"/>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437</v>
      </c>
      <c r="AB116" s="955"/>
      <c r="AC116" s="955"/>
      <c r="AD116" s="955"/>
      <c r="AE116" s="956"/>
      <c r="AF116" s="957" t="s">
        <v>437</v>
      </c>
      <c r="AG116" s="955"/>
      <c r="AH116" s="955"/>
      <c r="AI116" s="955"/>
      <c r="AJ116" s="956"/>
      <c r="AK116" s="957" t="s">
        <v>437</v>
      </c>
      <c r="AL116" s="955"/>
      <c r="AM116" s="955"/>
      <c r="AN116" s="955"/>
      <c r="AO116" s="956"/>
      <c r="AP116" s="958" t="s">
        <v>437</v>
      </c>
      <c r="AQ116" s="959"/>
      <c r="AR116" s="959"/>
      <c r="AS116" s="959"/>
      <c r="AT116" s="960"/>
      <c r="AU116" s="904"/>
      <c r="AV116" s="905"/>
      <c r="AW116" s="905"/>
      <c r="AX116" s="905"/>
      <c r="AY116" s="905"/>
      <c r="AZ116" s="963" t="s">
        <v>455</v>
      </c>
      <c r="BA116" s="964"/>
      <c r="BB116" s="964"/>
      <c r="BC116" s="964"/>
      <c r="BD116" s="964"/>
      <c r="BE116" s="964"/>
      <c r="BF116" s="964"/>
      <c r="BG116" s="964"/>
      <c r="BH116" s="964"/>
      <c r="BI116" s="964"/>
      <c r="BJ116" s="964"/>
      <c r="BK116" s="964"/>
      <c r="BL116" s="964"/>
      <c r="BM116" s="964"/>
      <c r="BN116" s="964"/>
      <c r="BO116" s="964"/>
      <c r="BP116" s="965"/>
      <c r="BQ116" s="921" t="s">
        <v>437</v>
      </c>
      <c r="BR116" s="922"/>
      <c r="BS116" s="922"/>
      <c r="BT116" s="922"/>
      <c r="BU116" s="922"/>
      <c r="BV116" s="922" t="s">
        <v>437</v>
      </c>
      <c r="BW116" s="922"/>
      <c r="BX116" s="922"/>
      <c r="BY116" s="922"/>
      <c r="BZ116" s="922"/>
      <c r="CA116" s="922" t="s">
        <v>437</v>
      </c>
      <c r="CB116" s="922"/>
      <c r="CC116" s="922"/>
      <c r="CD116" s="922"/>
      <c r="CE116" s="922"/>
      <c r="CF116" s="916" t="s">
        <v>437</v>
      </c>
      <c r="CG116" s="917"/>
      <c r="CH116" s="917"/>
      <c r="CI116" s="917"/>
      <c r="CJ116" s="917"/>
      <c r="CK116" s="944"/>
      <c r="CL116" s="945"/>
      <c r="CM116" s="918" t="s">
        <v>456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437</v>
      </c>
      <c r="DH116" s="955"/>
      <c r="DI116" s="955"/>
      <c r="DJ116" s="955"/>
      <c r="DK116" s="956"/>
      <c r="DL116" s="957" t="s">
        <v>437</v>
      </c>
      <c r="DM116" s="955"/>
      <c r="DN116" s="955"/>
      <c r="DO116" s="955"/>
      <c r="DP116" s="956"/>
      <c r="DQ116" s="957" t="s">
        <v>437</v>
      </c>
      <c r="DR116" s="955"/>
      <c r="DS116" s="955"/>
      <c r="DT116" s="955"/>
      <c r="DU116" s="956"/>
      <c r="DV116" s="958" t="s">
        <v>437</v>
      </c>
      <c r="DW116" s="959"/>
      <c r="DX116" s="959"/>
      <c r="DY116" s="959"/>
      <c r="DZ116" s="960"/>
    </row>
    <row r="117" spans="1:130" s="221" customFormat="1" ht="26.25" customHeight="1">
      <c r="A117" s="908" t="s">
        <v>186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457</v>
      </c>
      <c r="Z117" s="890"/>
      <c r="AA117" s="974">
        <v>152660</v>
      </c>
      <c r="AB117" s="975"/>
      <c r="AC117" s="975"/>
      <c r="AD117" s="975"/>
      <c r="AE117" s="976"/>
      <c r="AF117" s="977">
        <v>187234</v>
      </c>
      <c r="AG117" s="975"/>
      <c r="AH117" s="975"/>
      <c r="AI117" s="975"/>
      <c r="AJ117" s="976"/>
      <c r="AK117" s="977">
        <v>194591</v>
      </c>
      <c r="AL117" s="975"/>
      <c r="AM117" s="975"/>
      <c r="AN117" s="975"/>
      <c r="AO117" s="976"/>
      <c r="AP117" s="978"/>
      <c r="AQ117" s="979"/>
      <c r="AR117" s="979"/>
      <c r="AS117" s="979"/>
      <c r="AT117" s="980"/>
      <c r="AU117" s="904"/>
      <c r="AV117" s="905"/>
      <c r="AW117" s="905"/>
      <c r="AX117" s="905"/>
      <c r="AY117" s="905"/>
      <c r="AZ117" s="970" t="s">
        <v>458</v>
      </c>
      <c r="BA117" s="971"/>
      <c r="BB117" s="971"/>
      <c r="BC117" s="971"/>
      <c r="BD117" s="971"/>
      <c r="BE117" s="971"/>
      <c r="BF117" s="971"/>
      <c r="BG117" s="971"/>
      <c r="BH117" s="971"/>
      <c r="BI117" s="971"/>
      <c r="BJ117" s="971"/>
      <c r="BK117" s="971"/>
      <c r="BL117" s="971"/>
      <c r="BM117" s="971"/>
      <c r="BN117" s="971"/>
      <c r="BO117" s="971"/>
      <c r="BP117" s="972"/>
      <c r="BQ117" s="921" t="s">
        <v>459</v>
      </c>
      <c r="BR117" s="922"/>
      <c r="BS117" s="922"/>
      <c r="BT117" s="922"/>
      <c r="BU117" s="922"/>
      <c r="BV117" s="922" t="s">
        <v>437</v>
      </c>
      <c r="BW117" s="922"/>
      <c r="BX117" s="922"/>
      <c r="BY117" s="922"/>
      <c r="BZ117" s="922"/>
      <c r="CA117" s="922" t="s">
        <v>127</v>
      </c>
      <c r="CB117" s="922"/>
      <c r="CC117" s="922"/>
      <c r="CD117" s="922"/>
      <c r="CE117" s="922"/>
      <c r="CF117" s="916" t="s">
        <v>460</v>
      </c>
      <c r="CG117" s="917"/>
      <c r="CH117" s="917"/>
      <c r="CI117" s="917"/>
      <c r="CJ117" s="917"/>
      <c r="CK117" s="944"/>
      <c r="CL117" s="945"/>
      <c r="CM117" s="918" t="s">
        <v>461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462</v>
      </c>
      <c r="DH117" s="955"/>
      <c r="DI117" s="955"/>
      <c r="DJ117" s="955"/>
      <c r="DK117" s="956"/>
      <c r="DL117" s="957" t="s">
        <v>463</v>
      </c>
      <c r="DM117" s="955"/>
      <c r="DN117" s="955"/>
      <c r="DO117" s="955"/>
      <c r="DP117" s="956"/>
      <c r="DQ117" s="957" t="s">
        <v>464</v>
      </c>
      <c r="DR117" s="955"/>
      <c r="DS117" s="955"/>
      <c r="DT117" s="955"/>
      <c r="DU117" s="956"/>
      <c r="DV117" s="958" t="s">
        <v>127</v>
      </c>
      <c r="DW117" s="959"/>
      <c r="DX117" s="959"/>
      <c r="DY117" s="959"/>
      <c r="DZ117" s="960"/>
    </row>
    <row r="118" spans="1:130" s="221" customFormat="1" ht="26.25" customHeight="1">
      <c r="A118" s="908" t="s">
        <v>432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429</v>
      </c>
      <c r="AB118" s="889"/>
      <c r="AC118" s="889"/>
      <c r="AD118" s="889"/>
      <c r="AE118" s="890"/>
      <c r="AF118" s="888" t="s">
        <v>430</v>
      </c>
      <c r="AG118" s="889"/>
      <c r="AH118" s="889"/>
      <c r="AI118" s="889"/>
      <c r="AJ118" s="890"/>
      <c r="AK118" s="888" t="s">
        <v>304</v>
      </c>
      <c r="AL118" s="889"/>
      <c r="AM118" s="889"/>
      <c r="AN118" s="889"/>
      <c r="AO118" s="890"/>
      <c r="AP118" s="966" t="s">
        <v>431</v>
      </c>
      <c r="AQ118" s="967"/>
      <c r="AR118" s="967"/>
      <c r="AS118" s="967"/>
      <c r="AT118" s="968"/>
      <c r="AU118" s="904"/>
      <c r="AV118" s="905"/>
      <c r="AW118" s="905"/>
      <c r="AX118" s="905"/>
      <c r="AY118" s="905"/>
      <c r="AZ118" s="969" t="s">
        <v>465</v>
      </c>
      <c r="BA118" s="961"/>
      <c r="BB118" s="961"/>
      <c r="BC118" s="961"/>
      <c r="BD118" s="961"/>
      <c r="BE118" s="961"/>
      <c r="BF118" s="961"/>
      <c r="BG118" s="961"/>
      <c r="BH118" s="961"/>
      <c r="BI118" s="961"/>
      <c r="BJ118" s="961"/>
      <c r="BK118" s="961"/>
      <c r="BL118" s="961"/>
      <c r="BM118" s="961"/>
      <c r="BN118" s="961"/>
      <c r="BO118" s="961"/>
      <c r="BP118" s="962"/>
      <c r="BQ118" s="995" t="s">
        <v>460</v>
      </c>
      <c r="BR118" s="996"/>
      <c r="BS118" s="996"/>
      <c r="BT118" s="996"/>
      <c r="BU118" s="996"/>
      <c r="BV118" s="996" t="s">
        <v>466</v>
      </c>
      <c r="BW118" s="996"/>
      <c r="BX118" s="996"/>
      <c r="BY118" s="996"/>
      <c r="BZ118" s="996"/>
      <c r="CA118" s="996" t="s">
        <v>466</v>
      </c>
      <c r="CB118" s="996"/>
      <c r="CC118" s="996"/>
      <c r="CD118" s="996"/>
      <c r="CE118" s="996"/>
      <c r="CF118" s="916" t="s">
        <v>437</v>
      </c>
      <c r="CG118" s="917"/>
      <c r="CH118" s="917"/>
      <c r="CI118" s="917"/>
      <c r="CJ118" s="917"/>
      <c r="CK118" s="944"/>
      <c r="CL118" s="945"/>
      <c r="CM118" s="918" t="s">
        <v>467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468</v>
      </c>
      <c r="DH118" s="955"/>
      <c r="DI118" s="955"/>
      <c r="DJ118" s="955"/>
      <c r="DK118" s="956"/>
      <c r="DL118" s="957" t="s">
        <v>466</v>
      </c>
      <c r="DM118" s="955"/>
      <c r="DN118" s="955"/>
      <c r="DO118" s="955"/>
      <c r="DP118" s="956"/>
      <c r="DQ118" s="957" t="s">
        <v>127</v>
      </c>
      <c r="DR118" s="955"/>
      <c r="DS118" s="955"/>
      <c r="DT118" s="955"/>
      <c r="DU118" s="956"/>
      <c r="DV118" s="958" t="s">
        <v>466</v>
      </c>
      <c r="DW118" s="959"/>
      <c r="DX118" s="959"/>
      <c r="DY118" s="959"/>
      <c r="DZ118" s="960"/>
    </row>
    <row r="119" spans="1:130" s="221" customFormat="1" ht="26.25" customHeight="1">
      <c r="A119" s="1052" t="s">
        <v>435</v>
      </c>
      <c r="B119" s="943"/>
      <c r="C119" s="925" t="s">
        <v>436</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462</v>
      </c>
      <c r="AB119" s="896"/>
      <c r="AC119" s="896"/>
      <c r="AD119" s="896"/>
      <c r="AE119" s="897"/>
      <c r="AF119" s="898" t="s">
        <v>466</v>
      </c>
      <c r="AG119" s="896"/>
      <c r="AH119" s="896"/>
      <c r="AI119" s="896"/>
      <c r="AJ119" s="897"/>
      <c r="AK119" s="898" t="s">
        <v>127</v>
      </c>
      <c r="AL119" s="896"/>
      <c r="AM119" s="896"/>
      <c r="AN119" s="896"/>
      <c r="AO119" s="897"/>
      <c r="AP119" s="899" t="s">
        <v>459</v>
      </c>
      <c r="AQ119" s="900"/>
      <c r="AR119" s="900"/>
      <c r="AS119" s="900"/>
      <c r="AT119" s="901"/>
      <c r="AU119" s="906"/>
      <c r="AV119" s="907"/>
      <c r="AW119" s="907"/>
      <c r="AX119" s="907"/>
      <c r="AY119" s="907"/>
      <c r="AZ119" s="242" t="s">
        <v>186</v>
      </c>
      <c r="BA119" s="242"/>
      <c r="BB119" s="242"/>
      <c r="BC119" s="242"/>
      <c r="BD119" s="242"/>
      <c r="BE119" s="242"/>
      <c r="BF119" s="242"/>
      <c r="BG119" s="242"/>
      <c r="BH119" s="242"/>
      <c r="BI119" s="242"/>
      <c r="BJ119" s="242"/>
      <c r="BK119" s="242"/>
      <c r="BL119" s="242"/>
      <c r="BM119" s="242"/>
      <c r="BN119" s="242"/>
      <c r="BO119" s="973" t="s">
        <v>469</v>
      </c>
      <c r="BP119" s="1001"/>
      <c r="BQ119" s="995">
        <v>1913863</v>
      </c>
      <c r="BR119" s="996"/>
      <c r="BS119" s="996"/>
      <c r="BT119" s="996"/>
      <c r="BU119" s="996"/>
      <c r="BV119" s="996">
        <v>1825041</v>
      </c>
      <c r="BW119" s="996"/>
      <c r="BX119" s="996"/>
      <c r="BY119" s="996"/>
      <c r="BZ119" s="996"/>
      <c r="CA119" s="996">
        <v>1771962</v>
      </c>
      <c r="CB119" s="996"/>
      <c r="CC119" s="996"/>
      <c r="CD119" s="996"/>
      <c r="CE119" s="996"/>
      <c r="CF119" s="997"/>
      <c r="CG119" s="998"/>
      <c r="CH119" s="998"/>
      <c r="CI119" s="998"/>
      <c r="CJ119" s="999"/>
      <c r="CK119" s="946"/>
      <c r="CL119" s="947"/>
      <c r="CM119" s="969" t="s">
        <v>470</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127</v>
      </c>
      <c r="DH119" s="982"/>
      <c r="DI119" s="982"/>
      <c r="DJ119" s="982"/>
      <c r="DK119" s="983"/>
      <c r="DL119" s="981" t="s">
        <v>127</v>
      </c>
      <c r="DM119" s="982"/>
      <c r="DN119" s="982"/>
      <c r="DO119" s="982"/>
      <c r="DP119" s="983"/>
      <c r="DQ119" s="981" t="s">
        <v>459</v>
      </c>
      <c r="DR119" s="982"/>
      <c r="DS119" s="982"/>
      <c r="DT119" s="982"/>
      <c r="DU119" s="983"/>
      <c r="DV119" s="984" t="s">
        <v>463</v>
      </c>
      <c r="DW119" s="985"/>
      <c r="DX119" s="985"/>
      <c r="DY119" s="985"/>
      <c r="DZ119" s="986"/>
    </row>
    <row r="120" spans="1:130" s="221" customFormat="1" ht="26.25" customHeight="1">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127</v>
      </c>
      <c r="AB120" s="955"/>
      <c r="AC120" s="955"/>
      <c r="AD120" s="955"/>
      <c r="AE120" s="956"/>
      <c r="AF120" s="957" t="s">
        <v>127</v>
      </c>
      <c r="AG120" s="955"/>
      <c r="AH120" s="955"/>
      <c r="AI120" s="955"/>
      <c r="AJ120" s="956"/>
      <c r="AK120" s="957" t="s">
        <v>471</v>
      </c>
      <c r="AL120" s="955"/>
      <c r="AM120" s="955"/>
      <c r="AN120" s="955"/>
      <c r="AO120" s="956"/>
      <c r="AP120" s="958" t="s">
        <v>471</v>
      </c>
      <c r="AQ120" s="959"/>
      <c r="AR120" s="959"/>
      <c r="AS120" s="959"/>
      <c r="AT120" s="960"/>
      <c r="AU120" s="987" t="s">
        <v>472</v>
      </c>
      <c r="AV120" s="988"/>
      <c r="AW120" s="988"/>
      <c r="AX120" s="988"/>
      <c r="AY120" s="989"/>
      <c r="AZ120" s="925" t="s">
        <v>473</v>
      </c>
      <c r="BA120" s="893"/>
      <c r="BB120" s="893"/>
      <c r="BC120" s="893"/>
      <c r="BD120" s="893"/>
      <c r="BE120" s="893"/>
      <c r="BF120" s="893"/>
      <c r="BG120" s="893"/>
      <c r="BH120" s="893"/>
      <c r="BI120" s="893"/>
      <c r="BJ120" s="893"/>
      <c r="BK120" s="893"/>
      <c r="BL120" s="893"/>
      <c r="BM120" s="893"/>
      <c r="BN120" s="893"/>
      <c r="BO120" s="893"/>
      <c r="BP120" s="894"/>
      <c r="BQ120" s="926">
        <v>1752315</v>
      </c>
      <c r="BR120" s="927"/>
      <c r="BS120" s="927"/>
      <c r="BT120" s="927"/>
      <c r="BU120" s="927"/>
      <c r="BV120" s="927">
        <v>1728003</v>
      </c>
      <c r="BW120" s="927"/>
      <c r="BX120" s="927"/>
      <c r="BY120" s="927"/>
      <c r="BZ120" s="927"/>
      <c r="CA120" s="927">
        <v>1990118</v>
      </c>
      <c r="CB120" s="927"/>
      <c r="CC120" s="927"/>
      <c r="CD120" s="927"/>
      <c r="CE120" s="927"/>
      <c r="CF120" s="940">
        <v>134</v>
      </c>
      <c r="CG120" s="941"/>
      <c r="CH120" s="941"/>
      <c r="CI120" s="941"/>
      <c r="CJ120" s="941"/>
      <c r="CK120" s="1002" t="s">
        <v>474</v>
      </c>
      <c r="CL120" s="1003"/>
      <c r="CM120" s="1003"/>
      <c r="CN120" s="1003"/>
      <c r="CO120" s="1004"/>
      <c r="CP120" s="1010" t="s">
        <v>475</v>
      </c>
      <c r="CQ120" s="1011"/>
      <c r="CR120" s="1011"/>
      <c r="CS120" s="1011"/>
      <c r="CT120" s="1011"/>
      <c r="CU120" s="1011"/>
      <c r="CV120" s="1011"/>
      <c r="CW120" s="1011"/>
      <c r="CX120" s="1011"/>
      <c r="CY120" s="1011"/>
      <c r="CZ120" s="1011"/>
      <c r="DA120" s="1011"/>
      <c r="DB120" s="1011"/>
      <c r="DC120" s="1011"/>
      <c r="DD120" s="1011"/>
      <c r="DE120" s="1011"/>
      <c r="DF120" s="1012"/>
      <c r="DG120" s="926">
        <v>84486</v>
      </c>
      <c r="DH120" s="927"/>
      <c r="DI120" s="927"/>
      <c r="DJ120" s="927"/>
      <c r="DK120" s="927"/>
      <c r="DL120" s="927">
        <v>87651</v>
      </c>
      <c r="DM120" s="927"/>
      <c r="DN120" s="927"/>
      <c r="DO120" s="927"/>
      <c r="DP120" s="927"/>
      <c r="DQ120" s="927">
        <v>78117</v>
      </c>
      <c r="DR120" s="927"/>
      <c r="DS120" s="927"/>
      <c r="DT120" s="927"/>
      <c r="DU120" s="927"/>
      <c r="DV120" s="928">
        <v>5.3</v>
      </c>
      <c r="DW120" s="928"/>
      <c r="DX120" s="928"/>
      <c r="DY120" s="928"/>
      <c r="DZ120" s="929"/>
    </row>
    <row r="121" spans="1:130" s="221" customFormat="1" ht="26.25" customHeight="1">
      <c r="A121" s="1053"/>
      <c r="B121" s="945"/>
      <c r="C121" s="970" t="s">
        <v>476</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127</v>
      </c>
      <c r="AB121" s="955"/>
      <c r="AC121" s="955"/>
      <c r="AD121" s="955"/>
      <c r="AE121" s="956"/>
      <c r="AF121" s="957" t="s">
        <v>477</v>
      </c>
      <c r="AG121" s="955"/>
      <c r="AH121" s="955"/>
      <c r="AI121" s="955"/>
      <c r="AJ121" s="956"/>
      <c r="AK121" s="957" t="s">
        <v>478</v>
      </c>
      <c r="AL121" s="955"/>
      <c r="AM121" s="955"/>
      <c r="AN121" s="955"/>
      <c r="AO121" s="956"/>
      <c r="AP121" s="958" t="s">
        <v>479</v>
      </c>
      <c r="AQ121" s="959"/>
      <c r="AR121" s="959"/>
      <c r="AS121" s="959"/>
      <c r="AT121" s="960"/>
      <c r="AU121" s="990"/>
      <c r="AV121" s="991"/>
      <c r="AW121" s="991"/>
      <c r="AX121" s="991"/>
      <c r="AY121" s="992"/>
      <c r="AZ121" s="918" t="s">
        <v>480</v>
      </c>
      <c r="BA121" s="919"/>
      <c r="BB121" s="919"/>
      <c r="BC121" s="919"/>
      <c r="BD121" s="919"/>
      <c r="BE121" s="919"/>
      <c r="BF121" s="919"/>
      <c r="BG121" s="919"/>
      <c r="BH121" s="919"/>
      <c r="BI121" s="919"/>
      <c r="BJ121" s="919"/>
      <c r="BK121" s="919"/>
      <c r="BL121" s="919"/>
      <c r="BM121" s="919"/>
      <c r="BN121" s="919"/>
      <c r="BO121" s="919"/>
      <c r="BP121" s="920"/>
      <c r="BQ121" s="921" t="s">
        <v>437</v>
      </c>
      <c r="BR121" s="922"/>
      <c r="BS121" s="922"/>
      <c r="BT121" s="922"/>
      <c r="BU121" s="922"/>
      <c r="BV121" s="922" t="s">
        <v>127</v>
      </c>
      <c r="BW121" s="922"/>
      <c r="BX121" s="922"/>
      <c r="BY121" s="922"/>
      <c r="BZ121" s="922"/>
      <c r="CA121" s="922" t="s">
        <v>460</v>
      </c>
      <c r="CB121" s="922"/>
      <c r="CC121" s="922"/>
      <c r="CD121" s="922"/>
      <c r="CE121" s="922"/>
      <c r="CF121" s="916" t="s">
        <v>466</v>
      </c>
      <c r="CG121" s="917"/>
      <c r="CH121" s="917"/>
      <c r="CI121" s="917"/>
      <c r="CJ121" s="917"/>
      <c r="CK121" s="1005"/>
      <c r="CL121" s="1006"/>
      <c r="CM121" s="1006"/>
      <c r="CN121" s="1006"/>
      <c r="CO121" s="1007"/>
      <c r="CP121" s="1015" t="s">
        <v>481</v>
      </c>
      <c r="CQ121" s="1016"/>
      <c r="CR121" s="1016"/>
      <c r="CS121" s="1016"/>
      <c r="CT121" s="1016"/>
      <c r="CU121" s="1016"/>
      <c r="CV121" s="1016"/>
      <c r="CW121" s="1016"/>
      <c r="CX121" s="1016"/>
      <c r="CY121" s="1016"/>
      <c r="CZ121" s="1016"/>
      <c r="DA121" s="1016"/>
      <c r="DB121" s="1016"/>
      <c r="DC121" s="1016"/>
      <c r="DD121" s="1016"/>
      <c r="DE121" s="1016"/>
      <c r="DF121" s="1017"/>
      <c r="DG121" s="921">
        <v>35490</v>
      </c>
      <c r="DH121" s="922"/>
      <c r="DI121" s="922"/>
      <c r="DJ121" s="922"/>
      <c r="DK121" s="922"/>
      <c r="DL121" s="922">
        <v>36768</v>
      </c>
      <c r="DM121" s="922"/>
      <c r="DN121" s="922"/>
      <c r="DO121" s="922"/>
      <c r="DP121" s="922"/>
      <c r="DQ121" s="922">
        <v>35683</v>
      </c>
      <c r="DR121" s="922"/>
      <c r="DS121" s="922"/>
      <c r="DT121" s="922"/>
      <c r="DU121" s="922"/>
      <c r="DV121" s="923">
        <v>2.4</v>
      </c>
      <c r="DW121" s="923"/>
      <c r="DX121" s="923"/>
      <c r="DY121" s="923"/>
      <c r="DZ121" s="924"/>
    </row>
    <row r="122" spans="1:130" s="221" customFormat="1" ht="26.25" customHeight="1">
      <c r="A122" s="1053"/>
      <c r="B122" s="945"/>
      <c r="C122" s="918" t="s">
        <v>450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482</v>
      </c>
      <c r="AB122" s="955"/>
      <c r="AC122" s="955"/>
      <c r="AD122" s="955"/>
      <c r="AE122" s="956"/>
      <c r="AF122" s="957" t="s">
        <v>462</v>
      </c>
      <c r="AG122" s="955"/>
      <c r="AH122" s="955"/>
      <c r="AI122" s="955"/>
      <c r="AJ122" s="956"/>
      <c r="AK122" s="957" t="s">
        <v>127</v>
      </c>
      <c r="AL122" s="955"/>
      <c r="AM122" s="955"/>
      <c r="AN122" s="955"/>
      <c r="AO122" s="956"/>
      <c r="AP122" s="958" t="s">
        <v>462</v>
      </c>
      <c r="AQ122" s="959"/>
      <c r="AR122" s="959"/>
      <c r="AS122" s="959"/>
      <c r="AT122" s="960"/>
      <c r="AU122" s="990"/>
      <c r="AV122" s="991"/>
      <c r="AW122" s="991"/>
      <c r="AX122" s="991"/>
      <c r="AY122" s="992"/>
      <c r="AZ122" s="969" t="s">
        <v>483</v>
      </c>
      <c r="BA122" s="961"/>
      <c r="BB122" s="961"/>
      <c r="BC122" s="961"/>
      <c r="BD122" s="961"/>
      <c r="BE122" s="961"/>
      <c r="BF122" s="961"/>
      <c r="BG122" s="961"/>
      <c r="BH122" s="961"/>
      <c r="BI122" s="961"/>
      <c r="BJ122" s="961"/>
      <c r="BK122" s="961"/>
      <c r="BL122" s="961"/>
      <c r="BM122" s="961"/>
      <c r="BN122" s="961"/>
      <c r="BO122" s="961"/>
      <c r="BP122" s="962"/>
      <c r="BQ122" s="995">
        <v>1510681</v>
      </c>
      <c r="BR122" s="996"/>
      <c r="BS122" s="996"/>
      <c r="BT122" s="996"/>
      <c r="BU122" s="996"/>
      <c r="BV122" s="996">
        <v>1406170</v>
      </c>
      <c r="BW122" s="996"/>
      <c r="BX122" s="996"/>
      <c r="BY122" s="996"/>
      <c r="BZ122" s="996"/>
      <c r="CA122" s="996">
        <v>1323943</v>
      </c>
      <c r="CB122" s="996"/>
      <c r="CC122" s="996"/>
      <c r="CD122" s="996"/>
      <c r="CE122" s="996"/>
      <c r="CF122" s="1013">
        <v>89.1</v>
      </c>
      <c r="CG122" s="1014"/>
      <c r="CH122" s="1014"/>
      <c r="CI122" s="1014"/>
      <c r="CJ122" s="1014"/>
      <c r="CK122" s="1005"/>
      <c r="CL122" s="1006"/>
      <c r="CM122" s="1006"/>
      <c r="CN122" s="1006"/>
      <c r="CO122" s="1007"/>
      <c r="CP122" s="1015" t="s">
        <v>484</v>
      </c>
      <c r="CQ122" s="1016"/>
      <c r="CR122" s="1016"/>
      <c r="CS122" s="1016"/>
      <c r="CT122" s="1016"/>
      <c r="CU122" s="1016"/>
      <c r="CV122" s="1016"/>
      <c r="CW122" s="1016"/>
      <c r="CX122" s="1016"/>
      <c r="CY122" s="1016"/>
      <c r="CZ122" s="1016"/>
      <c r="DA122" s="1016"/>
      <c r="DB122" s="1016"/>
      <c r="DC122" s="1016"/>
      <c r="DD122" s="1016"/>
      <c r="DE122" s="1016"/>
      <c r="DF122" s="1017"/>
      <c r="DG122" s="921" t="s">
        <v>485</v>
      </c>
      <c r="DH122" s="922"/>
      <c r="DI122" s="922"/>
      <c r="DJ122" s="922"/>
      <c r="DK122" s="922"/>
      <c r="DL122" s="922" t="s">
        <v>127</v>
      </c>
      <c r="DM122" s="922"/>
      <c r="DN122" s="922"/>
      <c r="DO122" s="922"/>
      <c r="DP122" s="922"/>
      <c r="DQ122" s="922" t="s">
        <v>464</v>
      </c>
      <c r="DR122" s="922"/>
      <c r="DS122" s="922"/>
      <c r="DT122" s="922"/>
      <c r="DU122" s="922"/>
      <c r="DV122" s="923" t="s">
        <v>462</v>
      </c>
      <c r="DW122" s="923"/>
      <c r="DX122" s="923"/>
      <c r="DY122" s="923"/>
      <c r="DZ122" s="924"/>
    </row>
    <row r="123" spans="1:130" s="221" customFormat="1" ht="26.25" customHeight="1">
      <c r="A123" s="1053"/>
      <c r="B123" s="945"/>
      <c r="C123" s="918" t="s">
        <v>456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127</v>
      </c>
      <c r="AB123" s="955"/>
      <c r="AC123" s="955"/>
      <c r="AD123" s="955"/>
      <c r="AE123" s="956"/>
      <c r="AF123" s="957" t="s">
        <v>462</v>
      </c>
      <c r="AG123" s="955"/>
      <c r="AH123" s="955"/>
      <c r="AI123" s="955"/>
      <c r="AJ123" s="956"/>
      <c r="AK123" s="957" t="s">
        <v>464</v>
      </c>
      <c r="AL123" s="955"/>
      <c r="AM123" s="955"/>
      <c r="AN123" s="955"/>
      <c r="AO123" s="956"/>
      <c r="AP123" s="958" t="s">
        <v>468</v>
      </c>
      <c r="AQ123" s="959"/>
      <c r="AR123" s="959"/>
      <c r="AS123" s="959"/>
      <c r="AT123" s="960"/>
      <c r="AU123" s="993"/>
      <c r="AV123" s="994"/>
      <c r="AW123" s="994"/>
      <c r="AX123" s="994"/>
      <c r="AY123" s="994"/>
      <c r="AZ123" s="242" t="s">
        <v>186</v>
      </c>
      <c r="BA123" s="242"/>
      <c r="BB123" s="242"/>
      <c r="BC123" s="242"/>
      <c r="BD123" s="242"/>
      <c r="BE123" s="242"/>
      <c r="BF123" s="242"/>
      <c r="BG123" s="242"/>
      <c r="BH123" s="242"/>
      <c r="BI123" s="242"/>
      <c r="BJ123" s="242"/>
      <c r="BK123" s="242"/>
      <c r="BL123" s="242"/>
      <c r="BM123" s="242"/>
      <c r="BN123" s="242"/>
      <c r="BO123" s="973" t="s">
        <v>486</v>
      </c>
      <c r="BP123" s="1001"/>
      <c r="BQ123" s="1059">
        <v>3262996</v>
      </c>
      <c r="BR123" s="1060"/>
      <c r="BS123" s="1060"/>
      <c r="BT123" s="1060"/>
      <c r="BU123" s="1060"/>
      <c r="BV123" s="1060">
        <v>3134173</v>
      </c>
      <c r="BW123" s="1060"/>
      <c r="BX123" s="1060"/>
      <c r="BY123" s="1060"/>
      <c r="BZ123" s="1060"/>
      <c r="CA123" s="1060">
        <v>3314061</v>
      </c>
      <c r="CB123" s="1060"/>
      <c r="CC123" s="1060"/>
      <c r="CD123" s="1060"/>
      <c r="CE123" s="1060"/>
      <c r="CF123" s="997"/>
      <c r="CG123" s="998"/>
      <c r="CH123" s="998"/>
      <c r="CI123" s="998"/>
      <c r="CJ123" s="999"/>
      <c r="CK123" s="1005"/>
      <c r="CL123" s="1006"/>
      <c r="CM123" s="1006"/>
      <c r="CN123" s="1006"/>
      <c r="CO123" s="1007"/>
      <c r="CP123" s="1015" t="s">
        <v>487</v>
      </c>
      <c r="CQ123" s="1016"/>
      <c r="CR123" s="1016"/>
      <c r="CS123" s="1016"/>
      <c r="CT123" s="1016"/>
      <c r="CU123" s="1016"/>
      <c r="CV123" s="1016"/>
      <c r="CW123" s="1016"/>
      <c r="CX123" s="1016"/>
      <c r="CY123" s="1016"/>
      <c r="CZ123" s="1016"/>
      <c r="DA123" s="1016"/>
      <c r="DB123" s="1016"/>
      <c r="DC123" s="1016"/>
      <c r="DD123" s="1016"/>
      <c r="DE123" s="1016"/>
      <c r="DF123" s="1017"/>
      <c r="DG123" s="954" t="s">
        <v>462</v>
      </c>
      <c r="DH123" s="955"/>
      <c r="DI123" s="955"/>
      <c r="DJ123" s="955"/>
      <c r="DK123" s="956"/>
      <c r="DL123" s="957" t="s">
        <v>127</v>
      </c>
      <c r="DM123" s="955"/>
      <c r="DN123" s="955"/>
      <c r="DO123" s="955"/>
      <c r="DP123" s="956"/>
      <c r="DQ123" s="957" t="s">
        <v>127</v>
      </c>
      <c r="DR123" s="955"/>
      <c r="DS123" s="955"/>
      <c r="DT123" s="955"/>
      <c r="DU123" s="956"/>
      <c r="DV123" s="958" t="s">
        <v>462</v>
      </c>
      <c r="DW123" s="959"/>
      <c r="DX123" s="959"/>
      <c r="DY123" s="959"/>
      <c r="DZ123" s="960"/>
    </row>
    <row r="124" spans="1:130" s="221" customFormat="1" ht="26.25" customHeight="1" thickBot="1">
      <c r="A124" s="1053"/>
      <c r="B124" s="945"/>
      <c r="C124" s="918" t="s">
        <v>461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127</v>
      </c>
      <c r="AB124" s="955"/>
      <c r="AC124" s="955"/>
      <c r="AD124" s="955"/>
      <c r="AE124" s="956"/>
      <c r="AF124" s="957" t="s">
        <v>127</v>
      </c>
      <c r="AG124" s="955"/>
      <c r="AH124" s="955"/>
      <c r="AI124" s="955"/>
      <c r="AJ124" s="956"/>
      <c r="AK124" s="957" t="s">
        <v>485</v>
      </c>
      <c r="AL124" s="955"/>
      <c r="AM124" s="955"/>
      <c r="AN124" s="955"/>
      <c r="AO124" s="956"/>
      <c r="AP124" s="958" t="s">
        <v>460</v>
      </c>
      <c r="AQ124" s="959"/>
      <c r="AR124" s="959"/>
      <c r="AS124" s="959"/>
      <c r="AT124" s="960"/>
      <c r="AU124" s="1055" t="s">
        <v>488</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478</v>
      </c>
      <c r="BR124" s="1023"/>
      <c r="BS124" s="1023"/>
      <c r="BT124" s="1023"/>
      <c r="BU124" s="1023"/>
      <c r="BV124" s="1023" t="s">
        <v>478</v>
      </c>
      <c r="BW124" s="1023"/>
      <c r="BX124" s="1023"/>
      <c r="BY124" s="1023"/>
      <c r="BZ124" s="1023"/>
      <c r="CA124" s="1023" t="s">
        <v>127</v>
      </c>
      <c r="CB124" s="1023"/>
      <c r="CC124" s="1023"/>
      <c r="CD124" s="1023"/>
      <c r="CE124" s="1023"/>
      <c r="CF124" s="1024"/>
      <c r="CG124" s="1025"/>
      <c r="CH124" s="1025"/>
      <c r="CI124" s="1025"/>
      <c r="CJ124" s="1026"/>
      <c r="CK124" s="1008"/>
      <c r="CL124" s="1008"/>
      <c r="CM124" s="1008"/>
      <c r="CN124" s="1008"/>
      <c r="CO124" s="1009"/>
      <c r="CP124" s="1015" t="s">
        <v>489</v>
      </c>
      <c r="CQ124" s="1016"/>
      <c r="CR124" s="1016"/>
      <c r="CS124" s="1016"/>
      <c r="CT124" s="1016"/>
      <c r="CU124" s="1016"/>
      <c r="CV124" s="1016"/>
      <c r="CW124" s="1016"/>
      <c r="CX124" s="1016"/>
      <c r="CY124" s="1016"/>
      <c r="CZ124" s="1016"/>
      <c r="DA124" s="1016"/>
      <c r="DB124" s="1016"/>
      <c r="DC124" s="1016"/>
      <c r="DD124" s="1016"/>
      <c r="DE124" s="1016"/>
      <c r="DF124" s="1017"/>
      <c r="DG124" s="1000" t="s">
        <v>127</v>
      </c>
      <c r="DH124" s="982"/>
      <c r="DI124" s="982"/>
      <c r="DJ124" s="982"/>
      <c r="DK124" s="983"/>
      <c r="DL124" s="981" t="s">
        <v>485</v>
      </c>
      <c r="DM124" s="982"/>
      <c r="DN124" s="982"/>
      <c r="DO124" s="982"/>
      <c r="DP124" s="983"/>
      <c r="DQ124" s="981" t="s">
        <v>479</v>
      </c>
      <c r="DR124" s="982"/>
      <c r="DS124" s="982"/>
      <c r="DT124" s="982"/>
      <c r="DU124" s="983"/>
      <c r="DV124" s="984" t="s">
        <v>485</v>
      </c>
      <c r="DW124" s="985"/>
      <c r="DX124" s="985"/>
      <c r="DY124" s="985"/>
      <c r="DZ124" s="986"/>
    </row>
    <row r="125" spans="1:130" s="221" customFormat="1" ht="26.25" customHeight="1">
      <c r="A125" s="1053"/>
      <c r="B125" s="945"/>
      <c r="C125" s="918" t="s">
        <v>467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471</v>
      </c>
      <c r="AB125" s="955"/>
      <c r="AC125" s="955"/>
      <c r="AD125" s="955"/>
      <c r="AE125" s="956"/>
      <c r="AF125" s="957" t="s">
        <v>471</v>
      </c>
      <c r="AG125" s="955"/>
      <c r="AH125" s="955"/>
      <c r="AI125" s="955"/>
      <c r="AJ125" s="956"/>
      <c r="AK125" s="957" t="s">
        <v>479</v>
      </c>
      <c r="AL125" s="955"/>
      <c r="AM125" s="955"/>
      <c r="AN125" s="955"/>
      <c r="AO125" s="956"/>
      <c r="AP125" s="958" t="s">
        <v>127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490</v>
      </c>
      <c r="CL125" s="1003"/>
      <c r="CM125" s="1003"/>
      <c r="CN125" s="1003"/>
      <c r="CO125" s="1004"/>
      <c r="CP125" s="925" t="s">
        <v>491</v>
      </c>
      <c r="CQ125" s="893"/>
      <c r="CR125" s="893"/>
      <c r="CS125" s="893"/>
      <c r="CT125" s="893"/>
      <c r="CU125" s="893"/>
      <c r="CV125" s="893"/>
      <c r="CW125" s="893"/>
      <c r="CX125" s="893"/>
      <c r="CY125" s="893"/>
      <c r="CZ125" s="893"/>
      <c r="DA125" s="893"/>
      <c r="DB125" s="893"/>
      <c r="DC125" s="893"/>
      <c r="DD125" s="893"/>
      <c r="DE125" s="893"/>
      <c r="DF125" s="894"/>
      <c r="DG125" s="926" t="s">
        <v>485</v>
      </c>
      <c r="DH125" s="927"/>
      <c r="DI125" s="927"/>
      <c r="DJ125" s="927"/>
      <c r="DK125" s="927"/>
      <c r="DL125" s="927" t="s">
        <v>492</v>
      </c>
      <c r="DM125" s="927"/>
      <c r="DN125" s="927"/>
      <c r="DO125" s="927"/>
      <c r="DP125" s="927"/>
      <c r="DQ125" s="927" t="s">
        <v>477</v>
      </c>
      <c r="DR125" s="927"/>
      <c r="DS125" s="927"/>
      <c r="DT125" s="927"/>
      <c r="DU125" s="927"/>
      <c r="DV125" s="928" t="s">
        <v>462</v>
      </c>
      <c r="DW125" s="928"/>
      <c r="DX125" s="928"/>
      <c r="DY125" s="928"/>
      <c r="DZ125" s="929"/>
    </row>
    <row r="126" spans="1:130" s="221" customFormat="1" ht="26.25" customHeight="1" thickBot="1">
      <c r="A126" s="1053"/>
      <c r="B126" s="945"/>
      <c r="C126" s="918" t="s">
        <v>470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466</v>
      </c>
      <c r="AB126" s="955"/>
      <c r="AC126" s="955"/>
      <c r="AD126" s="955"/>
      <c r="AE126" s="956"/>
      <c r="AF126" s="957" t="s">
        <v>485</v>
      </c>
      <c r="AG126" s="955"/>
      <c r="AH126" s="955"/>
      <c r="AI126" s="955"/>
      <c r="AJ126" s="956"/>
      <c r="AK126" s="957" t="s">
        <v>485</v>
      </c>
      <c r="AL126" s="955"/>
      <c r="AM126" s="955"/>
      <c r="AN126" s="955"/>
      <c r="AO126" s="956"/>
      <c r="AP126" s="958" t="s">
        <v>127</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493</v>
      </c>
      <c r="CQ126" s="919"/>
      <c r="CR126" s="919"/>
      <c r="CS126" s="919"/>
      <c r="CT126" s="919"/>
      <c r="CU126" s="919"/>
      <c r="CV126" s="919"/>
      <c r="CW126" s="919"/>
      <c r="CX126" s="919"/>
      <c r="CY126" s="919"/>
      <c r="CZ126" s="919"/>
      <c r="DA126" s="919"/>
      <c r="DB126" s="919"/>
      <c r="DC126" s="919"/>
      <c r="DD126" s="919"/>
      <c r="DE126" s="919"/>
      <c r="DF126" s="920"/>
      <c r="DG126" s="921" t="s">
        <v>485</v>
      </c>
      <c r="DH126" s="922"/>
      <c r="DI126" s="922"/>
      <c r="DJ126" s="922"/>
      <c r="DK126" s="922"/>
      <c r="DL126" s="922" t="s">
        <v>127</v>
      </c>
      <c r="DM126" s="922"/>
      <c r="DN126" s="922"/>
      <c r="DO126" s="922"/>
      <c r="DP126" s="922"/>
      <c r="DQ126" s="922" t="s">
        <v>466</v>
      </c>
      <c r="DR126" s="922"/>
      <c r="DS126" s="922"/>
      <c r="DT126" s="922"/>
      <c r="DU126" s="922"/>
      <c r="DV126" s="923" t="s">
        <v>466</v>
      </c>
      <c r="DW126" s="923"/>
      <c r="DX126" s="923"/>
      <c r="DY126" s="923"/>
      <c r="DZ126" s="924"/>
    </row>
    <row r="127" spans="1:130" s="221" customFormat="1" ht="26.25" customHeight="1">
      <c r="A127" s="1054"/>
      <c r="B127" s="947"/>
      <c r="C127" s="969" t="s">
        <v>494</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479</v>
      </c>
      <c r="AB127" s="955"/>
      <c r="AC127" s="955"/>
      <c r="AD127" s="955"/>
      <c r="AE127" s="956"/>
      <c r="AF127" s="957" t="s">
        <v>482</v>
      </c>
      <c r="AG127" s="955"/>
      <c r="AH127" s="955"/>
      <c r="AI127" s="955"/>
      <c r="AJ127" s="956"/>
      <c r="AK127" s="957" t="s">
        <v>479</v>
      </c>
      <c r="AL127" s="955"/>
      <c r="AM127" s="955"/>
      <c r="AN127" s="955"/>
      <c r="AO127" s="956"/>
      <c r="AP127" s="958" t="s">
        <v>462</v>
      </c>
      <c r="AQ127" s="959"/>
      <c r="AR127" s="959"/>
      <c r="AS127" s="959"/>
      <c r="AT127" s="960"/>
      <c r="AU127" s="223"/>
      <c r="AV127" s="223"/>
      <c r="AW127" s="223"/>
      <c r="AX127" s="1027" t="s">
        <v>495</v>
      </c>
      <c r="AY127" s="1028"/>
      <c r="AZ127" s="1028"/>
      <c r="BA127" s="1028"/>
      <c r="BB127" s="1028"/>
      <c r="BC127" s="1028"/>
      <c r="BD127" s="1028"/>
      <c r="BE127" s="1029"/>
      <c r="BF127" s="1030" t="s">
        <v>496</v>
      </c>
      <c r="BG127" s="1028"/>
      <c r="BH127" s="1028"/>
      <c r="BI127" s="1028"/>
      <c r="BJ127" s="1028"/>
      <c r="BK127" s="1028"/>
      <c r="BL127" s="1029"/>
      <c r="BM127" s="1030" t="s">
        <v>497</v>
      </c>
      <c r="BN127" s="1028"/>
      <c r="BO127" s="1028"/>
      <c r="BP127" s="1028"/>
      <c r="BQ127" s="1028"/>
      <c r="BR127" s="1028"/>
      <c r="BS127" s="1029"/>
      <c r="BT127" s="1030" t="s">
        <v>498</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499</v>
      </c>
      <c r="CQ127" s="919"/>
      <c r="CR127" s="919"/>
      <c r="CS127" s="919"/>
      <c r="CT127" s="919"/>
      <c r="CU127" s="919"/>
      <c r="CV127" s="919"/>
      <c r="CW127" s="919"/>
      <c r="CX127" s="919"/>
      <c r="CY127" s="919"/>
      <c r="CZ127" s="919"/>
      <c r="DA127" s="919"/>
      <c r="DB127" s="919"/>
      <c r="DC127" s="919"/>
      <c r="DD127" s="919"/>
      <c r="DE127" s="919"/>
      <c r="DF127" s="920"/>
      <c r="DG127" s="921" t="s">
        <v>462</v>
      </c>
      <c r="DH127" s="922"/>
      <c r="DI127" s="922"/>
      <c r="DJ127" s="922"/>
      <c r="DK127" s="922"/>
      <c r="DL127" s="922" t="s">
        <v>127</v>
      </c>
      <c r="DM127" s="922"/>
      <c r="DN127" s="922"/>
      <c r="DO127" s="922"/>
      <c r="DP127" s="922"/>
      <c r="DQ127" s="922" t="s">
        <v>485</v>
      </c>
      <c r="DR127" s="922"/>
      <c r="DS127" s="922"/>
      <c r="DT127" s="922"/>
      <c r="DU127" s="922"/>
      <c r="DV127" s="923" t="s">
        <v>462</v>
      </c>
      <c r="DW127" s="923"/>
      <c r="DX127" s="923"/>
      <c r="DY127" s="923"/>
      <c r="DZ127" s="924"/>
    </row>
    <row r="128" spans="1:130" s="221" customFormat="1" ht="26.25" customHeight="1" thickBot="1">
      <c r="A128" s="1037" t="s">
        <v>500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501</v>
      </c>
      <c r="X128" s="1039"/>
      <c r="Y128" s="1039"/>
      <c r="Z128" s="1040"/>
      <c r="AA128" s="1041" t="s">
        <v>466</v>
      </c>
      <c r="AB128" s="1042"/>
      <c r="AC128" s="1042"/>
      <c r="AD128" s="1042"/>
      <c r="AE128" s="1043"/>
      <c r="AF128" s="1044" t="s">
        <v>127</v>
      </c>
      <c r="AG128" s="1042"/>
      <c r="AH128" s="1042"/>
      <c r="AI128" s="1042"/>
      <c r="AJ128" s="1043"/>
      <c r="AK128" s="1044" t="s">
        <v>479</v>
      </c>
      <c r="AL128" s="1042"/>
      <c r="AM128" s="1042"/>
      <c r="AN128" s="1042"/>
      <c r="AO128" s="1043"/>
      <c r="AP128" s="1045"/>
      <c r="AQ128" s="1046"/>
      <c r="AR128" s="1046"/>
      <c r="AS128" s="1046"/>
      <c r="AT128" s="1047"/>
      <c r="AU128" s="223"/>
      <c r="AV128" s="223"/>
      <c r="AW128" s="223"/>
      <c r="AX128" s="892" t="s">
        <v>502</v>
      </c>
      <c r="AY128" s="893"/>
      <c r="AZ128" s="893"/>
      <c r="BA128" s="893"/>
      <c r="BB128" s="893"/>
      <c r="BC128" s="893"/>
      <c r="BD128" s="893"/>
      <c r="BE128" s="894"/>
      <c r="BF128" s="1048" t="s">
        <v>466</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503</v>
      </c>
      <c r="CQ128" s="722"/>
      <c r="CR128" s="722"/>
      <c r="CS128" s="722"/>
      <c r="CT128" s="722"/>
      <c r="CU128" s="722"/>
      <c r="CV128" s="722"/>
      <c r="CW128" s="722"/>
      <c r="CX128" s="722"/>
      <c r="CY128" s="722"/>
      <c r="CZ128" s="722"/>
      <c r="DA128" s="722"/>
      <c r="DB128" s="722"/>
      <c r="DC128" s="722"/>
      <c r="DD128" s="722"/>
      <c r="DE128" s="722"/>
      <c r="DF128" s="1032"/>
      <c r="DG128" s="1033" t="s">
        <v>462</v>
      </c>
      <c r="DH128" s="1034"/>
      <c r="DI128" s="1034"/>
      <c r="DJ128" s="1034"/>
      <c r="DK128" s="1034"/>
      <c r="DL128" s="1034" t="s">
        <v>477</v>
      </c>
      <c r="DM128" s="1034"/>
      <c r="DN128" s="1034"/>
      <c r="DO128" s="1034"/>
      <c r="DP128" s="1034"/>
      <c r="DQ128" s="1034" t="s">
        <v>463</v>
      </c>
      <c r="DR128" s="1034"/>
      <c r="DS128" s="1034"/>
      <c r="DT128" s="1034"/>
      <c r="DU128" s="1034"/>
      <c r="DV128" s="1035" t="s">
        <v>466</v>
      </c>
      <c r="DW128" s="1035"/>
      <c r="DX128" s="1035"/>
      <c r="DY128" s="1035"/>
      <c r="DZ128" s="1036"/>
    </row>
    <row r="129" spans="1:131" s="221" customFormat="1" ht="26.25" customHeight="1">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504</v>
      </c>
      <c r="X129" s="1067"/>
      <c r="Y129" s="1067"/>
      <c r="Z129" s="1068"/>
      <c r="AA129" s="954">
        <v>1367033</v>
      </c>
      <c r="AB129" s="955"/>
      <c r="AC129" s="955"/>
      <c r="AD129" s="955"/>
      <c r="AE129" s="956"/>
      <c r="AF129" s="957">
        <v>1493955</v>
      </c>
      <c r="AG129" s="955"/>
      <c r="AH129" s="955"/>
      <c r="AI129" s="955"/>
      <c r="AJ129" s="956"/>
      <c r="AK129" s="957">
        <v>1644000</v>
      </c>
      <c r="AL129" s="955"/>
      <c r="AM129" s="955"/>
      <c r="AN129" s="955"/>
      <c r="AO129" s="956"/>
      <c r="AP129" s="1069"/>
      <c r="AQ129" s="1070"/>
      <c r="AR129" s="1070"/>
      <c r="AS129" s="1070"/>
      <c r="AT129" s="1071"/>
      <c r="AU129" s="224"/>
      <c r="AV129" s="224"/>
      <c r="AW129" s="224"/>
      <c r="AX129" s="1061" t="s">
        <v>505</v>
      </c>
      <c r="AY129" s="919"/>
      <c r="AZ129" s="919"/>
      <c r="BA129" s="919"/>
      <c r="BB129" s="919"/>
      <c r="BC129" s="919"/>
      <c r="BD129" s="919"/>
      <c r="BE129" s="920"/>
      <c r="BF129" s="1062" t="s">
        <v>463</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0" t="s">
        <v>506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507</v>
      </c>
      <c r="X130" s="1067"/>
      <c r="Y130" s="1067"/>
      <c r="Z130" s="1068"/>
      <c r="AA130" s="954">
        <v>134530</v>
      </c>
      <c r="AB130" s="955"/>
      <c r="AC130" s="955"/>
      <c r="AD130" s="955"/>
      <c r="AE130" s="956"/>
      <c r="AF130" s="957">
        <v>155330</v>
      </c>
      <c r="AG130" s="955"/>
      <c r="AH130" s="955"/>
      <c r="AI130" s="955"/>
      <c r="AJ130" s="956"/>
      <c r="AK130" s="957">
        <v>158504</v>
      </c>
      <c r="AL130" s="955"/>
      <c r="AM130" s="955"/>
      <c r="AN130" s="955"/>
      <c r="AO130" s="956"/>
      <c r="AP130" s="1069"/>
      <c r="AQ130" s="1070"/>
      <c r="AR130" s="1070"/>
      <c r="AS130" s="1070"/>
      <c r="AT130" s="1071"/>
      <c r="AU130" s="224"/>
      <c r="AV130" s="224"/>
      <c r="AW130" s="224"/>
      <c r="AX130" s="1061" t="s">
        <v>508</v>
      </c>
      <c r="AY130" s="919"/>
      <c r="AZ130" s="919"/>
      <c r="BA130" s="919"/>
      <c r="BB130" s="919"/>
      <c r="BC130" s="919"/>
      <c r="BD130" s="919"/>
      <c r="BE130" s="920"/>
      <c r="BF130" s="1097">
        <v>2</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509</v>
      </c>
      <c r="X131" s="1104"/>
      <c r="Y131" s="1104"/>
      <c r="Z131" s="1105"/>
      <c r="AA131" s="1000">
        <v>1232503</v>
      </c>
      <c r="AB131" s="982"/>
      <c r="AC131" s="982"/>
      <c r="AD131" s="982"/>
      <c r="AE131" s="983"/>
      <c r="AF131" s="981">
        <v>1338625</v>
      </c>
      <c r="AG131" s="982"/>
      <c r="AH131" s="982"/>
      <c r="AI131" s="982"/>
      <c r="AJ131" s="983"/>
      <c r="AK131" s="981">
        <v>1485496</v>
      </c>
      <c r="AL131" s="982"/>
      <c r="AM131" s="982"/>
      <c r="AN131" s="982"/>
      <c r="AO131" s="983"/>
      <c r="AP131" s="1106"/>
      <c r="AQ131" s="1107"/>
      <c r="AR131" s="1107"/>
      <c r="AS131" s="1107"/>
      <c r="AT131" s="1108"/>
      <c r="AU131" s="224"/>
      <c r="AV131" s="224"/>
      <c r="AW131" s="224"/>
      <c r="AX131" s="1079" t="s">
        <v>510</v>
      </c>
      <c r="AY131" s="722"/>
      <c r="AZ131" s="722"/>
      <c r="BA131" s="722"/>
      <c r="BB131" s="722"/>
      <c r="BC131" s="722"/>
      <c r="BD131" s="722"/>
      <c r="BE131" s="1032"/>
      <c r="BF131" s="1080" t="s">
        <v>464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6" t="s">
        <v>511</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512</v>
      </c>
      <c r="W132" s="1090"/>
      <c r="X132" s="1090"/>
      <c r="Y132" s="1090"/>
      <c r="Z132" s="1091"/>
      <c r="AA132" s="1092">
        <v>1.4709903339999999</v>
      </c>
      <c r="AB132" s="1093"/>
      <c r="AC132" s="1093"/>
      <c r="AD132" s="1093"/>
      <c r="AE132" s="1094"/>
      <c r="AF132" s="1095">
        <v>2.3833411149999999</v>
      </c>
      <c r="AG132" s="1093"/>
      <c r="AH132" s="1093"/>
      <c r="AI132" s="1093"/>
      <c r="AJ132" s="1094"/>
      <c r="AK132" s="1095">
        <v>2.4292896110000002</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513</v>
      </c>
      <c r="W133" s="1073"/>
      <c r="X133" s="1073"/>
      <c r="Y133" s="1073"/>
      <c r="Z133" s="1074"/>
      <c r="AA133" s="1075">
        <v>1.1000000000000001</v>
      </c>
      <c r="AB133" s="1076"/>
      <c r="AC133" s="1076"/>
      <c r="AD133" s="1076"/>
      <c r="AE133" s="1077"/>
      <c r="AF133" s="1075">
        <v>1.7</v>
      </c>
      <c r="AG133" s="1076"/>
      <c r="AH133" s="1076"/>
      <c r="AI133" s="1076"/>
      <c r="AJ133" s="1077"/>
      <c r="AK133" s="1075">
        <v>2</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6QNs7HTYt0+bSKSB6UxjvIxkRgfIXb9nN20HASS8Zs8s9ml/jise+dpfgUKzcHx5di0sTE9lWfl+bd5PWQq2Q==" saltValue="hre98AaQf+gAinOwb4hD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8" zoomScale="85" zoomScaleNormal="85" zoomScaleSheetLayoutView="85" workbookViewId="0">
      <selection activeCell="AV25" sqref="AV25"/>
    </sheetView>
  </sheetViews>
  <sheetFormatPr defaultColWidth="0" defaultRowHeight="13.5" customHeight="1" zeroHeight="1"/>
  <cols>
    <col min="1" max="120" width="2.7265625" style="251" customWidth="1"/>
    <col min="121" max="121" width="0" style="250" hidden="1" customWidth="1"/>
    <col min="122" max="16384" width="9" style="250" hidden="1"/>
  </cols>
  <sheetData>
    <row r="1" spans="1:120" ht="13">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0"/>
    </row>
    <row r="17" spans="119:120" ht="13">
      <c r="DP17" s="250"/>
    </row>
    <row r="18" spans="119:120" ht="13"/>
    <row r="19" spans="119:120" ht="13"/>
    <row r="20" spans="119:120" ht="13">
      <c r="DO20" s="250"/>
      <c r="DP20" s="250"/>
    </row>
    <row r="21" spans="119:120" ht="13">
      <c r="DP21" s="250"/>
    </row>
    <row r="22" spans="119:120" ht="13"/>
    <row r="23" spans="119:120" ht="13">
      <c r="DO23" s="250"/>
      <c r="DP23" s="250"/>
    </row>
    <row r="24" spans="119:120" ht="13">
      <c r="DP24" s="250"/>
    </row>
    <row r="25" spans="119:120" ht="13">
      <c r="DP25" s="250"/>
    </row>
    <row r="26" spans="119:120" ht="13">
      <c r="DO26" s="250"/>
      <c r="DP26" s="250"/>
    </row>
    <row r="27" spans="119:120" ht="13"/>
    <row r="28" spans="119:120" ht="13">
      <c r="DO28" s="250"/>
      <c r="DP28" s="250"/>
    </row>
    <row r="29" spans="119:120" ht="13">
      <c r="DP29" s="250"/>
    </row>
    <row r="30" spans="119:120" ht="13"/>
    <row r="31" spans="119:120" ht="13">
      <c r="DO31" s="250"/>
      <c r="DP31" s="250"/>
    </row>
    <row r="32" spans="119:120" ht="13"/>
    <row r="33" spans="98:120" ht="13">
      <c r="DO33" s="250"/>
      <c r="DP33" s="250"/>
    </row>
    <row r="34" spans="98:120" ht="13">
      <c r="DM34" s="250"/>
    </row>
    <row r="35" spans="98:120" ht="13">
      <c r="CT35" s="250"/>
      <c r="CU35" s="250"/>
      <c r="CV35" s="250"/>
      <c r="CY35" s="250"/>
      <c r="CZ35" s="250"/>
      <c r="DA35" s="250"/>
      <c r="DD35" s="250"/>
      <c r="DE35" s="250"/>
      <c r="DF35" s="250"/>
      <c r="DI35" s="250"/>
      <c r="DJ35" s="250"/>
      <c r="DK35" s="250"/>
      <c r="DM35" s="250"/>
      <c r="DN35" s="250"/>
      <c r="DO35" s="250"/>
      <c r="DP35" s="250"/>
    </row>
    <row r="36" spans="98:120" ht="13"/>
    <row r="37" spans="98:120" ht="13">
      <c r="CW37" s="250"/>
      <c r="DB37" s="250"/>
      <c r="DG37" s="250"/>
      <c r="DL37" s="250"/>
      <c r="DP37" s="250"/>
    </row>
    <row r="38" spans="98:120" ht="13">
      <c r="CT38" s="250"/>
      <c r="CU38" s="250"/>
      <c r="CV38" s="250"/>
      <c r="CW38" s="250"/>
      <c r="CY38" s="250"/>
      <c r="CZ38" s="250"/>
      <c r="DA38" s="250"/>
      <c r="DB38" s="250"/>
      <c r="DD38" s="250"/>
      <c r="DE38" s="250"/>
      <c r="DF38" s="250"/>
      <c r="DG38" s="250"/>
      <c r="DI38" s="250"/>
      <c r="DJ38" s="250"/>
      <c r="DK38" s="250"/>
      <c r="DL38" s="250"/>
      <c r="DN38" s="250"/>
      <c r="DO38" s="250"/>
      <c r="DP38" s="25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0"/>
      <c r="DO49" s="250"/>
      <c r="DP49" s="25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0"/>
      <c r="CS63" s="250"/>
      <c r="CX63" s="250"/>
      <c r="DC63" s="250"/>
      <c r="DH63" s="250"/>
    </row>
    <row r="64" spans="22:120" ht="13">
      <c r="V64" s="250"/>
    </row>
    <row r="65" spans="15:120" ht="13">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c r="Q66" s="250"/>
      <c r="S66" s="250"/>
      <c r="U66" s="250"/>
      <c r="DM66" s="250"/>
    </row>
    <row r="67" spans="15:120" ht="13">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row r="69" spans="15:120" ht="13"/>
    <row r="70" spans="15:120" ht="13"/>
    <row r="71" spans="15:120" ht="13"/>
    <row r="72" spans="15:120" ht="13">
      <c r="DP72" s="250"/>
    </row>
    <row r="73" spans="15:120" ht="13">
      <c r="DP73" s="25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0"/>
      <c r="CX96" s="250"/>
      <c r="DC96" s="250"/>
      <c r="DH96" s="250"/>
    </row>
    <row r="97" spans="24:120" ht="13">
      <c r="CS97" s="250"/>
      <c r="CX97" s="250"/>
      <c r="DC97" s="250"/>
      <c r="DH97" s="250"/>
      <c r="DP97" s="251" t="s">
        <v>514</v>
      </c>
    </row>
    <row r="98" spans="24:120" ht="13" hidden="1">
      <c r="CS98" s="250"/>
      <c r="CX98" s="250"/>
      <c r="DC98" s="250"/>
      <c r="DH98" s="250"/>
    </row>
    <row r="99" spans="24:120" ht="13"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t="13" hidden="1">
      <c r="CT103" s="250"/>
      <c r="CV103" s="250"/>
      <c r="CW103" s="250"/>
      <c r="CY103" s="250"/>
      <c r="DA103" s="250"/>
      <c r="DB103" s="250"/>
      <c r="DD103" s="250"/>
      <c r="DF103" s="250"/>
      <c r="DG103" s="250"/>
      <c r="DI103" s="250"/>
      <c r="DK103" s="250"/>
      <c r="DL103" s="250"/>
      <c r="DM103" s="250"/>
      <c r="DN103" s="250"/>
      <c r="DO103" s="250"/>
      <c r="DP103" s="250"/>
    </row>
    <row r="104" spans="24:120" ht="13" hidden="1">
      <c r="CV104" s="250"/>
      <c r="CW104" s="250"/>
      <c r="DA104" s="250"/>
      <c r="DB104" s="250"/>
      <c r="DF104" s="250"/>
      <c r="DG104" s="250"/>
      <c r="DK104" s="250"/>
      <c r="DL104" s="250"/>
      <c r="DN104" s="250"/>
      <c r="DO104" s="250"/>
      <c r="DP104" s="250"/>
    </row>
    <row r="105" spans="24:120" ht="12.75" hidden="1" customHeight="1"/>
  </sheetData>
  <sheetProtection algorithmName="SHA-512" hashValue="2tWYggLmKSZHYcSvI2ZhtaXRijppD7jzyr7VaoocvIH9qYjuFh+ngEa6rOcFKCQ+uIWCS1pwYMWm1sSCFcEsnA==" saltValue="0u3qr9Ece1FVu7sgp0nt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election activeCell="BS4" sqref="BS4"/>
    </sheetView>
  </sheetViews>
  <sheetFormatPr defaultColWidth="0" defaultRowHeight="13.5" customHeight="1" zeroHeight="1"/>
  <cols>
    <col min="1" max="116" width="2.6328125" style="251" customWidth="1"/>
    <col min="117" max="16384" width="9" style="250" hidden="1"/>
  </cols>
  <sheetData>
    <row r="1" spans="2:116" ht="13">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row r="3" spans="2:116" ht="13"/>
    <row r="4" spans="2:116" ht="13">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row r="20" spans="9:116" ht="13"/>
    <row r="21" spans="9:116" ht="13">
      <c r="DL21" s="250"/>
    </row>
    <row r="22" spans="9:116" ht="13">
      <c r="DI22" s="250"/>
      <c r="DJ22" s="250"/>
      <c r="DK22" s="250"/>
      <c r="DL22" s="250"/>
    </row>
    <row r="23" spans="9:116" ht="13">
      <c r="CY23" s="250"/>
      <c r="CZ23" s="250"/>
      <c r="DA23" s="250"/>
      <c r="DB23" s="250"/>
      <c r="DC23" s="250"/>
      <c r="DD23" s="250"/>
      <c r="DE23" s="250"/>
      <c r="DF23" s="250"/>
      <c r="DG23" s="250"/>
      <c r="DH23" s="250"/>
      <c r="DI23" s="250"/>
      <c r="DJ23" s="250"/>
      <c r="DK23" s="250"/>
      <c r="DL23" s="25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0"/>
      <c r="DA35" s="250"/>
      <c r="DB35" s="250"/>
      <c r="DC35" s="250"/>
      <c r="DD35" s="250"/>
      <c r="DE35" s="250"/>
      <c r="DF35" s="250"/>
      <c r="DG35" s="250"/>
      <c r="DH35" s="250"/>
      <c r="DI35" s="250"/>
      <c r="DJ35" s="250"/>
      <c r="DK35" s="250"/>
      <c r="DL35" s="250"/>
    </row>
    <row r="36" spans="15:116" ht="13"/>
    <row r="37" spans="15:116" ht="13">
      <c r="DL37" s="250"/>
    </row>
    <row r="38" spans="15:116" ht="13">
      <c r="DI38" s="250"/>
      <c r="DJ38" s="250"/>
      <c r="DK38" s="250"/>
      <c r="DL38" s="250"/>
    </row>
    <row r="39" spans="15:116" ht="13"/>
    <row r="40" spans="15:116" ht="13"/>
    <row r="41" spans="15:116" ht="13"/>
    <row r="42" spans="15:116" ht="13"/>
    <row r="43" spans="15:116" ht="13">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c r="DL44" s="250"/>
    </row>
    <row r="45" spans="15:116" ht="13"/>
    <row r="46" spans="15:116" ht="13">
      <c r="DA46" s="250"/>
      <c r="DB46" s="250"/>
      <c r="DC46" s="250"/>
      <c r="DD46" s="250"/>
      <c r="DE46" s="250"/>
      <c r="DF46" s="250"/>
      <c r="DG46" s="250"/>
      <c r="DH46" s="250"/>
      <c r="DI46" s="250"/>
      <c r="DJ46" s="250"/>
      <c r="DK46" s="250"/>
      <c r="DL46" s="250"/>
    </row>
    <row r="47" spans="15:116" ht="13"/>
    <row r="48" spans="15:116" ht="13"/>
    <row r="49" spans="104:116" ht="13"/>
    <row r="50" spans="104:116" ht="13">
      <c r="CZ50" s="250"/>
      <c r="DA50" s="250"/>
      <c r="DB50" s="250"/>
      <c r="DC50" s="250"/>
      <c r="DD50" s="250"/>
      <c r="DE50" s="250"/>
      <c r="DF50" s="250"/>
      <c r="DG50" s="250"/>
      <c r="DH50" s="250"/>
      <c r="DI50" s="250"/>
      <c r="DJ50" s="250"/>
      <c r="DK50" s="250"/>
      <c r="DL50" s="250"/>
    </row>
    <row r="51" spans="104:116" ht="13"/>
    <row r="52" spans="104:116" ht="13"/>
    <row r="53" spans="104:116" ht="13">
      <c r="DL53" s="25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0"/>
      <c r="DD67" s="250"/>
      <c r="DE67" s="250"/>
      <c r="DF67" s="250"/>
      <c r="DG67" s="250"/>
      <c r="DH67" s="250"/>
      <c r="DI67" s="250"/>
      <c r="DJ67" s="250"/>
      <c r="DK67" s="250"/>
      <c r="DL67" s="25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9XxdNN10JERKCC+ADq/e863u6M5vkdBT59ihl0JVFqpA3ldOPkQLC7adVdHnxRSN1nx2uKyFKCGklays7pokAQ==" saltValue="L6h4AP6RbA+83vxQ6KuC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40" zoomScaleSheetLayoutView="40" workbookViewId="0"/>
  </sheetViews>
  <sheetFormatPr defaultColWidth="0" defaultRowHeight="13.5" customHeight="1" zeroHeight="1"/>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c r="AS1" s="253"/>
      <c r="AT1" s="253"/>
    </row>
    <row r="2" spans="1:46" ht="13">
      <c r="AS2" s="253"/>
      <c r="AT2" s="253"/>
    </row>
    <row r="3" spans="1:46" ht="13">
      <c r="AS3" s="253"/>
      <c r="AT3" s="253"/>
    </row>
    <row r="4" spans="1:46" ht="13">
      <c r="AS4" s="253"/>
      <c r="AT4" s="253"/>
    </row>
    <row r="5" spans="1:46" ht="16.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517</v>
      </c>
      <c r="AP7" s="263"/>
      <c r="AQ7" s="264" t="s">
        <v>518</v>
      </c>
      <c r="AR7" s="265"/>
    </row>
    <row r="8" spans="1:46" ht="13">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519</v>
      </c>
      <c r="AQ8" s="270" t="s">
        <v>520</v>
      </c>
      <c r="AR8" s="271" t="s">
        <v>521</v>
      </c>
    </row>
    <row r="9" spans="1:46" ht="13">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522</v>
      </c>
      <c r="AL9" s="1113"/>
      <c r="AM9" s="1113"/>
      <c r="AN9" s="1114"/>
      <c r="AO9" s="272">
        <v>504135</v>
      </c>
      <c r="AP9" s="272">
        <v>191323</v>
      </c>
      <c r="AQ9" s="273">
        <v>194778</v>
      </c>
      <c r="AR9" s="274">
        <v>-1.8</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523</v>
      </c>
      <c r="AL10" s="1113"/>
      <c r="AM10" s="1113"/>
      <c r="AN10" s="1114"/>
      <c r="AO10" s="275">
        <v>87766</v>
      </c>
      <c r="AP10" s="275">
        <v>33308</v>
      </c>
      <c r="AQ10" s="276">
        <v>26112</v>
      </c>
      <c r="AR10" s="277">
        <v>27.6</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524</v>
      </c>
      <c r="AL11" s="1113"/>
      <c r="AM11" s="1113"/>
      <c r="AN11" s="1114"/>
      <c r="AO11" s="275" t="s">
        <v>525</v>
      </c>
      <c r="AP11" s="275" t="s">
        <v>525</v>
      </c>
      <c r="AQ11" s="276">
        <v>390</v>
      </c>
      <c r="AR11" s="277" t="s">
        <v>525</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526</v>
      </c>
      <c r="AL12" s="1113"/>
      <c r="AM12" s="1113"/>
      <c r="AN12" s="1114"/>
      <c r="AO12" s="275" t="s">
        <v>525</v>
      </c>
      <c r="AP12" s="275" t="s">
        <v>525</v>
      </c>
      <c r="AQ12" s="276" t="s">
        <v>525</v>
      </c>
      <c r="AR12" s="277" t="s">
        <v>525</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527</v>
      </c>
      <c r="AL13" s="1113"/>
      <c r="AM13" s="1113"/>
      <c r="AN13" s="1114"/>
      <c r="AO13" s="275">
        <v>35459</v>
      </c>
      <c r="AP13" s="275">
        <v>13457</v>
      </c>
      <c r="AQ13" s="276">
        <v>7005</v>
      </c>
      <c r="AR13" s="277">
        <v>92.1</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528</v>
      </c>
      <c r="AL14" s="1113"/>
      <c r="AM14" s="1113"/>
      <c r="AN14" s="1114"/>
      <c r="AO14" s="275">
        <v>7491</v>
      </c>
      <c r="AP14" s="275">
        <v>2843</v>
      </c>
      <c r="AQ14" s="276">
        <v>3736</v>
      </c>
      <c r="AR14" s="277">
        <v>-23.9</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529</v>
      </c>
      <c r="AL15" s="1116"/>
      <c r="AM15" s="1116"/>
      <c r="AN15" s="1117"/>
      <c r="AO15" s="275">
        <v>-35701</v>
      </c>
      <c r="AP15" s="275">
        <v>-13549</v>
      </c>
      <c r="AQ15" s="276">
        <v>-14789</v>
      </c>
      <c r="AR15" s="277">
        <v>-8.4</v>
      </c>
    </row>
    <row r="16" spans="1:46" ht="13">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186</v>
      </c>
      <c r="AL16" s="1116"/>
      <c r="AM16" s="1116"/>
      <c r="AN16" s="1117"/>
      <c r="AO16" s="275">
        <v>599150</v>
      </c>
      <c r="AP16" s="275">
        <v>227381</v>
      </c>
      <c r="AQ16" s="276">
        <v>217232</v>
      </c>
      <c r="AR16" s="277">
        <v>4.7</v>
      </c>
    </row>
    <row r="17" spans="1:46" ht="13">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ht="13">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ht="13">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534</v>
      </c>
      <c r="AL21" s="1119"/>
      <c r="AM21" s="1119"/>
      <c r="AN21" s="1120"/>
      <c r="AO21" s="288">
        <v>21.63</v>
      </c>
      <c r="AP21" s="289">
        <v>19.260000000000002</v>
      </c>
      <c r="AQ21" s="290">
        <v>2.37</v>
      </c>
      <c r="AR21" s="258"/>
      <c r="AS21" s="291"/>
      <c r="AT21" s="287"/>
    </row>
    <row r="22" spans="1:46" s="292" customFormat="1" ht="13">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535</v>
      </c>
      <c r="AL22" s="1119"/>
      <c r="AM22" s="1119"/>
      <c r="AN22" s="1120"/>
      <c r="AO22" s="293">
        <v>94.7</v>
      </c>
      <c r="AP22" s="294">
        <v>95.2</v>
      </c>
      <c r="AQ22" s="295">
        <v>-0.5</v>
      </c>
      <c r="AR22" s="279"/>
      <c r="AS22" s="291"/>
      <c r="AT22" s="287"/>
    </row>
    <row r="23" spans="1:46" s="292" customFormat="1" ht="13">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c r="A26" s="1109" t="s">
        <v>536</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ht="13">
      <c r="A27" s="300"/>
      <c r="AO27" s="253"/>
      <c r="AP27" s="253"/>
      <c r="AQ27" s="253"/>
      <c r="AR27" s="253"/>
      <c r="AS27" s="253"/>
      <c r="AT27" s="253"/>
    </row>
    <row r="28" spans="1:46" ht="16.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517</v>
      </c>
      <c r="AP30" s="263"/>
      <c r="AQ30" s="264" t="s">
        <v>518</v>
      </c>
      <c r="AR30" s="265"/>
    </row>
    <row r="31" spans="1:46" ht="13">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519</v>
      </c>
      <c r="AQ31" s="270" t="s">
        <v>520</v>
      </c>
      <c r="AR31" s="271" t="s">
        <v>521</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539</v>
      </c>
      <c r="AL32" s="1127"/>
      <c r="AM32" s="1127"/>
      <c r="AN32" s="1128"/>
      <c r="AO32" s="303">
        <v>173635</v>
      </c>
      <c r="AP32" s="303">
        <v>65896</v>
      </c>
      <c r="AQ32" s="304">
        <v>113550</v>
      </c>
      <c r="AR32" s="305">
        <v>-42</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540</v>
      </c>
      <c r="AL33" s="1127"/>
      <c r="AM33" s="1127"/>
      <c r="AN33" s="1128"/>
      <c r="AO33" s="303" t="s">
        <v>525</v>
      </c>
      <c r="AP33" s="303" t="s">
        <v>525</v>
      </c>
      <c r="AQ33" s="304" t="s">
        <v>525</v>
      </c>
      <c r="AR33" s="305" t="s">
        <v>525</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541</v>
      </c>
      <c r="AL34" s="1127"/>
      <c r="AM34" s="1127"/>
      <c r="AN34" s="1128"/>
      <c r="AO34" s="303" t="s">
        <v>525</v>
      </c>
      <c r="AP34" s="303" t="s">
        <v>525</v>
      </c>
      <c r="AQ34" s="304" t="s">
        <v>525</v>
      </c>
      <c r="AR34" s="305" t="s">
        <v>525</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542</v>
      </c>
      <c r="AL35" s="1127"/>
      <c r="AM35" s="1127"/>
      <c r="AN35" s="1128"/>
      <c r="AO35" s="303">
        <v>12729</v>
      </c>
      <c r="AP35" s="303">
        <v>4831</v>
      </c>
      <c r="AQ35" s="304">
        <v>31148</v>
      </c>
      <c r="AR35" s="305">
        <v>-84.5</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543</v>
      </c>
      <c r="AL36" s="1127"/>
      <c r="AM36" s="1127"/>
      <c r="AN36" s="1128"/>
      <c r="AO36" s="303">
        <v>8227</v>
      </c>
      <c r="AP36" s="303">
        <v>3122</v>
      </c>
      <c r="AQ36" s="304">
        <v>2793</v>
      </c>
      <c r="AR36" s="305">
        <v>11.8</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544</v>
      </c>
      <c r="AL37" s="1127"/>
      <c r="AM37" s="1127"/>
      <c r="AN37" s="1128"/>
      <c r="AO37" s="303" t="s">
        <v>525</v>
      </c>
      <c r="AP37" s="303" t="s">
        <v>525</v>
      </c>
      <c r="AQ37" s="304">
        <v>608</v>
      </c>
      <c r="AR37" s="305" t="s">
        <v>525</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545</v>
      </c>
      <c r="AL38" s="1130"/>
      <c r="AM38" s="1130"/>
      <c r="AN38" s="1131"/>
      <c r="AO38" s="306" t="s">
        <v>525</v>
      </c>
      <c r="AP38" s="306" t="s">
        <v>525</v>
      </c>
      <c r="AQ38" s="307">
        <v>12</v>
      </c>
      <c r="AR38" s="295" t="s">
        <v>525</v>
      </c>
      <c r="AS38" s="302"/>
    </row>
    <row r="39" spans="1:46" ht="13">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546</v>
      </c>
      <c r="AL39" s="1130"/>
      <c r="AM39" s="1130"/>
      <c r="AN39" s="1131"/>
      <c r="AO39" s="303" t="s">
        <v>525</v>
      </c>
      <c r="AP39" s="303" t="s">
        <v>525</v>
      </c>
      <c r="AQ39" s="304">
        <v>-2283</v>
      </c>
      <c r="AR39" s="305" t="s">
        <v>525</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547</v>
      </c>
      <c r="AL40" s="1127"/>
      <c r="AM40" s="1127"/>
      <c r="AN40" s="1128"/>
      <c r="AO40" s="303">
        <v>-158504</v>
      </c>
      <c r="AP40" s="303">
        <v>-60153</v>
      </c>
      <c r="AQ40" s="304">
        <v>-109335</v>
      </c>
      <c r="AR40" s="305">
        <v>-45</v>
      </c>
      <c r="AS40" s="302"/>
    </row>
    <row r="41" spans="1:46" ht="13">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297</v>
      </c>
      <c r="AL41" s="1133"/>
      <c r="AM41" s="1133"/>
      <c r="AN41" s="1134"/>
      <c r="AO41" s="303">
        <v>36087</v>
      </c>
      <c r="AP41" s="303">
        <v>13695</v>
      </c>
      <c r="AQ41" s="304">
        <v>36494</v>
      </c>
      <c r="AR41" s="305">
        <v>-62.5</v>
      </c>
      <c r="AS41" s="302"/>
    </row>
    <row r="42" spans="1:46" ht="13">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ht="13">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517</v>
      </c>
      <c r="AN49" s="1123" t="s">
        <v>551</v>
      </c>
      <c r="AO49" s="1124"/>
      <c r="AP49" s="1124"/>
      <c r="AQ49" s="1124"/>
      <c r="AR49" s="1125"/>
    </row>
    <row r="50" spans="1:44" ht="13">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552</v>
      </c>
      <c r="AO50" s="320" t="s">
        <v>553</v>
      </c>
      <c r="AP50" s="321" t="s">
        <v>554</v>
      </c>
      <c r="AQ50" s="322" t="s">
        <v>555</v>
      </c>
      <c r="AR50" s="323" t="s">
        <v>556</v>
      </c>
    </row>
    <row r="51" spans="1:44" ht="13">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163326</v>
      </c>
      <c r="AN51" s="325">
        <v>56126</v>
      </c>
      <c r="AO51" s="326">
        <v>-65.2</v>
      </c>
      <c r="AP51" s="327">
        <v>267911</v>
      </c>
      <c r="AQ51" s="328">
        <v>12.6</v>
      </c>
      <c r="AR51" s="329">
        <v>-77.8</v>
      </c>
    </row>
    <row r="52" spans="1:44" ht="13">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135349</v>
      </c>
      <c r="AN52" s="333">
        <v>46512</v>
      </c>
      <c r="AO52" s="334">
        <v>-69.2</v>
      </c>
      <c r="AP52" s="335">
        <v>106425</v>
      </c>
      <c r="AQ52" s="336">
        <v>-3.6</v>
      </c>
      <c r="AR52" s="337">
        <v>-65.599999999999994</v>
      </c>
    </row>
    <row r="53" spans="1:44" ht="13">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154492</v>
      </c>
      <c r="AN53" s="325">
        <v>54726</v>
      </c>
      <c r="AO53" s="326">
        <v>-2.5</v>
      </c>
      <c r="AP53" s="327">
        <v>228215</v>
      </c>
      <c r="AQ53" s="328">
        <v>-14.8</v>
      </c>
      <c r="AR53" s="329">
        <v>12.3</v>
      </c>
    </row>
    <row r="54" spans="1:44" ht="13">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151103</v>
      </c>
      <c r="AN54" s="333">
        <v>53526</v>
      </c>
      <c r="AO54" s="334">
        <v>15.1</v>
      </c>
      <c r="AP54" s="335">
        <v>117571</v>
      </c>
      <c r="AQ54" s="336">
        <v>10.5</v>
      </c>
      <c r="AR54" s="337">
        <v>4.5999999999999996</v>
      </c>
    </row>
    <row r="55" spans="1:44" ht="13">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152073</v>
      </c>
      <c r="AN55" s="325">
        <v>55239</v>
      </c>
      <c r="AO55" s="326">
        <v>0.9</v>
      </c>
      <c r="AP55" s="327">
        <v>264232</v>
      </c>
      <c r="AQ55" s="328">
        <v>15.8</v>
      </c>
      <c r="AR55" s="329">
        <v>-14.9</v>
      </c>
    </row>
    <row r="56" spans="1:44" ht="13">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140079</v>
      </c>
      <c r="AN56" s="333">
        <v>50882</v>
      </c>
      <c r="AO56" s="334">
        <v>-4.9000000000000004</v>
      </c>
      <c r="AP56" s="335">
        <v>133959</v>
      </c>
      <c r="AQ56" s="336">
        <v>13.9</v>
      </c>
      <c r="AR56" s="337">
        <v>-18.8</v>
      </c>
    </row>
    <row r="57" spans="1:44" ht="13">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92340</v>
      </c>
      <c r="AN57" s="325">
        <v>34061</v>
      </c>
      <c r="AO57" s="326">
        <v>-38.299999999999997</v>
      </c>
      <c r="AP57" s="327">
        <v>263613</v>
      </c>
      <c r="AQ57" s="328">
        <v>-0.2</v>
      </c>
      <c r="AR57" s="329">
        <v>-38.1</v>
      </c>
    </row>
    <row r="58" spans="1:44" ht="13">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63897</v>
      </c>
      <c r="AN58" s="333">
        <v>23570</v>
      </c>
      <c r="AO58" s="334">
        <v>-53.7</v>
      </c>
      <c r="AP58" s="335">
        <v>128823</v>
      </c>
      <c r="AQ58" s="336">
        <v>-3.8</v>
      </c>
      <c r="AR58" s="337">
        <v>-49.9</v>
      </c>
    </row>
    <row r="59" spans="1:44" ht="13">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142376</v>
      </c>
      <c r="AN59" s="325">
        <v>54033</v>
      </c>
      <c r="AO59" s="326">
        <v>58.6</v>
      </c>
      <c r="AP59" s="327">
        <v>330026</v>
      </c>
      <c r="AQ59" s="328">
        <v>25.2</v>
      </c>
      <c r="AR59" s="329">
        <v>33.4</v>
      </c>
    </row>
    <row r="60" spans="1:44" ht="13">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69730</v>
      </c>
      <c r="AN60" s="333">
        <v>26463</v>
      </c>
      <c r="AO60" s="334">
        <v>12.3</v>
      </c>
      <c r="AP60" s="335">
        <v>141075</v>
      </c>
      <c r="AQ60" s="336">
        <v>9.5</v>
      </c>
      <c r="AR60" s="337">
        <v>2.8</v>
      </c>
    </row>
    <row r="61" spans="1:44" ht="13">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140921</v>
      </c>
      <c r="AN61" s="340">
        <v>50837</v>
      </c>
      <c r="AO61" s="341">
        <v>-9.3000000000000007</v>
      </c>
      <c r="AP61" s="342">
        <v>270799</v>
      </c>
      <c r="AQ61" s="343">
        <v>7.7</v>
      </c>
      <c r="AR61" s="329">
        <v>-17</v>
      </c>
    </row>
    <row r="62" spans="1:44" ht="13">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112032</v>
      </c>
      <c r="AN62" s="333">
        <v>40191</v>
      </c>
      <c r="AO62" s="334">
        <v>-20.100000000000001</v>
      </c>
      <c r="AP62" s="335">
        <v>125571</v>
      </c>
      <c r="AQ62" s="336">
        <v>5.3</v>
      </c>
      <c r="AR62" s="337">
        <v>-25.4</v>
      </c>
    </row>
    <row r="63" spans="1:44" ht="13">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t="13" hidden="1">
      <c r="AK70" s="253"/>
      <c r="AL70" s="253"/>
      <c r="AM70" s="253"/>
      <c r="AN70" s="253"/>
      <c r="AO70" s="253"/>
      <c r="AP70" s="253"/>
      <c r="AQ70" s="253"/>
      <c r="AR70" s="253"/>
    </row>
    <row r="71" spans="1:46" ht="13" hidden="1">
      <c r="AK71" s="253"/>
      <c r="AL71" s="253"/>
      <c r="AM71" s="253"/>
      <c r="AN71" s="253"/>
      <c r="AO71" s="253"/>
      <c r="AP71" s="253"/>
      <c r="AQ71" s="253"/>
      <c r="AR71" s="253"/>
    </row>
    <row r="72" spans="1:46" ht="13" hidden="1">
      <c r="AK72" s="253"/>
      <c r="AL72" s="253"/>
      <c r="AM72" s="253"/>
      <c r="AN72" s="253"/>
      <c r="AO72" s="253"/>
      <c r="AP72" s="253"/>
      <c r="AQ72" s="253"/>
      <c r="AR72" s="253"/>
    </row>
    <row r="73" spans="1:46" ht="13" hidden="1">
      <c r="AK73" s="253"/>
      <c r="AL73" s="253"/>
      <c r="AM73" s="253"/>
      <c r="AN73" s="253"/>
      <c r="AO73" s="253"/>
      <c r="AP73" s="253"/>
      <c r="AQ73" s="253"/>
      <c r="AR73" s="253"/>
    </row>
  </sheetData>
  <sheetProtection algorithmName="SHA-512" hashValue="U1gwjhfLD091HjhmzTwYlueSSL6DvCILeQzexLC2M5gz2F1m7GZRP2qnKxFF6oVEQAw1M1OWvw8cOnFSDcBriQ==" saltValue="hpfk+cqQKkxS1s01hK9i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85" zoomScaleNormal="85" zoomScaleSheetLayoutView="55" workbookViewId="0"/>
  </sheetViews>
  <sheetFormatPr defaultColWidth="0" defaultRowHeight="13.5" customHeight="1" zeroHeight="1"/>
  <cols>
    <col min="1" max="125" width="2.4531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c r="B2" s="250"/>
      <c r="DG2" s="250"/>
    </row>
    <row r="3" spans="2:125" ht="13">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row r="5" spans="2:125" ht="13"/>
    <row r="6" spans="2:125" ht="13"/>
    <row r="7" spans="2:125" ht="13"/>
    <row r="8" spans="2:125" ht="13"/>
    <row r="9" spans="2:125" ht="13">
      <c r="DU9" s="250"/>
    </row>
    <row r="10" spans="2:125" ht="13"/>
    <row r="11" spans="2:125" ht="13"/>
    <row r="12" spans="2:125" ht="13"/>
    <row r="13" spans="2:125" ht="13"/>
    <row r="14" spans="2:125" ht="13"/>
    <row r="15" spans="2:125" ht="13"/>
    <row r="16" spans="2:125" ht="13"/>
    <row r="17" spans="125:125" ht="13">
      <c r="DU17" s="250"/>
    </row>
    <row r="18" spans="125:125" ht="13"/>
    <row r="19" spans="125:125" ht="13"/>
    <row r="20" spans="125:125" ht="13">
      <c r="DU20" s="250"/>
    </row>
    <row r="21" spans="125:125" ht="13">
      <c r="DU21" s="250"/>
    </row>
    <row r="22" spans="125:125" ht="13"/>
    <row r="23" spans="125:125" ht="13"/>
    <row r="24" spans="125:125" ht="13"/>
    <row r="25" spans="125:125" ht="13"/>
    <row r="26" spans="125:125" ht="13"/>
    <row r="27" spans="125:125" ht="13"/>
    <row r="28" spans="125:125" ht="13">
      <c r="DU28" s="250"/>
    </row>
    <row r="29" spans="125:125" ht="13"/>
    <row r="30" spans="125:125" ht="13"/>
    <row r="31" spans="125:125" ht="13"/>
    <row r="32" spans="125:125" ht="13"/>
    <row r="33" spans="2:125" ht="13">
      <c r="B33" s="250"/>
      <c r="G33" s="250"/>
      <c r="I33" s="250"/>
    </row>
    <row r="34" spans="2:125" ht="13">
      <c r="C34" s="250"/>
      <c r="P34" s="250"/>
      <c r="DE34" s="250"/>
      <c r="DH34" s="250"/>
    </row>
    <row r="35" spans="2:125" ht="13">
      <c r="D35" s="250"/>
      <c r="E35" s="250"/>
      <c r="DG35" s="250"/>
      <c r="DJ35" s="250"/>
      <c r="DP35" s="250"/>
      <c r="DQ35" s="250"/>
      <c r="DR35" s="250"/>
      <c r="DS35" s="250"/>
      <c r="DT35" s="250"/>
      <c r="DU35" s="250"/>
    </row>
    <row r="36" spans="2:125" ht="13">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c r="DU37" s="250"/>
    </row>
    <row r="38" spans="2:125" ht="13">
      <c r="DT38" s="250"/>
      <c r="DU38" s="250"/>
    </row>
    <row r="39" spans="2:125" ht="13"/>
    <row r="40" spans="2:125" ht="13">
      <c r="DH40" s="250"/>
    </row>
    <row r="41" spans="2:125" ht="13">
      <c r="DE41" s="250"/>
    </row>
    <row r="42" spans="2:125" ht="13">
      <c r="DG42" s="250"/>
      <c r="DJ42" s="250"/>
    </row>
    <row r="43" spans="2:125" ht="13">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c r="DU44" s="250"/>
    </row>
    <row r="45" spans="2:125" ht="13"/>
    <row r="46" spans="2:125" ht="13"/>
    <row r="47" spans="2:125" ht="13"/>
    <row r="48" spans="2:125" ht="13">
      <c r="DT48" s="250"/>
      <c r="DU48" s="250"/>
    </row>
    <row r="49" spans="120:125" ht="13">
      <c r="DU49" s="250"/>
    </row>
    <row r="50" spans="120:125" ht="13">
      <c r="DU50" s="250"/>
    </row>
    <row r="51" spans="120:125" ht="13">
      <c r="DP51" s="250"/>
      <c r="DQ51" s="250"/>
      <c r="DR51" s="250"/>
      <c r="DS51" s="250"/>
      <c r="DT51" s="250"/>
      <c r="DU51" s="250"/>
    </row>
    <row r="52" spans="120:125" ht="13"/>
    <row r="53" spans="120:125" ht="13"/>
    <row r="54" spans="120:125" ht="13">
      <c r="DU54" s="250"/>
    </row>
    <row r="55" spans="120:125" ht="13"/>
    <row r="56" spans="120:125" ht="13"/>
    <row r="57" spans="120:125" ht="13"/>
    <row r="58" spans="120:125" ht="13">
      <c r="DU58" s="250"/>
    </row>
    <row r="59" spans="120:125" ht="13"/>
    <row r="60" spans="120:125" ht="13"/>
    <row r="61" spans="120:125" ht="13"/>
    <row r="62" spans="120:125" ht="13"/>
    <row r="63" spans="120:125" ht="13">
      <c r="DU63" s="250"/>
    </row>
    <row r="64" spans="120:125" ht="13">
      <c r="DT64" s="250"/>
      <c r="DU64" s="250"/>
    </row>
    <row r="65" spans="123:125" ht="13"/>
    <row r="66" spans="123:125" ht="13"/>
    <row r="67" spans="123:125" ht="13"/>
    <row r="68" spans="123:125" ht="13"/>
    <row r="69" spans="123:125" ht="13">
      <c r="DS69" s="250"/>
      <c r="DT69" s="250"/>
      <c r="DU69" s="25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0"/>
    </row>
    <row r="83" spans="116:125" ht="13">
      <c r="DM83" s="250"/>
      <c r="DN83" s="250"/>
      <c r="DO83" s="250"/>
      <c r="DP83" s="250"/>
      <c r="DQ83" s="250"/>
      <c r="DR83" s="250"/>
      <c r="DS83" s="250"/>
      <c r="DT83" s="250"/>
      <c r="DU83" s="250"/>
    </row>
    <row r="84" spans="116:125" ht="13"/>
    <row r="85" spans="116:125" ht="13"/>
    <row r="86" spans="116:125" ht="13"/>
    <row r="87" spans="116:125" ht="13"/>
    <row r="88" spans="116:125" ht="13">
      <c r="DU88" s="250"/>
    </row>
    <row r="89" spans="116:125" ht="13"/>
    <row r="90" spans="116:125" ht="13"/>
    <row r="91" spans="116:125" ht="13"/>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565</v>
      </c>
    </row>
    <row r="120" spans="125:125" ht="13.5" hidden="1" customHeight="1"/>
    <row r="121" spans="125:125" ht="13.5" hidden="1" customHeight="1">
      <c r="DU121" s="250"/>
    </row>
  </sheetData>
  <sheetProtection algorithmName="SHA-512" hashValue="Jd4WwxES2AgUnc8f9AiQjCrvB1eaEoUh9gEHrWRmovl9UQ5NWvjFHE/7ZQrx76rEsJpvBsMSdf5v+gofjPvgHA==" saltValue="8FbNKB4CVLEiPi/xpiQP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election activeCell="AJ116" sqref="AJ116"/>
    </sheetView>
  </sheetViews>
  <sheetFormatPr defaultColWidth="0" defaultRowHeight="13.5" customHeight="1" zeroHeight="1"/>
  <cols>
    <col min="1" max="125" width="2.4531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c r="B2" s="250"/>
      <c r="T2" s="250"/>
    </row>
    <row r="3" spans="1:125"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0"/>
      <c r="G33" s="250"/>
      <c r="I33" s="250"/>
    </row>
    <row r="34" spans="2:125" ht="13">
      <c r="C34" s="250"/>
      <c r="P34" s="250"/>
      <c r="R34" s="250"/>
      <c r="U34" s="250"/>
    </row>
    <row r="35" spans="2:125" ht="13">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c r="F36" s="250"/>
      <c r="H36" s="250"/>
      <c r="J36" s="250"/>
      <c r="K36" s="250"/>
      <c r="L36" s="250"/>
      <c r="M36" s="250"/>
      <c r="N36" s="250"/>
      <c r="O36" s="250"/>
      <c r="Q36" s="250"/>
      <c r="S36" s="250"/>
      <c r="V36" s="250"/>
    </row>
    <row r="37" spans="2:125" ht="13"/>
    <row r="38" spans="2:125" ht="13"/>
    <row r="39" spans="2:125" ht="13"/>
    <row r="40" spans="2:125" ht="13">
      <c r="U40" s="250"/>
    </row>
    <row r="41" spans="2:125" ht="13">
      <c r="R41" s="250"/>
    </row>
    <row r="42" spans="2:125" ht="13">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c r="Q43" s="250"/>
      <c r="S43" s="250"/>
      <c r="V43" s="25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566</v>
      </c>
    </row>
  </sheetData>
  <sheetProtection algorithmName="SHA-512" hashValue="XxdiFpJzQ7TVrEUX96JVpJQl4TJEIr8CFtURwYL3tdFn/P6mTtQra/Vkgbb7CzVbceYP0MMXI1t6KuVf93EXLA==" saltValue="qNNgnLdMSg/XDB+5xIk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40" zoomScale="70" zoomScaleNormal="70" zoomScaleSheetLayoutView="100" workbookViewId="0">
      <selection activeCell="I46" sqref="I46"/>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5" t="s">
        <v>3</v>
      </c>
      <c r="D47" s="1135"/>
      <c r="E47" s="1136"/>
      <c r="F47" s="11">
        <v>100.36</v>
      </c>
      <c r="G47" s="12">
        <v>89.58</v>
      </c>
      <c r="H47" s="12">
        <v>73.17</v>
      </c>
      <c r="I47" s="12">
        <v>66.489999999999995</v>
      </c>
      <c r="J47" s="13">
        <v>63.71</v>
      </c>
    </row>
    <row r="48" spans="2:10" ht="57.75" customHeight="1">
      <c r="B48" s="14"/>
      <c r="C48" s="1137" t="s">
        <v>4</v>
      </c>
      <c r="D48" s="1137"/>
      <c r="E48" s="1138"/>
      <c r="F48" s="15">
        <v>11.09</v>
      </c>
      <c r="G48" s="16">
        <v>8.85</v>
      </c>
      <c r="H48" s="16">
        <v>12.74</v>
      </c>
      <c r="I48" s="16">
        <v>13.33</v>
      </c>
      <c r="J48" s="17">
        <v>11.55</v>
      </c>
    </row>
    <row r="49" spans="2:10" ht="57.75" customHeight="1" thickBot="1">
      <c r="B49" s="18"/>
      <c r="C49" s="1139" t="s">
        <v>5</v>
      </c>
      <c r="D49" s="1139"/>
      <c r="E49" s="1140"/>
      <c r="F49" s="19" t="s">
        <v>572</v>
      </c>
      <c r="G49" s="20" t="s">
        <v>573</v>
      </c>
      <c r="H49" s="20" t="s">
        <v>574</v>
      </c>
      <c r="I49" s="20">
        <v>1.21</v>
      </c>
      <c r="J49" s="21">
        <v>2.73</v>
      </c>
    </row>
    <row r="50" spans="2:10" ht="13"/>
  </sheetData>
  <sheetProtection algorithmName="SHA-512" hashValue="SsaVYIOwmQff+gMeu26l5FEh4/CGenI+tCiyCk3jxojGvznen24XO+Kp5rMlvm867BFFkMN+ClQmxXTulMnbsg==" saltValue="FbndTLDZMsglWXqsmMY0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関佑真</cp:lastModifiedBy>
  <cp:lastPrinted>2023-03-10T07:57:30Z</cp:lastPrinted>
  <dcterms:created xsi:type="dcterms:W3CDTF">2023-02-20T04:33:15Z</dcterms:created>
  <dcterms:modified xsi:type="dcterms:W3CDTF">2023-10-23T04:07:42Z</dcterms:modified>
  <cp:category/>
</cp:coreProperties>
</file>