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10.129.0.6\総合政策課\財政\0300決算全般\市町村財政比較分析表（財政状況資料集）\R3\小鹿野町提出\"/>
    </mc:Choice>
  </mc:AlternateContent>
  <xr:revisionPtr revIDLastSave="0" documentId="8_{6DF62C8D-6DF2-40D6-90A6-B72DE171B213}" xr6:coauthVersionLast="36" xr6:coauthVersionMax="36" xr10:uidLastSave="{00000000-0000-0000-0000-000000000000}"/>
  <bookViews>
    <workbookView xWindow="0" yWindow="0" windowWidth="20490" windowHeight="7545"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CO34" i="10"/>
  <c r="CO35" i="10" s="1"/>
  <c r="BW34" i="10"/>
  <c r="BW35" i="10" s="1"/>
  <c r="BW36" i="10" s="1"/>
  <c r="BW37" i="10" s="1"/>
  <c r="BW38" i="10" s="1"/>
  <c r="BW39" i="10" s="1"/>
  <c r="BW40" i="10" s="1"/>
  <c r="U34" i="10"/>
  <c r="U35" i="10" s="1"/>
  <c r="U36" i="10" s="1"/>
  <c r="C34" i="10"/>
  <c r="BE34" i="10" l="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<sst xmlns="http://schemas.openxmlformats.org/spreadsheetml/2006/main" count="1112" uniqueCount="619">
  <si>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</si>
  <si>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</si>
  <si>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</si>
  <si>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</si>
  <si>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</si>
  <si>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</si>
  <si>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</si>
  <si>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</si>
  <si>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</si>
  <si>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</si>
  <si>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</si>
  <si>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</si>
  <si>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</si>
  <si>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</si>
  <si>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</si>
  <si>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</si>
  <si>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</si>
  <si>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</si>
  <si>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</si>
  <si>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</si>
  <si>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</si>
  <si>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</si>
  <si>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</si>
  <si>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</si>
  <si>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</si>
  <si>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</si>
  <si>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</si>
  <si>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</si>
  <si>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</si>
  <si>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</si>
  <si>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</si>
  <si>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</si>
  <si>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</si>
  <si>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</si>
  <si>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</si>
  <si>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</si>
  <si>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</si>
  <si>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</si>
  <si>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</si>
  <si>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</si>
  <si>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</si>
  <si>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</si>
  <si>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</si>
  <si>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</si>
  <si>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</si>
  <si>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</si>
  <si>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</si>
  <si>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</si>
  <si>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</si>
  <si>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</si>
  <si>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</si>
  <si>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</si>
  <si>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</si>
  <si>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</si>
  <si>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</si>
  <si>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</si>
  <si>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</si>
  <si>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</si>
  <si>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</si>
  <si>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</si>
  <si>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</si>
  <si>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</si>
  <si>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</si>
  <si>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</si>
  <si>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</si>
  <si>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</si>
  <si>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</si>
  <si>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</si>
  <si>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</si>
  <si>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</si>
  <si>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</si>
  <si>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</si>
  <si>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</si>
  <si>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</si>
  <si>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</si>
  <si>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</si>
  <si>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</si>
  <si>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</si>
  <si>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</si>
  <si>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</si>
  <si>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</si>
  <si>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</si>
  <si>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</si>
  <si>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</si>
  <si>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</si>
  <si>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</si>
  <si>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</si>
  <si>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</si>
  <si>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</si>
  <si>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</si>
  <si>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</si>
  <si>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</si>
  <si>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</si>
  <si>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</si>
  <si>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</si>
  <si>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</si>
  <si>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</si>
  <si>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</si>
  <si>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小鹿野町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</si>
  <si>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</si>
  <si>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</si>
  <si>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</si>
  <si>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</si>
  <si>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</si>
  <si>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</si>
  <si>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</si>
  <si>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</si>
  <si>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</si>
  <si>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</si>
  <si>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</si>
  <si>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</si>
  <si>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</si>
  <si>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</si>
  <si>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</si>
  <si>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</si>
  <si>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</si>
  <si>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</si>
  <si>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</si>
  <si>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</si>
  <si>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</si>
  <si>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</si>
  <si>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</si>
  <si>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</si>
  <si>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</si>
  <si>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</si>
  <si>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</si>
  <si>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</si>
  <si>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</si>
  <si>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</si>
  <si>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</si>
  <si>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</si>
  <si>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</si>
  <si>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</si>
  <si>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</si>
  <si>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</si>
  <si>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</si>
  <si>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</si>
  <si>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</si>
  <si>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</si>
  <si>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</si>
  <si>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</si>
  <si>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</si>
  <si>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</si>
  <si>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</si>
  <si>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</si>
  <si>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</si>
  <si>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</si>
  <si>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</si>
  <si>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</si>
  <si>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</si>
  <si>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</si>
  <si>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</si>
  <si>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</si>
  <si>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</si>
  <si>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</si>
  <si>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</si>
  <si>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</si>
  <si>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</si>
  <si>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</si>
  <si>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</si>
  <si>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</si>
  <si>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</si>
  <si>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</si>
  <si>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</si>
  <si>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</si>
  <si>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</si>
  <si>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</si>
  <si>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</si>
  <si>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</si>
  <si>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</si>
  <si>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</si>
  <si>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</si>
  <si>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</si>
  <si>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</si>
  <si>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</si>
  <si>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</si>
  <si>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</si>
  <si>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</si>
  <si>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</si>
  <si>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</si>
  <si>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</si>
  <si>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</si>
  <si>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</si>
  <si>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</si>
  <si>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</si>
  <si>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</si>
  <si>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</si>
  <si>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</si>
  <si>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</si>
  <si>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</si>
  <si>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</si>
  <si>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</si>
  <si>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</si>
  <si>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</si>
  <si>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</si>
  <si>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</si>
  <si>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</si>
  <si>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</si>
  <si>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</si>
  <si>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</si>
  <si>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</si>
  <si>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</si>
  <si>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</si>
  <si>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</si>
  <si>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</si>
  <si>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</si>
  <si>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</si>
  <si>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</si>
  <si>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</si>
  <si>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</si>
  <si>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</si>
  <si>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</si>
  <si>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</si>
  <si>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</si>
  <si>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</si>
  <si>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埼玉県小鹿野町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</si>
  <si>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</si>
  <si>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</si>
  <si>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</si>
  <si>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</si>
  <si>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</si>
  <si>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</si>
  <si>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</si>
  <si>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</si>
  <si>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</si>
  <si>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</si>
  <si>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</si>
  <si>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</si>
  <si>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</si>
  <si>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</si>
  <si>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</si>
  <si>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</si>
  <si>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</si>
  <si>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</si>
  <si>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</si>
  <si>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</si>
  <si>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</si>
  <si>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</si>
  <si>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</si>
  <si>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</si>
  <si>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</si>
  <si>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</si>
  <si>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</si>
  <si>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</si>
  <si>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</si>
  <si>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</si>
  <si>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</si>
  <si>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</si>
  <si>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</si>
  <si>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</si>
  <si>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</si>
  <si>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</si>
  <si>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</si>
  <si>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</si>
  <si>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</si>
  <si>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</si>
  <si>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</si>
  <si>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</si>
  <si>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</si>
  <si>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</si>
  <si>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</si>
  <si>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</si>
  <si>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</si>
  <si>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</si>
  <si>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</si>
  <si>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</si>
  <si>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</si>
  <si>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</si>
  <si>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</si>
  <si>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</si>
  <si>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</si>
  <si>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</si>
  <si>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</si>
  <si>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</si>
  <si>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</si>
  <si>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</si>
  <si>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</si>
  <si>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</si>
  <si>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</si>
  <si>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</si>
  <si>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</si>
  <si>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</si>
  <si>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</si>
  <si>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</si>
  <si>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</si>
  <si>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</si>
  <si>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</si>
  <si>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</si>
  <si>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</si>
  <si>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</si>
  <si>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</si>
  <si>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</si>
  <si>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</si>
  <si>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</si>
  <si>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</si>
  <si>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</si>
  <si>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</si>
  <si>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</si>
  <si>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</si>
  <si>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</si>
  <si>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</si>
  <si>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</si>
  <si>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</si>
  <si>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</si>
  <si>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</si>
  <si>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</si>
  <si>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</si>
  <si>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</si>
  <si>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</si>
  <si>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</si>
  <si>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</si>
  <si>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</si>
  <si>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</si>
  <si>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</si>
  <si>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</si>
  <si>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</si>
  <si>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</si>
  <si>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</si>
  <si>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</si>
  <si>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</si>
  <si>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</si>
  <si>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</si>
  <si>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</si>
  <si>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</si>
  <si>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</si>
  <si>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</si>
  <si>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</si>
  <si>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</si>
  <si>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</si>
  <si>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</si>
  <si>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</si>
  <si>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</si>
  <si>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</si>
  <si>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</si>
  <si>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</si>
  <si>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</si>
  <si>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</si>
  <si>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</si>
  <si>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</si>
  <si>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</si>
  <si>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下水道</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</si>
  <si>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</si>
  <si>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</si>
  <si>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</si>
  <si>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</si>
  <si>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</si>
  <si>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</si>
  <si>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</si>
  <si>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</si>
  <si>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</si>
  <si>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</si>
  <si>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</si>
  <si>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</si>
  <si>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</si>
  <si>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</si>
  <si>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</si>
  <si>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</si>
  <si>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</si>
  <si>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</si>
  <si>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</si>
  <si>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</si>
  <si>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</si>
  <si>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</si>
  <si>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</si>
  <si>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</si>
  <si>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</si>
  <si>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</si>
  <si>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</si>
  <si>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</si>
  <si>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</si>
  <si>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</si>
  <si>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埼玉県小鹿野町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</si>
  <si>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</si>
  <si>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</si>
  <si>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</si>
  <si>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</si>
  <si>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</si>
  <si>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</si>
  <si>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</si>
  <si>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</si>
  <si>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</si>
  <si>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</si>
  <si>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</si>
  <si>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</si>
  <si>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</si>
  <si>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</si>
  <si>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</si>
  <si>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</si>
  <si>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</si>
  <si>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</si>
  <si>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</si>
  <si>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</si>
  <si>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</si>
  <si>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</si>
  <si>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</si>
  <si>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</si>
  <si>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</si>
  <si>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</si>
  <si>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</si>
  <si>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</si>
  <si>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</si>
  <si>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</si>
  <si>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</si>
  <si>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</si>
  <si>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</si>
  <si>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</si>
  <si>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</si>
  <si>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</si>
  <si>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</si>
  <si>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</si>
  <si>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</si>
  <si>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国民宿舎事業会計</t>
    <phoneticPr fontId="5"/>
  </si>
  <si>
    <t>法適用企業</t>
    <phoneticPr fontId="5"/>
  </si>
  <si>
    <t>浄化槽設置管理等特別会計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</si>
  <si>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</si>
  <si>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</si>
  <si>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</si>
  <si>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</si>
  <si>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</si>
  <si>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</si>
  <si>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</si>
  <si>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</si>
  <si>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</si>
  <si>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</si>
  <si>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</si>
  <si>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</si>
  <si>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</si>
  <si>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</si>
  <si>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</si>
  <si>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</si>
  <si>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</si>
  <si>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</si>
  <si>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</si>
  <si>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</si>
  <si>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</si>
  <si>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</si>
  <si>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</si>
  <si>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</si>
  <si>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</si>
  <si>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</si>
  <si>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</si>
  <si>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</si>
  <si>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</si>
  <si>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</si>
  <si>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</si>
  <si>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</si>
  <si>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</si>
  <si>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</si>
  <si>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</si>
  <si>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</si>
  <si>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</si>
  <si>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</si>
  <si>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</si>
  <si>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</si>
  <si>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</si>
  <si>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</si>
  <si>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</si>
  <si>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</si>
  <si>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</si>
  <si>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</si>
  <si>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</si>
  <si>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</si>
  <si>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</si>
  <si>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</si>
  <si>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</si>
  <si>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</si>
  <si>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</si>
  <si>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</si>
  <si>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</si>
  <si>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</si>
  <si>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</si>
  <si>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</si>
  <si>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</si>
  <si>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</si>
  <si>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</si>
  <si>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</si>
  <si>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</si>
  <si>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</si>
  <si>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</si>
  <si>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</si>
  <si>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</si>
  <si>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</si>
  <si>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</si>
  <si>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</si>
  <si>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</si>
  <si>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浄化槽設置管理等特別会計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</si>
  <si>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</si>
  <si>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国民宿舎事業会計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</si>
  <si>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</si>
  <si>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</si>
  <si>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</si>
  <si>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</si>
  <si>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</si>
  <si>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</si>
  <si>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</si>
  <si>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</si>
  <si>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</si>
  <si>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</si>
  <si>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</si>
  <si>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</si>
  <si>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</si>
  <si>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</si>
  <si>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</si>
  <si>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</si>
  <si>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</si>
  <si>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</si>
  <si>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</si>
  <si>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</si>
  <si>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</si>
  <si>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</si>
  <si>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</si>
  <si>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</si>
  <si>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</si>
  <si>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</si>
  <si>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</si>
  <si>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</si>
  <si>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</si>
  <si>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</si>
  <si>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</si>
  <si>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</si>
  <si>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</si>
  <si>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</si>
  <si>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</si>
  <si>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</si>
  <si>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</si>
  <si>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</si>
  <si>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</si>
  <si>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</si>
  <si>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</si>
  <si>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</si>
  <si>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</si>
  <si>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</si>
  <si>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</si>
  <si>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</si>
  <si>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</si>
  <si>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</si>
  <si>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</si>
  <si>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</si>
  <si>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</si>
  <si>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</si>
  <si>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</si>
  <si>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</si>
  <si>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</si>
  <si>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</si>
  <si>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</si>
  <si>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</si>
  <si>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</si>
  <si>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</si>
  <si>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</si>
  <si>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</si>
  <si>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</si>
  <si>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</si>
  <si>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</si>
  <si>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</si>
  <si>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</si>
  <si>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</si>
  <si>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</si>
  <si>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</si>
  <si>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</si>
  <si>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</si>
  <si>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</si>
  <si>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</si>
  <si>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</si>
  <si>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</si>
  <si>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</si>
  <si>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</si>
  <si>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</si>
  <si>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</si>
  <si>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</si>
  <si>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</si>
  <si>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</si>
  <si>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</si>
  <si>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</si>
  <si>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2.43</t>
  </si>
  <si>
    <t>▲ 2.06</t>
  </si>
  <si>
    <t>▲ 0.36</t>
  </si>
  <si>
    <t>一般会計</t>
  </si>
  <si>
    <t>病院事業会計</t>
  </si>
  <si>
    <t>介護保険特別会計</t>
  </si>
  <si>
    <t>国民健康保険特別会計</t>
  </si>
  <si>
    <t>国民宿舎事業会計</t>
  </si>
  <si>
    <t>浄化槽設置管理等特別会計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</si>
  <si>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</si>
  <si>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</si>
  <si>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</si>
  <si>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</si>
  <si>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</si>
  <si>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</si>
  <si>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</si>
  <si>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</si>
  <si>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</si>
  <si>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秩父広域市町村圏組合</t>
    <rPh sb="0" eb="2">
      <t>チチブ</t>
    </rPh>
    <rPh sb="2" eb="4">
      <t>コウイキ</t>
    </rPh>
    <rPh sb="4" eb="7">
      <t>シチョウソン</t>
    </rPh>
    <rPh sb="7" eb="8">
      <t>ケン</t>
    </rPh>
    <rPh sb="8" eb="10">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</si>
  <si>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</si>
  <si>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</si>
  <si>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埼玉県市町村総合事務組合</t>
  </si>
  <si>
    <t>彩の国さいたま人づぐり広域連合</t>
    <rPh sb="0" eb="1">
      <t>サイ</t>
    </rPh>
    <rPh sb="2" eb="3">
      <t>クニ</t>
    </rPh>
    <rPh sb="7" eb="8">
      <t>ヒト</t>
    </rPh>
    <rPh sb="11" eb="13">
      <t>コウイキ</t>
    </rPh>
    <rPh sb="13" eb="15">
      <t>レンゴウ</t>
    </rPh>
    <phoneticPr fontId="2"/>
  </si>
  <si>
    <t>一般会計</t>
    <rPh sb="0" eb="4">
      <t>イッパンカイケイ</t>
    </rPh>
    <phoneticPr fontId="2"/>
  </si>
  <si>
    <t>水道事業会計</t>
    <rPh sb="0" eb="2">
      <t>スイドウ</t>
    </rPh>
    <rPh sb="2" eb="4">
      <t>ジギョウ</t>
    </rPh>
    <rPh sb="4" eb="6">
      <t>カイケイ</t>
    </rPh>
    <phoneticPr fontId="2"/>
  </si>
  <si>
    <t>特別会計</t>
    <rPh sb="0" eb="2">
      <t>トクベツ</t>
    </rPh>
    <rPh sb="2" eb="4">
      <t>カイケイ</t>
    </rPh>
    <phoneticPr fontId="2"/>
  </si>
  <si>
    <t>交通災害特別会計</t>
  </si>
  <si>
    <t>小鹿野町振興公社</t>
    <rPh sb="0" eb="4">
      <t>オガノマチ</t>
    </rPh>
    <rPh sb="4" eb="8">
      <t>シンコウコウシャ</t>
    </rPh>
    <phoneticPr fontId="2"/>
  </si>
  <si>
    <t>株式会社地域商社おがの</t>
    <rPh sb="0" eb="4">
      <t>カブシキガイシャ</t>
    </rPh>
    <rPh sb="4" eb="6">
      <t>チイキ</t>
    </rPh>
    <rPh sb="6" eb="8">
      <t>ショウシャ</t>
    </rPh>
    <phoneticPr fontId="2"/>
  </si>
  <si>
    <t>岡本寛志地域自然資産活用整備基金</t>
  </si>
  <si>
    <t>ふるさと応援基金</t>
  </si>
  <si>
    <t>森林環境譲与税基金</t>
  </si>
  <si>
    <t>過疎地域持続的発展特別事業基金</t>
  </si>
  <si>
    <t>地域振興基金</t>
  </si>
  <si>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</si>
  <si>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</si>
  <si>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</si>
  <si>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公共施設の多くは、昭和４０年代に建設されたものであり、老朽化が進んでいることから、有形固定資産減価償却率は類似団体内平均値よりもやや高くなっている。将来負担比率については、類似団体内平均値より高い数値となっているが、これまでの公共施設改修事業などの財源に地方債を充ててきたことが要因であると考えられる。令和４年度にかけて行う役場庁舎の建替事業へも地方債を財源に充てるため、将来負担比率は若干増加し、有形固定資産減価償却率は若干減少する見込みである。</t>
    <rPh sb="1" eb="3">
      <t>コウキョウ</t>
    </rPh>
    <rPh sb="3" eb="5">
      <t>シセツ</t>
    </rPh>
    <rPh sb="6" eb="7">
      <t>オオ</t>
    </rPh>
    <rPh sb="10" eb="12">
      <t>ショウワ</t>
    </rPh>
    <rPh sb="14" eb="16">
      <t>ネンダイ</t>
    </rPh>
    <rPh sb="17" eb="19">
      <t>ケンセツ</t>
    </rPh>
    <rPh sb="28" eb="31">
      <t>ロウキュウカ</t>
    </rPh>
    <rPh sb="32" eb="33">
      <t>スス</t>
    </rPh>
    <rPh sb="42" eb="44">
      <t>ユウケイ</t>
    </rPh>
    <rPh sb="44" eb="48">
      <t>コテイシサン</t>
    </rPh>
    <rPh sb="48" eb="50">
      <t>ゲンカ</t>
    </rPh>
    <rPh sb="50" eb="52">
      <t>ショウキャク</t>
    </rPh>
    <rPh sb="52" eb="53">
      <t>リツ</t>
    </rPh>
    <rPh sb="54" eb="56">
      <t>ルイジ</t>
    </rPh>
    <rPh sb="56" eb="58">
      <t>ダンタイ</t>
    </rPh>
    <rPh sb="58" eb="59">
      <t>ナイ</t>
    </rPh>
    <rPh sb="59" eb="62">
      <t>ヘイキンチ</t>
    </rPh>
    <rPh sb="67" eb="68">
      <t>タカ</t>
    </rPh>
    <rPh sb="75" eb="77">
      <t>ショウライ</t>
    </rPh>
    <rPh sb="77" eb="79">
      <t>フタン</t>
    </rPh>
    <rPh sb="79" eb="81">
      <t>ヒリツ</t>
    </rPh>
    <rPh sb="87" eb="89">
      <t>ルイジ</t>
    </rPh>
    <rPh sb="89" eb="91">
      <t>ダンタイ</t>
    </rPh>
    <rPh sb="91" eb="92">
      <t>ナイ</t>
    </rPh>
    <rPh sb="92" eb="95">
      <t>ヘイキンチ</t>
    </rPh>
    <rPh sb="97" eb="98">
      <t>タカ</t>
    </rPh>
    <rPh sb="99" eb="101">
      <t>スウチ</t>
    </rPh>
    <rPh sb="114" eb="116">
      <t>コウキョウ</t>
    </rPh>
    <rPh sb="116" eb="118">
      <t>シセツ</t>
    </rPh>
    <rPh sb="118" eb="120">
      <t>カイシュウ</t>
    </rPh>
    <rPh sb="120" eb="122">
      <t>ジギョウ</t>
    </rPh>
    <rPh sb="125" eb="127">
      <t>ザイゲン</t>
    </rPh>
    <rPh sb="128" eb="131">
      <t>チホウサイ</t>
    </rPh>
    <rPh sb="132" eb="133">
      <t>ア</t>
    </rPh>
    <rPh sb="140" eb="142">
      <t>ヨウイン</t>
    </rPh>
    <rPh sb="146" eb="147">
      <t>カンガ</t>
    </rPh>
    <rPh sb="152" eb="154">
      <t>レイワ</t>
    </rPh>
    <rPh sb="155" eb="157">
      <t>ネンド</t>
    </rPh>
    <rPh sb="161" eb="162">
      <t>オコナ</t>
    </rPh>
    <rPh sb="163" eb="165">
      <t>ヤクバ</t>
    </rPh>
    <rPh sb="165" eb="167">
      <t>チョウシャ</t>
    </rPh>
    <rPh sb="168" eb="170">
      <t>タテカエ</t>
    </rPh>
    <rPh sb="170" eb="172">
      <t>ジギョウ</t>
    </rPh>
    <rPh sb="174" eb="177">
      <t>チホウサイ</t>
    </rPh>
    <rPh sb="178" eb="180">
      <t>ザイゲン</t>
    </rPh>
    <rPh sb="181" eb="182">
      <t>ア</t>
    </rPh>
    <rPh sb="187" eb="189">
      <t>ショウライ</t>
    </rPh>
    <rPh sb="189" eb="191">
      <t>フタン</t>
    </rPh>
    <rPh sb="191" eb="193">
      <t>ヒリツ</t>
    </rPh>
    <rPh sb="194" eb="196">
      <t>ジャッカン</t>
    </rPh>
    <rPh sb="196" eb="198">
      <t>ゾウカ</t>
    </rPh>
    <rPh sb="200" eb="202">
      <t>ユウケイ</t>
    </rPh>
    <rPh sb="202" eb="206">
      <t>コテイシサン</t>
    </rPh>
    <rPh sb="206" eb="208">
      <t>ゲンカ</t>
    </rPh>
    <rPh sb="208" eb="210">
      <t>ショウキャク</t>
    </rPh>
    <rPh sb="210" eb="211">
      <t>リツ</t>
    </rPh>
    <rPh sb="212" eb="214">
      <t>ジャッカン</t>
    </rPh>
    <rPh sb="214" eb="216">
      <t>ゲンショウ</t>
    </rPh>
    <rPh sb="218" eb="220">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</si>
  <si>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</si>
  <si>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</si>
  <si>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</si>
  <si>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</si>
  <si>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</si>
  <si>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</si>
  <si>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類似団体内平均値より高い数値となっているが、これまでの公共施設改修事業などの財源に地方債を充ててきたことが要因であると考えられる。実質公債費比率については、類似団体内平均値とほぼ同じである。令和４年度にかけて行う役場庁舎の建替事業にも、地方債を財源に見込んでいることから、今後の将来負担比率及び実質公債費比率は増加する見込みであるものの、交付税措置のある合併特例債を充当することから大幅な増とはならない見込みである。しかし、人口減少が進行し財政力の弱い町であるため、できる限り地方債に頼らない財政運営を心がける必要がある。</t>
    <rPh sb="1" eb="3">
      <t>ショウライ</t>
    </rPh>
    <rPh sb="3" eb="5">
      <t>フタン</t>
    </rPh>
    <rPh sb="5" eb="7">
      <t>ヒリツ</t>
    </rPh>
    <rPh sb="13" eb="15">
      <t>ルイジ</t>
    </rPh>
    <rPh sb="15" eb="17">
      <t>ダンタイ</t>
    </rPh>
    <rPh sb="17" eb="18">
      <t>ナイ</t>
    </rPh>
    <rPh sb="18" eb="21">
      <t>ヘイキンチ</t>
    </rPh>
    <rPh sb="23" eb="24">
      <t>タカ</t>
    </rPh>
    <rPh sb="25" eb="27">
      <t>スウチ</t>
    </rPh>
    <rPh sb="40" eb="42">
      <t>コウキョウ</t>
    </rPh>
    <rPh sb="42" eb="44">
      <t>シセツ</t>
    </rPh>
    <rPh sb="44" eb="46">
      <t>カイシュウ</t>
    </rPh>
    <rPh sb="46" eb="48">
      <t>ジギョウ</t>
    </rPh>
    <rPh sb="51" eb="53">
      <t>ザイゲン</t>
    </rPh>
    <rPh sb="54" eb="57">
      <t>チホウサイ</t>
    </rPh>
    <rPh sb="58" eb="59">
      <t>ア</t>
    </rPh>
    <rPh sb="66" eb="68">
      <t>ヨウイン</t>
    </rPh>
    <rPh sb="72" eb="73">
      <t>カンガ</t>
    </rPh>
    <rPh sb="78" eb="80">
      <t>ジッシツ</t>
    </rPh>
    <rPh sb="80" eb="83">
      <t>コウサイヒ</t>
    </rPh>
    <rPh sb="83" eb="85">
      <t>ヒリツ</t>
    </rPh>
    <rPh sb="91" eb="93">
      <t>ルイジ</t>
    </rPh>
    <rPh sb="93" eb="95">
      <t>ダンタイ</t>
    </rPh>
    <rPh sb="95" eb="96">
      <t>ナイ</t>
    </rPh>
    <rPh sb="96" eb="99">
      <t>ヘイキンチ</t>
    </rPh>
    <rPh sb="102" eb="103">
      <t>オナ</t>
    </rPh>
    <rPh sb="108" eb="110">
      <t>レイワ</t>
    </rPh>
    <rPh sb="111" eb="112">
      <t>ネン</t>
    </rPh>
    <rPh sb="112" eb="113">
      <t>ド</t>
    </rPh>
    <rPh sb="117" eb="118">
      <t>オコナ</t>
    </rPh>
    <rPh sb="119" eb="121">
      <t>ヤクバ</t>
    </rPh>
    <rPh sb="121" eb="123">
      <t>チョウシャ</t>
    </rPh>
    <rPh sb="124" eb="126">
      <t>タテカエ</t>
    </rPh>
    <rPh sb="126" eb="128">
      <t>ジギョウ</t>
    </rPh>
    <rPh sb="131" eb="134">
      <t>チホウサイ</t>
    </rPh>
    <rPh sb="135" eb="137">
      <t>ザイゲン</t>
    </rPh>
    <rPh sb="138" eb="140">
      <t>ミコ</t>
    </rPh>
    <rPh sb="149" eb="151">
      <t>コンゴ</t>
    </rPh>
    <rPh sb="152" eb="154">
      <t>ショウライ</t>
    </rPh>
    <rPh sb="154" eb="156">
      <t>フタン</t>
    </rPh>
    <rPh sb="156" eb="158">
      <t>ヒリツ</t>
    </rPh>
    <rPh sb="158" eb="159">
      <t>オヨ</t>
    </rPh>
    <rPh sb="160" eb="162">
      <t>ジッシツ</t>
    </rPh>
    <rPh sb="162" eb="165">
      <t>コウサイヒ</t>
    </rPh>
    <rPh sb="165" eb="167">
      <t>ヒリツ</t>
    </rPh>
    <rPh sb="168" eb="170">
      <t>ゾウカ</t>
    </rPh>
    <rPh sb="172" eb="174">
      <t>ミコ</t>
    </rPh>
    <rPh sb="182" eb="185">
      <t>コウフゼイ</t>
    </rPh>
    <rPh sb="185" eb="187">
      <t>ソチ</t>
    </rPh>
    <rPh sb="190" eb="192">
      <t>ガッペイ</t>
    </rPh>
    <rPh sb="192" eb="195">
      <t>トクレイサイ</t>
    </rPh>
    <rPh sb="196" eb="198">
      <t>ジュウトウ</t>
    </rPh>
    <rPh sb="204" eb="206">
      <t>オオハバ</t>
    </rPh>
    <rPh sb="207" eb="208">
      <t>ゾウ</t>
    </rPh>
    <rPh sb="214" eb="216">
      <t>ミコ</t>
    </rPh>
    <rPh sb="225" eb="227">
      <t>ジンコウ</t>
    </rPh>
    <rPh sb="227" eb="229">
      <t>ゲンショウ</t>
    </rPh>
    <rPh sb="230" eb="232">
      <t>シンコウ</t>
    </rPh>
    <rPh sb="233" eb="236">
      <t>ザイセイリョク</t>
    </rPh>
    <rPh sb="237" eb="238">
      <t>ヨワ</t>
    </rPh>
    <rPh sb="239" eb="240">
      <t>マチ</t>
    </rPh>
    <rPh sb="249" eb="250">
      <t>カギ</t>
    </rPh>
    <rPh sb="251" eb="254">
      <t>チホウサイ</t>
    </rPh>
    <rPh sb="255" eb="256">
      <t>タヨ</t>
    </rPh>
    <rPh sb="259" eb="261">
      <t>ザイセイ</t>
    </rPh>
    <rPh sb="261" eb="263">
      <t>ウンエイ</t>
    </rPh>
    <rPh sb="264" eb="265">
      <t>ココロ</t>
    </rPh>
    <rPh sb="268" eb="270">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</si>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</sst>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ＭＳ 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AEBD29D-841D-4D87-81CE-CF557E01DB4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CE85-4515-98E0-A3C8CB7CE8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37252</c:v>
                </c:pt>
                <c:pt idx="1">
                  <c:v>37562</c:v>
                </c:pt>
                <c:pt idx="2">
                  <c:v>63663</c:v>
                </c:pt>
                <c:pt idx="3">
                  <c:v>57599</c:v>
                </c:pt>
                <c:pt idx="4">
                  <c:v>50635</c:v>
                </c:pt>
              </c:numCache>
            </c:numRef>
          </c:val>
          <c:smooth val="0"/>
          <c:extLst>
            <c:ext xmlns:c16="http://schemas.microsoft.com/office/drawing/2014/chart" uri="{C3380CC4-5D6E-409C-BE32-E72D297353CC}">
              <c16:uniqueId val="{00000001-CE85-4515-98E0-A3C8CB7CE8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9.61</c:v>
                </c:pt>
                <c:pt idx="1">
                  <c:v>11.38</c:v>
                </c:pt>
                <c:pt idx="2">
                  <c:v>10.01</c:v>
                </c:pt>
                <c:pt idx="3">
                  <c:v>14.98</c:v>
                </c:pt>
                <c:pt idx="4">
                  <c:v>10.18</c:v>
                </c:pt>
              </c:numCache>
            </c:numRef>
          </c:val>
          <c:extLst>
            <c:ext xmlns:c16="http://schemas.microsoft.com/office/drawing/2014/chart" uri="{C3380CC4-5D6E-409C-BE32-E72D297353CC}">
              <c16:uniqueId val="{00000000-B0AE-4896-8B1B-99B5E2EE9D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31.27</c:v>
                </c:pt>
                <c:pt idx="1">
                  <c:v>31.41</c:v>
                </c:pt>
                <c:pt idx="2">
                  <c:v>30.34</c:v>
                </c:pt>
                <c:pt idx="3">
                  <c:v>24</c:v>
                </c:pt>
                <c:pt idx="4">
                  <c:v>29.32</c:v>
                </c:pt>
              </c:numCache>
            </c:numRef>
          </c:val>
          <c:extLst>
            <c:ext xmlns:c16="http://schemas.microsoft.com/office/drawing/2014/chart" uri="{C3380CC4-5D6E-409C-BE32-E72D297353CC}">
              <c16:uniqueId val="{00000001-B0AE-4896-8B1B-99B5E2EE9D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-2.4300000000000002</c:v>
                </c:pt>
                <c:pt idx="1">
                  <c:v>1.9</c:v>
                </c:pt>
                <c:pt idx="2">
                  <c:v>-2.06</c:v>
                </c:pt>
                <c:pt idx="3">
                  <c:v>-0.36</c:v>
                </c:pt>
                <c:pt idx="4">
                  <c:v>2.6</c:v>
                </c:pt>
              </c:numCache>
            </c:numRef>
          </c:val>
          <c:smooth val="0"/>
          <c:extLst>
            <c:ext xmlns:c16="http://schemas.microsoft.com/office/drawing/2014/chart" uri="{C3380CC4-5D6E-409C-BE32-E72D297353CC}">
              <c16:uniqueId val="{00000002-B0AE-4896-8B1B-99B5E2EE9D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564-4FEC-A9CB-707E36C445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64-4FEC-A9CB-707E36C445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564-4FEC-A9CB-707E36C445D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0.06</c:v>
                </c:pt>
                <c:pt idx="4">
                  <c:v>#N/A</c:v>
                </c:pt>
                <c:pt idx="5">
                  <c:v>0.06</c:v>
                </c:pt>
                <c:pt idx="6">
                  <c:v>#N/A</c:v>
                </c:pt>
                <c:pt idx="7">
                  <c:v>0.05</c:v>
                </c:pt>
                <c:pt idx="8">
                  <c:v>#N/A</c:v>
                </c:pt>
                <c:pt idx="9">
                  <c:v>0.04</c:v>
                </c:pt>
              </c:numCache>
            </c:numRef>
          </c:val>
          <c:extLst>
            <c:ext xmlns:c16="http://schemas.microsoft.com/office/drawing/2014/chart" uri="{C3380CC4-5D6E-409C-BE32-E72D297353CC}">
              <c16:uniqueId val="{00000003-6564-4FEC-A9CB-707E36C445DE}"/>
            </c:ext>
          </c:extLst>
        </c:ser>
        <c:ser>
          <c:idx val="4"/>
          <c:order val="4"/>
          <c:tx>
            <c:strRef>
              <c:f>データシート!$A$31</c:f>
              <c:strCache>
                <c:ptCount val="1"/>
                <c:pt idx="0">
                  <c:v>浄化槽設置管理等特別会計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0.08</c:v>
                </c:pt>
                <c:pt idx="4">
                  <c:v>#N/A</c:v>
                </c:pt>
                <c:pt idx="5">
                  <c:v>0.14000000000000001</c:v>
                </c:pt>
                <c:pt idx="6">
                  <c:v>#N/A</c:v>
                </c:pt>
                <c:pt idx="7">
                  <c:v>0.05</c:v>
                </c:pt>
                <c:pt idx="8">
                  <c:v>#N/A</c:v>
                </c:pt>
                <c:pt idx="9">
                  <c:v>7.0000000000000007E-2</c:v>
                </c:pt>
              </c:numCache>
            </c:numRef>
          </c:val>
          <c:extLst>
            <c:ext xmlns:c16="http://schemas.microsoft.com/office/drawing/2014/chart" uri="{C3380CC4-5D6E-409C-BE32-E72D297353CC}">
              <c16:uniqueId val="{00000004-6564-4FEC-A9CB-707E36C445DE}"/>
            </c:ext>
          </c:extLst>
        </c:ser>
        <c:ser>
          <c:idx val="5"/>
          <c:order val="5"/>
          <c:tx>
            <c:strRef>
              <c:f>データシート!$A$32</c:f>
              <c:strCache>
                <c:ptCount val="1"/>
                <c:pt idx="0">
                  <c:v>国民宿舎事業会計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0.66</c:v>
                </c:pt>
                <c:pt idx="2">
                  <c:v>#N/A</c:v>
                </c:pt>
                <c:pt idx="3">
                  <c:v>0.53</c:v>
                </c:pt>
                <c:pt idx="4">
                  <c:v>#N/A</c:v>
                </c:pt>
                <c:pt idx="5">
                  <c:v>0.39</c:v>
                </c:pt>
                <c:pt idx="6">
                  <c:v>#N/A</c:v>
                </c:pt>
                <c:pt idx="7">
                  <c:v>0.46</c:v>
                </c:pt>
                <c:pt idx="8">
                  <c:v>#N/A</c:v>
                </c:pt>
                <c:pt idx="9">
                  <c:v>0.35</c:v>
                </c:pt>
              </c:numCache>
            </c:numRef>
          </c:val>
          <c:extLst>
            <c:ext xmlns:c16="http://schemas.microsoft.com/office/drawing/2014/chart" uri="{C3380CC4-5D6E-409C-BE32-E72D297353CC}">
              <c16:uniqueId val="{00000005-6564-4FEC-A9CB-707E36C445D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2.59</c:v>
                </c:pt>
                <c:pt idx="2">
                  <c:v>#N/A</c:v>
                </c:pt>
                <c:pt idx="3">
                  <c:v>1.62</c:v>
                </c:pt>
                <c:pt idx="4">
                  <c:v>#N/A</c:v>
                </c:pt>
                <c:pt idx="5">
                  <c:v>1.34</c:v>
                </c:pt>
                <c:pt idx="6">
                  <c:v>#N/A</c:v>
                </c:pt>
                <c:pt idx="7">
                  <c:v>1.76</c:v>
                </c:pt>
                <c:pt idx="8">
                  <c:v>#N/A</c:v>
                </c:pt>
                <c:pt idx="9">
                  <c:v>1.34</c:v>
                </c:pt>
              </c:numCache>
            </c:numRef>
          </c:val>
          <c:extLst>
            <c:ext xmlns:c16="http://schemas.microsoft.com/office/drawing/2014/chart" uri="{C3380CC4-5D6E-409C-BE32-E72D297353CC}">
              <c16:uniqueId val="{00000006-6564-4FEC-A9CB-707E36C445D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1.74</c:v>
                </c:pt>
                <c:pt idx="2">
                  <c:v>#N/A</c:v>
                </c:pt>
                <c:pt idx="3">
                  <c:v>1.47</c:v>
                </c:pt>
                <c:pt idx="4">
                  <c:v>#N/A</c:v>
                </c:pt>
                <c:pt idx="5">
                  <c:v>1.04</c:v>
                </c:pt>
                <c:pt idx="6">
                  <c:v>#N/A</c:v>
                </c:pt>
                <c:pt idx="7">
                  <c:v>2.17</c:v>
                </c:pt>
                <c:pt idx="8">
                  <c:v>#N/A</c:v>
                </c:pt>
                <c:pt idx="9">
                  <c:v>2.57</c:v>
                </c:pt>
              </c:numCache>
            </c:numRef>
          </c:val>
          <c:extLst>
            <c:ext xmlns:c16="http://schemas.microsoft.com/office/drawing/2014/chart" uri="{C3380CC4-5D6E-409C-BE32-E72D297353CC}">
              <c16:uniqueId val="{00000007-6564-4FEC-A9CB-707E36C445DE}"/>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1.97</c:v>
                </c:pt>
                <c:pt idx="2">
                  <c:v>#N/A</c:v>
                </c:pt>
                <c:pt idx="3">
                  <c:v>0.68</c:v>
                </c:pt>
                <c:pt idx="4">
                  <c:v>#N/A</c:v>
                </c:pt>
                <c:pt idx="5">
                  <c:v>1.25</c:v>
                </c:pt>
                <c:pt idx="6">
                  <c:v>#N/A</c:v>
                </c:pt>
                <c:pt idx="7">
                  <c:v>2.31</c:v>
                </c:pt>
                <c:pt idx="8">
                  <c:v>#N/A</c:v>
                </c:pt>
                <c:pt idx="9">
                  <c:v>3.25</c:v>
                </c:pt>
              </c:numCache>
            </c:numRef>
          </c:val>
          <c:extLst>
            <c:ext xmlns:c16="http://schemas.microsoft.com/office/drawing/2014/chart" uri="{C3380CC4-5D6E-409C-BE32-E72D297353CC}">
              <c16:uniqueId val="{00000008-6564-4FEC-A9CB-707E36C445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9.6</c:v>
                </c:pt>
                <c:pt idx="2">
                  <c:v>#N/A</c:v>
                </c:pt>
                <c:pt idx="3">
                  <c:v>11.38</c:v>
                </c:pt>
                <c:pt idx="4">
                  <c:v>#N/A</c:v>
                </c:pt>
                <c:pt idx="5">
                  <c:v>10.01</c:v>
                </c:pt>
                <c:pt idx="6">
                  <c:v>#N/A</c:v>
                </c:pt>
                <c:pt idx="7">
                  <c:v>14.97</c:v>
                </c:pt>
                <c:pt idx="8">
                  <c:v>#N/A</c:v>
                </c:pt>
                <c:pt idx="9">
                  <c:v>10.18</c:v>
                </c:pt>
              </c:numCache>
            </c:numRef>
          </c:val>
          <c:extLst>
            <c:ext xmlns:c16="http://schemas.microsoft.com/office/drawing/2014/chart" uri="{C3380CC4-5D6E-409C-BE32-E72D297353CC}">
              <c16:uniqueId val="{00000009-6564-4FEC-A9CB-707E36C445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514</c:v>
                </c:pt>
                <c:pt idx="5">
                  <c:v>579</c:v>
                </c:pt>
                <c:pt idx="8">
                  <c:v>642</c:v>
                </c:pt>
                <c:pt idx="11">
                  <c:v>677</c:v>
                </c:pt>
                <c:pt idx="14">
                  <c:v>680</c:v>
                </c:pt>
              </c:numCache>
            </c:numRef>
          </c:val>
          <c:extLst>
            <c:ext xmlns:c16="http://schemas.microsoft.com/office/drawing/2014/chart" uri="{C3380CC4-5D6E-409C-BE32-E72D297353CC}">
              <c16:uniqueId val="{00000000-1CBA-4CA7-A23B-25B91BAD48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BA-4CA7-A23B-25B91BAD48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23</c:v>
                </c:pt>
                <c:pt idx="3">
                  <c:v>23</c:v>
                </c:pt>
                <c:pt idx="6">
                  <c:v>17</c:v>
                </c:pt>
                <c:pt idx="9">
                  <c:v>0</c:v>
                </c:pt>
                <c:pt idx="12">
                  <c:v>0</c:v>
                </c:pt>
              </c:numCache>
            </c:numRef>
          </c:val>
          <c:extLst>
            <c:ext xmlns:c16="http://schemas.microsoft.com/office/drawing/2014/chart" uri="{C3380CC4-5D6E-409C-BE32-E72D297353CC}">
              <c16:uniqueId val="{00000002-1CBA-4CA7-A23B-25B91BAD48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34</c:v>
                </c:pt>
                <c:pt idx="3">
                  <c:v>35</c:v>
                </c:pt>
                <c:pt idx="6">
                  <c:v>41</c:v>
                </c:pt>
                <c:pt idx="9">
                  <c:v>42</c:v>
                </c:pt>
                <c:pt idx="12">
                  <c:v>42</c:v>
                </c:pt>
              </c:numCache>
            </c:numRef>
          </c:val>
          <c:extLst>
            <c:ext xmlns:c16="http://schemas.microsoft.com/office/drawing/2014/chart" uri="{C3380CC4-5D6E-409C-BE32-E72D297353CC}">
              <c16:uniqueId val="{00000003-1CBA-4CA7-A23B-25B91BAD48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94</c:v>
                </c:pt>
                <c:pt idx="3">
                  <c:v>103</c:v>
                </c:pt>
                <c:pt idx="6">
                  <c:v>111</c:v>
                </c:pt>
                <c:pt idx="9">
                  <c:v>123</c:v>
                </c:pt>
                <c:pt idx="12">
                  <c:v>129</c:v>
                </c:pt>
              </c:numCache>
            </c:numRef>
          </c:val>
          <c:extLst>
            <c:ext xmlns:c16="http://schemas.microsoft.com/office/drawing/2014/chart" uri="{C3380CC4-5D6E-409C-BE32-E72D297353CC}">
              <c16:uniqueId val="{00000004-1CBA-4CA7-A23B-25B91BAD48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BA-4CA7-A23B-25B91BAD48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BA-4CA7-A23B-25B91BAD48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678</c:v>
                </c:pt>
                <c:pt idx="3">
                  <c:v>717</c:v>
                </c:pt>
                <c:pt idx="6">
                  <c:v>780</c:v>
                </c:pt>
                <c:pt idx="9">
                  <c:v>844</c:v>
                </c:pt>
                <c:pt idx="12">
                  <c:v>835</c:v>
                </c:pt>
              </c:numCache>
            </c:numRef>
          </c:val>
          <c:extLst>
            <c:ext xmlns:c16="http://schemas.microsoft.com/office/drawing/2014/chart" uri="{C3380CC4-5D6E-409C-BE32-E72D297353CC}">
              <c16:uniqueId val="{00000007-1CBA-4CA7-A23B-25B91BAD48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315</c:v>
                </c:pt>
                <c:pt idx="2">
                  <c:v>#N/A</c:v>
                </c:pt>
                <c:pt idx="3">
                  <c:v>#N/A</c:v>
                </c:pt>
                <c:pt idx="4">
                  <c:v>299</c:v>
                </c:pt>
                <c:pt idx="5">
                  <c:v>#N/A</c:v>
                </c:pt>
                <c:pt idx="6">
                  <c:v>#N/A</c:v>
                </c:pt>
                <c:pt idx="7">
                  <c:v>307</c:v>
                </c:pt>
                <c:pt idx="8">
                  <c:v>#N/A</c:v>
                </c:pt>
                <c:pt idx="9">
                  <c:v>#N/A</c:v>
                </c:pt>
                <c:pt idx="10">
                  <c:v>332</c:v>
                </c:pt>
                <c:pt idx="11">
                  <c:v>#N/A</c:v>
                </c:pt>
                <c:pt idx="12">
                  <c:v>#N/A</c:v>
                </c:pt>
                <c:pt idx="13">
                  <c:v>326</c:v>
                </c:pt>
                <c:pt idx="14">
                  <c:v>#N/A</c:v>
                </c:pt>
              </c:numCache>
            </c:numRef>
          </c:val>
          <c:smooth val="0"/>
          <c:extLst>
            <c:ext xmlns:c16="http://schemas.microsoft.com/office/drawing/2014/chart" uri="{C3380CC4-5D6E-409C-BE32-E72D297353CC}">
              <c16:uniqueId val="{00000008-1CBA-4CA7-A23B-25B91BAD48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6721</c:v>
                </c:pt>
                <c:pt idx="5">
                  <c:v>6834</c:v>
                </c:pt>
                <c:pt idx="8">
                  <c:v>6945</c:v>
                </c:pt>
                <c:pt idx="11">
                  <c:v>6947</c:v>
                </c:pt>
                <c:pt idx="14">
                  <c:v>6779</c:v>
                </c:pt>
              </c:numCache>
            </c:numRef>
          </c:val>
          <c:extLst>
            <c:ext xmlns:c16="http://schemas.microsoft.com/office/drawing/2014/chart" uri="{C3380CC4-5D6E-409C-BE32-E72D297353CC}">
              <c16:uniqueId val="{00000000-09F5-41A3-BA7A-173E50A1CE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c:v>
                </c:pt>
                <c:pt idx="5">
                  <c:v>13</c:v>
                </c:pt>
                <c:pt idx="8">
                  <c:v>8</c:v>
                </c:pt>
                <c:pt idx="11">
                  <c:v>4</c:v>
                </c:pt>
                <c:pt idx="14">
                  <c:v>32</c:v>
                </c:pt>
              </c:numCache>
            </c:numRef>
          </c:val>
          <c:extLst>
            <c:ext xmlns:c16="http://schemas.microsoft.com/office/drawing/2014/chart" uri="{C3380CC4-5D6E-409C-BE32-E72D297353CC}">
              <c16:uniqueId val="{00000001-09F5-41A3-BA7A-173E50A1CE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2624</c:v>
                </c:pt>
                <c:pt idx="5">
                  <c:v>2670</c:v>
                </c:pt>
                <c:pt idx="8">
                  <c:v>2613</c:v>
                </c:pt>
                <c:pt idx="11">
                  <c:v>2428</c:v>
                </c:pt>
                <c:pt idx="14">
                  <c:v>2884</c:v>
                </c:pt>
              </c:numCache>
            </c:numRef>
          </c:val>
          <c:extLst>
            <c:ext xmlns:c16="http://schemas.microsoft.com/office/drawing/2014/chart" uri="{C3380CC4-5D6E-409C-BE32-E72D297353CC}">
              <c16:uniqueId val="{00000002-09F5-41A3-BA7A-173E50A1CE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F5-41A3-BA7A-173E50A1CE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F5-41A3-BA7A-173E50A1CE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F5-41A3-BA7A-173E50A1CE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1405</c:v>
                </c:pt>
                <c:pt idx="3">
                  <c:v>1363</c:v>
                </c:pt>
                <c:pt idx="6">
                  <c:v>1360</c:v>
                </c:pt>
                <c:pt idx="9">
                  <c:v>1380</c:v>
                </c:pt>
                <c:pt idx="12">
                  <c:v>1335</c:v>
                </c:pt>
              </c:numCache>
            </c:numRef>
          </c:val>
          <c:extLst>
            <c:ext xmlns:c16="http://schemas.microsoft.com/office/drawing/2014/chart" uri="{C3380CC4-5D6E-409C-BE32-E72D297353CC}">
              <c16:uniqueId val="{00000006-09F5-41A3-BA7A-173E50A1CE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341</c:v>
                </c:pt>
                <c:pt idx="3">
                  <c:v>379</c:v>
                </c:pt>
                <c:pt idx="6">
                  <c:v>390</c:v>
                </c:pt>
                <c:pt idx="9">
                  <c:v>386</c:v>
                </c:pt>
                <c:pt idx="12">
                  <c:v>347</c:v>
                </c:pt>
              </c:numCache>
            </c:numRef>
          </c:val>
          <c:extLst>
            <c:ext xmlns:c16="http://schemas.microsoft.com/office/drawing/2014/chart" uri="{C3380CC4-5D6E-409C-BE32-E72D297353CC}">
              <c16:uniqueId val="{00000007-09F5-41A3-BA7A-173E50A1CE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1029</c:v>
                </c:pt>
                <c:pt idx="3">
                  <c:v>995</c:v>
                </c:pt>
                <c:pt idx="6">
                  <c:v>912</c:v>
                </c:pt>
                <c:pt idx="9">
                  <c:v>879</c:v>
                </c:pt>
                <c:pt idx="12">
                  <c:v>782</c:v>
                </c:pt>
              </c:numCache>
            </c:numRef>
          </c:val>
          <c:extLst>
            <c:ext xmlns:c16="http://schemas.microsoft.com/office/drawing/2014/chart" uri="{C3380CC4-5D6E-409C-BE32-E72D297353CC}">
              <c16:uniqueId val="{00000008-09F5-41A3-BA7A-173E50A1CE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67</c:v>
                </c:pt>
                <c:pt idx="3">
                  <c:v>76</c:v>
                </c:pt>
                <c:pt idx="6">
                  <c:v>98</c:v>
                </c:pt>
                <c:pt idx="9">
                  <c:v>415</c:v>
                </c:pt>
                <c:pt idx="12">
                  <c:v>404</c:v>
                </c:pt>
              </c:numCache>
            </c:numRef>
          </c:val>
          <c:extLst>
            <c:ext xmlns:c16="http://schemas.microsoft.com/office/drawing/2014/chart" uri="{C3380CC4-5D6E-409C-BE32-E72D297353CC}">
              <c16:uniqueId val="{00000009-09F5-41A3-BA7A-173E50A1CE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7509</c:v>
                </c:pt>
                <c:pt idx="3">
                  <c:v>7835</c:v>
                </c:pt>
                <c:pt idx="6">
                  <c:v>7906</c:v>
                </c:pt>
                <c:pt idx="9">
                  <c:v>7966</c:v>
                </c:pt>
                <c:pt idx="12">
                  <c:v>7832</c:v>
                </c:pt>
              </c:numCache>
            </c:numRef>
          </c:val>
          <c:extLst>
            <c:ext xmlns:c16="http://schemas.microsoft.com/office/drawing/2014/chart" uri="{C3380CC4-5D6E-409C-BE32-E72D297353CC}">
              <c16:uniqueId val="{0000000A-09F5-41A3-BA7A-173E50A1CE0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989</c:v>
                </c:pt>
                <c:pt idx="2">
                  <c:v>#N/A</c:v>
                </c:pt>
                <c:pt idx="3">
                  <c:v>#N/A</c:v>
                </c:pt>
                <c:pt idx="4">
                  <c:v>1131</c:v>
                </c:pt>
                <c:pt idx="5">
                  <c:v>#N/A</c:v>
                </c:pt>
                <c:pt idx="6">
                  <c:v>#N/A</c:v>
                </c:pt>
                <c:pt idx="7">
                  <c:v>1101</c:v>
                </c:pt>
                <c:pt idx="8">
                  <c:v>#N/A</c:v>
                </c:pt>
                <c:pt idx="9">
                  <c:v>#N/A</c:v>
                </c:pt>
                <c:pt idx="10">
                  <c:v>1646</c:v>
                </c:pt>
                <c:pt idx="11">
                  <c:v>#N/A</c:v>
                </c:pt>
                <c:pt idx="12">
                  <c:v>#N/A</c:v>
                </c:pt>
                <c:pt idx="13">
                  <c:v>1006</c:v>
                </c:pt>
                <c:pt idx="14">
                  <c:v>#N/A</c:v>
                </c:pt>
              </c:numCache>
            </c:numRef>
          </c:val>
          <c:smooth val="0"/>
          <c:extLst>
            <c:ext xmlns:c16="http://schemas.microsoft.com/office/drawing/2014/chart" uri="{C3380CC4-5D6E-409C-BE32-E72D297353CC}">
              <c16:uniqueId val="{0000000B-09F5-41A3-BA7A-173E50A1CE0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1317</c:v>
                </c:pt>
                <c:pt idx="1">
                  <c:v>1068</c:v>
                </c:pt>
                <c:pt idx="2">
                  <c:v>1379</c:v>
                </c:pt>
              </c:numCache>
            </c:numRef>
          </c:val>
          <c:extLst>
            <c:ext xmlns:c16="http://schemas.microsoft.com/office/drawing/2014/chart" uri="{C3380CC4-5D6E-409C-BE32-E72D297353CC}">
              <c16:uniqueId val="{00000000-606A-433F-8FD6-849D41A51D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881</c:v>
                </c:pt>
                <c:pt idx="1">
                  <c:v>883</c:v>
                </c:pt>
                <c:pt idx="2">
                  <c:v>884</c:v>
                </c:pt>
              </c:numCache>
            </c:numRef>
          </c:val>
          <c:extLst>
            <c:ext xmlns:c16="http://schemas.microsoft.com/office/drawing/2014/chart" uri="{C3380CC4-5D6E-409C-BE32-E72D297353CC}">
              <c16:uniqueId val="{00000001-606A-433F-8FD6-849D41A51D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1108</c:v>
                </c:pt>
                <c:pt idx="1">
                  <c:v>1128</c:v>
                </c:pt>
                <c:pt idx="2">
                  <c:v>1228</c:v>
                </c:pt>
              </c:numCache>
            </c:numRef>
          </c:val>
          <c:extLst>
            <c:ext xmlns:c16="http://schemas.microsoft.com/office/drawing/2014/chart" uri="{C3380CC4-5D6E-409C-BE32-E72D297353CC}">
              <c16:uniqueId val="{00000002-606A-433F-8FD6-849D41A51DC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{0064DF66-16A8-4937-BC2A-545F530F80EB}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862-478E-A22B-A8DEFA1EC4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{3096206F-6112-433C-8534-58BF9119907F}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62-478E-A22B-A8DEFA1EC4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{964D2150-E017-4EF9-ADD8-2D81A7E4BD0E}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62-478E-A22B-A8DEFA1EC4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{0CA472B5-4D47-452C-BA13-638680718DB3}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62-478E-A22B-A8DEFA1EC4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{47F30BF7-D6A1-4B3A-B0FF-B25F9D3DB64D}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62-478E-A22B-A8DEFA1EC4CA}"/>
                </c:ext>
              </c:extLst>
            </c:dLbl>
            <c:dLbl>
              <c:idx val="8"/>
              <c:layout>
                <c:manualLayout>
                  <c:x val="-1.9857733338031775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{7FECB90E-32D6-4C1C-92A1-5549296CAB7D}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862-478E-A22B-A8DEFA1EC4CA}"/>
                </c:ext>
              </c:extLst>
            </c:dLbl>
            <c:dLbl>
              <c:idx val="16"/>
              <c:layout>
                <c:manualLayout>
                  <c:x val="-4.4303217781774686E-2"/>
                  <c:y val="-5.9788012451551041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{BDB4D327-26C0-49AE-9814-5CC9B3CA0253}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862-478E-A22B-A8DEFA1EC4C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{5B56AAD5-6260-486F-B631-266215962307}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862-478E-A22B-A8DEFA1EC4C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{6A1E33CC-6316-418A-B9A0-5EE353E0B881}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862-478E-A22B-A8DEFA1EC4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45.3</c:v>
                </c:pt>
                <c:pt idx="8">
                  <c:v>60.9</c:v>
                </c:pt>
                <c:pt idx="16">
                  <c:v>61</c:v>
                </c:pt>
                <c:pt idx="24">
                  <c:v>61.8</c:v>
                </c:pt>
                <c:pt idx="32">
                  <c:v>63.3</c:v>
                </c:pt>
              </c:numCache>
            </c:numRef>
          </c:xVal>
          <c:yVal>
            <c:numRef>
              <c:f>公会計指標分析・財政指標組合せ分析表!$BP$51:$DC$51</c:f>
              <c:numCache>
                <c:formatCode>#,##0.0;"▲ "#,##0.0</c:formatCode>
                <c:ptCount val="40"/>
                <c:pt idx="0">
                  <c:v>26</c:v>
                </c:pt>
                <c:pt idx="8">
                  <c:v>30.3</c:v>
                </c:pt>
                <c:pt idx="16">
                  <c:v>29.7</c:v>
                </c:pt>
                <c:pt idx="24">
                  <c:v>43.5</c:v>
                </c:pt>
                <c:pt idx="32">
                  <c:v>24.9</c:v>
                </c:pt>
              </c:numCache>
            </c:numRef>
          </c:yVal>
          <c:smooth val="0"/>
          <c:extLst>
            <c:ext xmlns:c16="http://schemas.microsoft.com/office/drawing/2014/chart" uri="{C3380CC4-5D6E-409C-BE32-E72D297353CC}">
              <c16:uniqueId val="{00000009-8862-478E-A22B-A8DEFA1EC4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{39FFF663-BBF6-447E-B500-9292D126DF60}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862-478E-A22B-A8DEFA1EC4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{D2E8A000-C029-4634-9838-E7E45838EC82}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62-478E-A22B-A8DEFA1EC4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{93351E93-5CB3-41C0-8BED-D1A28C3C86C3}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62-478E-A22B-A8DEFA1EC4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{81F41322-8355-4F0E-8C84-A03FBA90A1FC}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62-478E-A22B-A8DEFA1EC4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{87F960D0-337E-4BB6-ADC1-1E545429B96F}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62-478E-A22B-A8DEFA1EC4CA}"/>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{74220EEF-B0A6-4CD5-8AC6-1EACA2C8BF0A}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862-478E-A22B-A8DEFA1EC4CA}"/>
                </c:ext>
              </c:extLst>
            </c:dLbl>
            <c:dLbl>
              <c:idx val="16"/>
              <c:layout>
                <c:manualLayout>
                  <c:x val="0"/>
                  <c:y val="-2.6104137337921497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{F4684182-6FB9-43D2-9315-E844D8B825DD}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862-478E-A22B-A8DEFA1EC4CA}"/>
                </c:ext>
              </c:extLst>
            </c:dLbl>
            <c:dLbl>
              <c:idx val="24"/>
              <c:layout>
                <c:manualLayout>
                  <c:x val="0"/>
                  <c:y val="-2.3397278434540373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{02F7AEA8-4BE4-4FFD-9E91-55E3B0A891DD}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862-478E-A22B-A8DEFA1EC4CA}"/>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{2727A0D2-A3FE-4485-8624-D6D35F29A519}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862-478E-A22B-A8DEFA1EC4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8862-478E-A22B-A8DEFA1EC4CA}"/>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{63B81CA1-93B2-44D8-808E-0B71AA0F6EEA}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C05-41D1-8B46-0528D0B91A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{89FE7B1E-7DF6-4BF8-81A7-5EC87D062F45}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05-41D1-8B46-0528D0B91A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{43BC1BC1-56DC-4B0D-80F4-5F948A74BEFE}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05-41D1-8B46-0528D0B91A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{182CE245-1130-4CBE-91F4-12E3815459BE}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05-41D1-8B46-0528D0B91A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{0CE0EF19-599C-4723-981A-230FA7679AC2}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05-41D1-8B46-0528D0B91A9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{BDC77C55-903C-44CE-9FCF-7D228A7BC3A9}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C05-41D1-8B46-0528D0B91A9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{37B7CFB3-D1C1-4858-8CD9-B4A4F6210E6E}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C05-41D1-8B46-0528D0B91A9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{C5DD68B9-B074-45DE-8A40-D5B122F369A4}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C05-41D1-8B46-0528D0B91A9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{617B5499-7907-48B7-B6F1-C211C2074305}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C05-41D1-8B46-0528D0B91A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8</c:v>
                </c:pt>
                <c:pt idx="16">
                  <c:v>8.1999999999999993</c:v>
                </c:pt>
                <c:pt idx="24">
                  <c:v>8.3000000000000007</c:v>
                </c:pt>
                <c:pt idx="32">
                  <c:v>8.3000000000000007</c:v>
                </c:pt>
              </c:numCache>
            </c:numRef>
          </c:xVal>
          <c:yVal>
            <c:numRef>
              <c:f>公会計指標分析・財政指標組合せ分析表!$BP$73:$DC$73</c:f>
              <c:numCache>
                <c:formatCode>#,##0.0;"▲ "#,##0.0</c:formatCode>
                <c:ptCount val="40"/>
                <c:pt idx="0">
                  <c:v>26</c:v>
                </c:pt>
                <c:pt idx="8">
                  <c:v>30.3</c:v>
                </c:pt>
                <c:pt idx="16">
                  <c:v>29.7</c:v>
                </c:pt>
                <c:pt idx="24">
                  <c:v>43.5</c:v>
                </c:pt>
                <c:pt idx="32">
                  <c:v>24.9</c:v>
                </c:pt>
              </c:numCache>
            </c:numRef>
          </c:yVal>
          <c:smooth val="0"/>
          <c:extLst>
            <c:ext xmlns:c16="http://schemas.microsoft.com/office/drawing/2014/chart" uri="{C3380CC4-5D6E-409C-BE32-E72D297353CC}">
              <c16:uniqueId val="{00000009-AC05-41D1-8B46-0528D0B91A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{14A93E3A-7E02-4604-9920-0835B008E695}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C05-41D1-8B46-0528D0B91A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{098305AE-8C88-4B7B-BE0E-DE3CB285E0B5}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05-41D1-8B46-0528D0B91A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{083AD21E-F29D-4A6A-9A3B-E2322D43B22B}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05-41D1-8B46-0528D0B91A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{1EE5AC1F-4EE0-4AD9-A59C-5AC182D393D1}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05-41D1-8B46-0528D0B91A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{FB34A7D4-5468-41DD-8FB6-C4F5B66630F7}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05-41D1-8B46-0528D0B91A9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{F7E890FF-0511-4D86-9190-B30C1AD71A40}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C05-41D1-8B46-0528D0B91A9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{2A6335E9-4D47-4EE4-919B-CB6275BF01F3}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C05-41D1-8B46-0528D0B91A9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{BBB6704D-A3A8-4E24-ACF0-D2435729FC08}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C05-41D1-8B46-0528D0B91A9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{BF2A1057-B331-4B5C-B469-0B19219784A3}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C05-41D1-8B46-0528D0B91A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AC05-41D1-8B46-0528D0B91A9E}"/>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７年の合併以降、町債残高の減少に努めてきたが、令和２年度から令和４年度にかけて庁舎建設事業をすすめている他、公共施設改修事業等の財源に町債を充当する予定であるため、町債残高は数年後にピークを迎える。順次償還が始まっており、公債費は増加していく。しかし、合併特例債や過疎対策事業債等、交付税措置のある地方債を活用しているため、実質公債費比率の大幅な増加はない見込みである。今後は地方債に頼らず、事業の見直し・廃止等を積極的に行い、経費削減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一時的に残高が減少したが、令和４年度までは庁舎建設事業に合併特例債を充当する予定であるため残高は増加する見込みである。また、それ以降も施設改修の他、学校統合に伴う施設整備も予定しており、数年後にピークが来ると予想している。基金残高については、令和３年度普通交付税の追加交付があり、財政調整基金に積み立てをおこなっているため増加している。</a:t>
          </a:r>
        </a:p>
        <a:p>
          <a:r>
            <a:rPr kumimoji="1" lang="ja-JP" altLang="en-US" sz="1400">
              <a:latin typeface="ＭＳ ゴシック" pitchFamily="49" charset="-128"/>
              <a:ea typeface="ＭＳ ゴシック" pitchFamily="49" charset="-128"/>
            </a:rPr>
            <a:t>　今後は、事業の見直し・廃止等を積極的に行い、町債残高の抑制に努める必要がある。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埼玉県小鹿野町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普通交付税の追加交付があったこともあり、令和３年度は３０８，０００千円の積立てを行った。減債基金は、基金利子を積立てているため増加している。その他特定目的基金では、寄付金として頂いた金額を岡本寛志地域自然資産活用整備基金に５０，０００千円積み立てた。その他、ふるさと納税によりふるさと応援基金に、３３，３５９千円、過疎対策事業債の借り入れを行い、過疎地域持続的発展特別事業基金に４，３００千円等に積み立てを行った。また、令和３年度は基金の取り崩しは行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から令和３年度にかけて当町の人口は３２１人減少しており、今後も人口減少による税収の減少が見込まれるため、財政調整基金を取崩し対応していく。その他、公共用地取得事業については土地取得基金を、衛生センターの施設改修事業については施設整備基金を、それぞれ取崩して対応する予定である。また、ふるさと応援基金については、寄附者の意向に沿った事業へ充当し活用していく予定である。今後の財源不足に、財政調整基金を充当する見込みであるため、基金全体では減少していくと考えている。地域振興基金の積立については、財政状況をみながら検討していく。また、過疎地域持続的発展特別事業基金は活用方法や他のソフト事業との兼ね合いを考えながら積立て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岡本寛志地域自然資産活用整備基金：秩父多摩甲斐国立公園「両神山」の自然環境の保全及び登山者の安全対策に関する整備並びに埼玉県立自然公園「両神国民休養地」及びその周辺の観光施設の拡充に関する整備を中心に、小鹿野町の地域自然資産を活かした観光振興事業に活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・ふるさと応援基金：寄附を通じた住民参加型の地方自治を実現するとともに、基金活用による地域活性化を図るため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特別事業基金：地域医療の確保、住民の日常的な移動のための交通手段の確保、集落の維持及び活性化その他住民が将来にわたって安全に安心して暮らすことのできる地域社会の実現を図ることを目的とする事業に要する財源を積み立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・岡本寛志地域自然資産活用整備基金：令和３年度に岡本氏より使途で明記した内容に活用して欲しいと寄付を頂いたため。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特別事業基金：町民の安心・安全な生活環境を維持し、集落活性化のための観光地としての景観の保全を考え、適切な公共施設の維持管理および統合、解体を行う事業へと充当するために地方債を借り入れ積立て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・ふるさと応援基金：ふるさと納税にて寄付頂いた金額により増額</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・地域振興基金について、合併特例債を活用し、発行可能残額（約２億円）の積立てを予定しているため増加する見込み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・施設整備基金について、衛生センターの改修事業に対する財源として取崩すため減少する見込み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・岡本寛志地域自然資産活用整備基金について、事業実施に伴い減少する見込み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・森林環境譲与税基金については、木造庁舎建設事業に対する財源として取崩すため減少する見込み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令和３年度は普通交付税の追加交付があり、基金利子も含めて３１０，３６７千円増加した。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人口減少による税収減や、庁舎建設事業のような大規模事業の実施等、今後の財源不足に対し、財政調整基金を取崩し対応するため、減少していくことが予想される。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基金利子の積立てをおこなっており、１，３４９千円増加した。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５年度以降実施してきた教育施設整備事業の財源として、多くの地方債を起債している。また令和４年度までは庁舎建設事業を実施する予定であり、その他にも公共施設整備事業等の財源に地方債を充当する予定であるため、公債費が増加するものと思われる。その財源として減債基金を取崩し対応するため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19E3D59-5D69-4556-809F-B9A900BB07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EA3AE63-12E3-4FEA-9C4F-A0EF2E1B7C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9EDC48D-74F2-468E-9B5A-C00421AC183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3859561-42AA-4393-A418-400AE8C1955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2CDE573-AA24-4E2F-B1F5-C94F0727EB4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C83E4EA-40B6-4293-9848-54354A84CF3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154B673-6DE5-49DF-B43D-9B893A7615F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DF3C6A6-8E0E-4A84-B9B9-A7FFF02F28E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2FEBCC8-47EB-41DD-98BF-7637419D05B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8638216-C949-426C-A421-F73AECC1C04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9D88F9E-D702-4D6D-9A77-E66AEE77133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FF221A8-0A45-4288-9BC3-E1168D2FBB5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10,893
10,773
171.26
8,158,825
7,506,710
478,935
4,703,233
7,832,322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960E0CD-EA27-445B-831E-126A77A39D7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E308F65-C240-4B25-83BF-1A793A0A609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8BCD1C5-9981-4D7D-B078-6C80758B4A4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4FFAEF7-56E9-4F44-B837-F13D97DA209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8D7717E-8239-4A1C-B31F-41D8AE820CF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B04B207-9F70-4731-A993-4DB698D6851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8243DDF-A1F0-4CFC-B38E-23DD834B771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6E06D08-83FA-4539-8F3B-2499D48E4C7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BD3A6E3-354D-4A00-AB19-FC82D93A908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BABBFBA-D60C-4E4F-BE88-C3735EE15D7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BB9F65D-502A-4781-82A7-2A92CE26561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F270BEB-62C5-4AEA-8183-6BDFE0D6837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0E7B2A2-5FB0-44A5-ADF2-4FB37F068A9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B88F9E9-0990-48B1-A729-3C677DD5C13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EB21EB9-77D6-44C8-977F-1E65C602E40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852AE29-6FBA-48A5-8703-F8CA9E135FB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D2093C2-8767-49E4-A6AF-3D6995EEB9B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B11AF2F-6272-4350-AB47-C68892DF200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E42160F-617F-48F5-BD3E-10E3913029B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207B9E6A-4A45-4B47-94B1-A9441119E34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8B26F3E-6D1E-4673-96B4-7BEDF88CB97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8CF01A0-CDA1-4AA4-8A0C-9AF0CDFC78D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0DDE9AE-4F17-424A-982A-0D65B5E1450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11924D6-8FC0-4BE7-9C00-8894E8A6CC1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793BFD1-714D-43A5-BF7A-9E7EC9F7891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5F85164-B864-4743-8736-B821B42320B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D7B108A-6EC2-4286-A895-C0FDA3BBC47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C678DD0-6744-4CC3-8652-616A7B4D9BA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9D28D6F-D462-4D87-84EF-45180C885F3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5FD9116-DBC4-4D8F-9742-6845DB2218B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4B0EE32-E1B7-41B9-8D69-7F6EF19686B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27143A3-6972-4CF5-B75E-A491D312C29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E000F49-1512-460E-8C2A-EB486607BE3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FFA66F6-175A-4358-8A58-0F6C53CC6B4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4288760-2405-4BC5-AC2A-E187EE178D5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当町の有形固定資産減価償却率は、類似団体内平均値よりやや高く、埼玉県平均より少し低い数値となっている。公共施設の多くは昭和４０年代に建設されたものであり、老朽化が進んでいくことになるが、役場庁舎については、令和４年度まで建替事業を行っていることから、令和４年度の有形固定資産減価償却率はやや減少する見込みである。</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中学校統合により、空き校舎となっている施設に加え、令和７年度には小学校統合も予定されているため、公共施設等総合管理計画や個別施設計画に基づき、利活用や廃止解体など適切に実施していく必要がある。</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974FC8F-AE6E-4A62-BEC0-FC65046C42F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F5A50C4-F182-4E33-8DB7-ACEBE5F4153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A8AADD8A-5CDC-4DDE-9416-9D9C74D8416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6EA2746A-B28D-42DE-948C-25C0E0F07BA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C40384E0-03E8-405A-81A7-5B62883711BC}"/>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C164A3DF-5AD7-459D-AD8B-FCAEC39166B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AFA6185-85E0-43C1-8E97-AA5CD580EB67}"/>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20FCB660-D62C-48A5-8BC5-B72CEC7AE49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CAC3DFA1-9FB7-4BFA-91B2-1D1868A258E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42B7AD37-D323-4DBC-A901-87A866DEC05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6CBB7902-FB6D-4B3C-978C-67E9FA979C2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D533A6DD-DEA0-40F5-BE1A-814E0436021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3FF81FF9-57C5-48B2-B30E-33106A53805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5B1B062A-29DD-4DA6-A8A6-4034E8A33F2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EA2C7E2D-261E-48C9-9C5D-E167128F90A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6D461616-0CA3-4A06-BF70-A15D851E6CC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a:extLst>
            <a:ext uri="{FF2B5EF4-FFF2-40B4-BE49-F238E27FC236}">
              <a16:creationId xmlns:a16="http://schemas.microsoft.com/office/drawing/2014/main" id="{BDC8FACC-CA74-4D37-A6A5-D9F634C336EC}"/>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6" name="有形固定資産減価償却率最小値テキスト">
          <a:extLst>
            <a:ext uri="{FF2B5EF4-FFF2-40B4-BE49-F238E27FC236}">
              <a16:creationId xmlns:a16="http://schemas.microsoft.com/office/drawing/2014/main" id="{75DD06D4-9516-4552-A60F-09E6FBB0E7CC}"/>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a:extLst>
            <a:ext uri="{FF2B5EF4-FFF2-40B4-BE49-F238E27FC236}">
              <a16:creationId xmlns:a16="http://schemas.microsoft.com/office/drawing/2014/main" id="{322E6C48-A4F3-4535-B0E4-674FCB2029E1}"/>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8" name="有形固定資産減価償却率最大値テキスト">
          <a:extLst>
            <a:ext uri="{FF2B5EF4-FFF2-40B4-BE49-F238E27FC236}">
              <a16:creationId xmlns:a16="http://schemas.microsoft.com/office/drawing/2014/main" id="{1DCE025E-AD32-4094-B9EA-621958B80146}"/>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a:extLst>
            <a:ext uri="{FF2B5EF4-FFF2-40B4-BE49-F238E27FC236}">
              <a16:creationId xmlns:a16="http://schemas.microsoft.com/office/drawing/2014/main" id="{546699F8-88E7-468A-92BD-8E37386C86CF}"/>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BCB77CA0-AB7F-44E1-8FC7-B83DE0E0532E}"/>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94C8DE0D-D199-4D83-ABD3-5E50FEB268B8}"/>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FE70CA39-03ED-46AB-9E8F-FDEB97A6888B}"/>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3" name="フローチャート: 判断 72">
          <a:extLst>
            <a:ext uri="{FF2B5EF4-FFF2-40B4-BE49-F238E27FC236}">
              <a16:creationId xmlns:a16="http://schemas.microsoft.com/office/drawing/2014/main" id="{DAB234FD-4868-4473-AE23-C53955444CDC}"/>
            </a:ext>
          </a:extLst>
        </xdr:cNvPr>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74" name="フローチャート: 判断 73">
          <a:extLst>
            <a:ext uri="{FF2B5EF4-FFF2-40B4-BE49-F238E27FC236}">
              <a16:creationId xmlns:a16="http://schemas.microsoft.com/office/drawing/2014/main" id="{09783172-A34C-436B-BE80-0EC37D1E4A3A}"/>
            </a:ext>
          </a:extLst>
        </xdr:cNvPr>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2CBA0FDE-994A-4255-83B2-387AF94B2BBF}"/>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434A6E8-D2E5-4549-AF61-997D96C90C4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8C3E7CF-9D7B-4BD2-B6E2-69668036B3A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DC1A879-2009-4B0B-ACCA-75C5028F789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AB743F2-704F-44C6-B16E-DD57DA7F2A6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527CC92-C17C-4B2E-80A2-FA270A692EE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81" name="楕円 80">
          <a:extLst>
            <a:ext uri="{FF2B5EF4-FFF2-40B4-BE49-F238E27FC236}">
              <a16:creationId xmlns:a16="http://schemas.microsoft.com/office/drawing/2014/main" id="{B3ED9DC1-C3FB-486B-A875-19D6FBE551E1}"/>
            </a:ext>
          </a:extLst>
        </xdr:cNvPr>
        <xdr:cNvSpPr/>
      </xdr:nvSpPr>
      <xdr:spPr>
        <a:xfrm>
          <a:off x="4711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163847</xdr:rowOff>
    </xdr:from>
    <xdr:ext cx="405111" cy="259045"/>
    <xdr:sp macro="" textlink="">
      <xdr:nvSpPr>
        <xdr:cNvPr id="82" name="有形固定資産減価償却率該当値テキスト">
          <a:extLst>
            <a:ext uri="{FF2B5EF4-FFF2-40B4-BE49-F238E27FC236}">
              <a16:creationId xmlns:a16="http://schemas.microsoft.com/office/drawing/2014/main" id="{AD618C3F-E4E2-49EB-9DAF-2338125BE445}"/>
            </a:ext>
          </a:extLst>
        </xdr:cNvPr>
        <xdr:cNvSpPr txBox="1"/>
      </xdr:nvSpPr>
      <xdr:spPr>
        <a:xfrm>
          <a:off x="4813300" y="607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3" name="楕円 82">
          <a:extLst>
            <a:ext uri="{FF2B5EF4-FFF2-40B4-BE49-F238E27FC236}">
              <a16:creationId xmlns:a16="http://schemas.microsoft.com/office/drawing/2014/main" id="{7F2BAF35-B8DE-4C5C-8ACE-63A604460AFB}"/>
            </a:ext>
          </a:extLst>
        </xdr:cNvPr>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64770</xdr:rowOff>
    </xdr:to>
    <xdr:cxnSp macro="">
      <xdr:nvCxnSpPr>
        <xdr:cNvPr id="84" name="直線コネクタ 83">
          <a:extLst>
            <a:ext uri="{FF2B5EF4-FFF2-40B4-BE49-F238E27FC236}">
              <a16:creationId xmlns:a16="http://schemas.microsoft.com/office/drawing/2014/main" id="{0C4F175A-9A77-48DA-A81E-80606AFCEA85}"/>
            </a:ext>
          </a:extLst>
        </xdr:cNvPr>
        <xdr:cNvCxnSpPr/>
      </xdr:nvCxnSpPr>
      <xdr:spPr>
        <a:xfrm>
          <a:off x="4051300" y="609727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102658</xdr:rowOff>
    </xdr:from>
    <xdr:to>
      <xdr:col>15</xdr:col>
      <xdr:colOff>187325</xdr:colOff>
      <xdr:row>31</xdr:row>
      <xdr:rowOff>32808</xdr:rowOff>
    </xdr:to>
    <xdr:sp macro="" textlink="">
      <xdr:nvSpPr>
        <xdr:cNvPr id="85" name="楕円 84">
          <a:extLst>
            <a:ext uri="{FF2B5EF4-FFF2-40B4-BE49-F238E27FC236}">
              <a16:creationId xmlns:a16="http://schemas.microsoft.com/office/drawing/2014/main" id="{9E2CC1E1-53F9-4D5B-A08A-D550AECAD36D}"/>
            </a:ext>
          </a:extLst>
        </xdr:cNvPr>
        <xdr:cNvSpPr/>
      </xdr:nvSpPr>
      <xdr:spPr>
        <a:xfrm>
          <a:off x="3238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153458</xdr:rowOff>
    </xdr:from>
    <xdr:to>
      <xdr:col>19</xdr:col>
      <xdr:colOff>136525</xdr:colOff>
      <xdr:row>31</xdr:row>
      <xdr:rowOff>10795</xdr:rowOff>
    </xdr:to>
    <xdr:cxnSp macro="">
      <xdr:nvCxnSpPr>
        <xdr:cNvPr id="86" name="直線コネクタ 85">
          <a:extLst>
            <a:ext uri="{FF2B5EF4-FFF2-40B4-BE49-F238E27FC236}">
              <a16:creationId xmlns:a16="http://schemas.microsoft.com/office/drawing/2014/main" id="{65366EFB-156E-4FE3-875E-D7EAB8D6C507}"/>
            </a:ext>
          </a:extLst>
        </xdr:cNvPr>
        <xdr:cNvCxnSpPr/>
      </xdr:nvCxnSpPr>
      <xdr:spPr>
        <a:xfrm>
          <a:off x="3289300" y="6068483"/>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99060</xdr:rowOff>
    </xdr:from>
    <xdr:to>
      <xdr:col>11</xdr:col>
      <xdr:colOff>187325</xdr:colOff>
      <xdr:row>31</xdr:row>
      <xdr:rowOff>29210</xdr:rowOff>
    </xdr:to>
    <xdr:sp macro="" textlink="">
      <xdr:nvSpPr>
        <xdr:cNvPr id="87" name="楕円 86">
          <a:extLst>
            <a:ext uri="{FF2B5EF4-FFF2-40B4-BE49-F238E27FC236}">
              <a16:creationId xmlns:a16="http://schemas.microsoft.com/office/drawing/2014/main" id="{6B705133-0437-4A87-9B4F-E9054B06C3C0}"/>
            </a:ext>
          </a:extLst>
        </xdr:cNvPr>
        <xdr:cNvSpPr/>
      </xdr:nvSpPr>
      <xdr:spPr>
        <a:xfrm>
          <a:off x="2476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149860</xdr:rowOff>
    </xdr:from>
    <xdr:to>
      <xdr:col>15</xdr:col>
      <xdr:colOff>136525</xdr:colOff>
      <xdr:row>30</xdr:row>
      <xdr:rowOff>153458</xdr:rowOff>
    </xdr:to>
    <xdr:cxnSp macro="">
      <xdr:nvCxnSpPr>
        <xdr:cNvPr id="88" name="直線コネクタ 87">
          <a:extLst>
            <a:ext uri="{FF2B5EF4-FFF2-40B4-BE49-F238E27FC236}">
              <a16:creationId xmlns:a16="http://schemas.microsoft.com/office/drawing/2014/main" id="{944A45A0-1AA7-4AF2-8FBD-5970FC93F364}"/>
            </a:ext>
          </a:extLst>
        </xdr:cNvPr>
        <xdr:cNvCxnSpPr/>
      </xdr:nvCxnSpPr>
      <xdr:spPr>
        <a:xfrm>
          <a:off x="2527300" y="6064885"/>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52070</xdr:rowOff>
    </xdr:from>
    <xdr:to>
      <xdr:col>7</xdr:col>
      <xdr:colOff>187325</xdr:colOff>
      <xdr:row>27</xdr:row>
      <xdr:rowOff>153670</xdr:rowOff>
    </xdr:to>
    <xdr:sp macro="" textlink="">
      <xdr:nvSpPr>
        <xdr:cNvPr id="89" name="楕円 88">
          <a:extLst>
            <a:ext uri="{FF2B5EF4-FFF2-40B4-BE49-F238E27FC236}">
              <a16:creationId xmlns:a16="http://schemas.microsoft.com/office/drawing/2014/main" id="{42A5225B-FCE6-4203-8206-9EE99027ABEF}"/>
            </a:ext>
          </a:extLst>
        </xdr:cNvPr>
        <xdr:cNvSpPr/>
      </xdr:nvSpPr>
      <xdr:spPr>
        <a:xfrm>
          <a:off x="1714500" y="54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102870</xdr:rowOff>
    </xdr:from>
    <xdr:to>
      <xdr:col>11</xdr:col>
      <xdr:colOff>136525</xdr:colOff>
      <xdr:row>30</xdr:row>
      <xdr:rowOff>149860</xdr:rowOff>
    </xdr:to>
    <xdr:cxnSp macro="">
      <xdr:nvCxnSpPr>
        <xdr:cNvPr id="90" name="直線コネクタ 89">
          <a:extLst>
            <a:ext uri="{FF2B5EF4-FFF2-40B4-BE49-F238E27FC236}">
              <a16:creationId xmlns:a16="http://schemas.microsoft.com/office/drawing/2014/main" id="{1F40F817-E13D-40DD-A3F1-7CA640F1BCBA}"/>
            </a:ext>
          </a:extLst>
        </xdr:cNvPr>
        <xdr:cNvCxnSpPr/>
      </xdr:nvCxnSpPr>
      <xdr:spPr>
        <a:xfrm>
          <a:off x="1765300" y="5503545"/>
          <a:ext cx="762000" cy="56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a:extLst>
            <a:ext uri="{FF2B5EF4-FFF2-40B4-BE49-F238E27FC236}">
              <a16:creationId xmlns:a16="http://schemas.microsoft.com/office/drawing/2014/main" id="{C49D2A73-1C2C-40D0-AAEE-335ECAAA9F01}"/>
            </a:ext>
          </a:extLst>
        </xdr:cNvPr>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92" name="n_2aveValue有形固定資産減価償却率">
          <a:extLst>
            <a:ext uri="{FF2B5EF4-FFF2-40B4-BE49-F238E27FC236}">
              <a16:creationId xmlns:a16="http://schemas.microsoft.com/office/drawing/2014/main" id="{D32EDA95-4093-4ACF-9905-9993154EB43E}"/>
            </a:ext>
          </a:extLst>
        </xdr:cNvPr>
        <xdr:cNvSpPr txBox="1"/>
      </xdr:nvSpPr>
      <xdr:spPr>
        <a:xfrm>
          <a:off x="3086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31344</xdr:rowOff>
    </xdr:from>
    <xdr:ext cx="405111" cy="259045"/>
    <xdr:sp macro="" textlink="">
      <xdr:nvSpPr>
        <xdr:cNvPr id="93" name="n_3aveValue有形固定資産減価償却率">
          <a:extLst>
            <a:ext uri="{FF2B5EF4-FFF2-40B4-BE49-F238E27FC236}">
              <a16:creationId xmlns:a16="http://schemas.microsoft.com/office/drawing/2014/main" id="{32024D07-EBDD-4CAF-A862-E5940677110B}"/>
            </a:ext>
          </a:extLst>
        </xdr:cNvPr>
        <xdr:cNvSpPr txBox="1"/>
      </xdr:nvSpPr>
      <xdr:spPr>
        <a:xfrm>
          <a:off x="2324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4" name="n_4aveValue有形固定資産減価償却率">
          <a:extLst>
            <a:ext uri="{FF2B5EF4-FFF2-40B4-BE49-F238E27FC236}">
              <a16:creationId xmlns:a16="http://schemas.microsoft.com/office/drawing/2014/main" id="{D4FED9C7-9631-4116-92B7-DE475BB28F8F}"/>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78122</xdr:rowOff>
    </xdr:from>
    <xdr:ext cx="405111" cy="259045"/>
    <xdr:sp macro="" textlink="">
      <xdr:nvSpPr>
        <xdr:cNvPr id="95" name="n_1mainValue有形固定資産減価償却率">
          <a:extLst>
            <a:ext uri="{FF2B5EF4-FFF2-40B4-BE49-F238E27FC236}">
              <a16:creationId xmlns:a16="http://schemas.microsoft.com/office/drawing/2014/main" id="{034A7AF2-D326-45B1-ACAD-F940D6101933}"/>
            </a:ext>
          </a:extLst>
        </xdr:cNvPr>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49335</xdr:rowOff>
    </xdr:from>
    <xdr:ext cx="405111" cy="259045"/>
    <xdr:sp macro="" textlink="">
      <xdr:nvSpPr>
        <xdr:cNvPr id="96" name="n_2mainValue有形固定資産減価償却率">
          <a:extLst>
            <a:ext uri="{FF2B5EF4-FFF2-40B4-BE49-F238E27FC236}">
              <a16:creationId xmlns:a16="http://schemas.microsoft.com/office/drawing/2014/main" id="{2AE0F397-911C-4F84-A791-849C3923A78F}"/>
            </a:ext>
          </a:extLst>
        </xdr:cNvPr>
        <xdr:cNvSpPr txBox="1"/>
      </xdr:nvSpPr>
      <xdr:spPr>
        <a:xfrm>
          <a:off x="30867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20337</xdr:rowOff>
    </xdr:from>
    <xdr:ext cx="405111" cy="259045"/>
    <xdr:sp macro="" textlink="">
      <xdr:nvSpPr>
        <xdr:cNvPr id="97" name="n_3mainValue有形固定資産減価償却率">
          <a:extLst>
            <a:ext uri="{FF2B5EF4-FFF2-40B4-BE49-F238E27FC236}">
              <a16:creationId xmlns:a16="http://schemas.microsoft.com/office/drawing/2014/main" id="{94A34B97-EC59-46D4-8AC0-48B18AFCEFDE}"/>
            </a:ext>
          </a:extLst>
        </xdr:cNvPr>
        <xdr:cNvSpPr txBox="1"/>
      </xdr:nvSpPr>
      <xdr:spPr>
        <a:xfrm>
          <a:off x="2324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170197</xdr:rowOff>
    </xdr:from>
    <xdr:ext cx="405111" cy="259045"/>
    <xdr:sp macro="" textlink="">
      <xdr:nvSpPr>
        <xdr:cNvPr id="98" name="n_4mainValue有形固定資産減価償却率">
          <a:extLst>
            <a:ext uri="{FF2B5EF4-FFF2-40B4-BE49-F238E27FC236}">
              <a16:creationId xmlns:a16="http://schemas.microsoft.com/office/drawing/2014/main" id="{72C4A748-BF24-470E-A249-2949C3A5C4ED}"/>
            </a:ext>
          </a:extLst>
        </xdr:cNvPr>
        <xdr:cNvSpPr txBox="1"/>
      </xdr:nvSpPr>
      <xdr:spPr>
        <a:xfrm>
          <a:off x="1562744" y="52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5BE356B-3FFE-45C2-B4E9-C80CF46A3E1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5008C19-3BDB-4267-A722-9904321B595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910C0A4F-DB60-4629-B4A5-1419DB42C8A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9A1F5165-A43C-467C-9EA4-F2012EEE9CD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E83334E3-2E8E-4C07-8FDA-B74660829EF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0C0D741-7455-432B-8739-54ACB009186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D65C1687-0840-49B4-A4EA-2017ADB9A20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92C19B18-C155-4576-9E8B-DBE6A60974E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5C1261C8-4A46-42C6-9765-F1AB86F47C8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79AB8B7B-BEC1-4B79-899E-5C68074D1A5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3D1D3D99-6E82-4D3D-A32B-F6A3B7D05CC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F3D58357-2814-4C71-814C-462FFB919CA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57F6CD44-6C1C-4E43-87C1-B65988FFB1F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当町の債務償還比率は、類似団体内平均値及び埼玉県平均より高い数値となっている。令和２年度と比較して８５．５％減少しているが、地方債の償還が進んでいるほか、財政調整基金をはじめとした、基金への積立についても実施できていることが要因とな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令和４年度まで役場庁舎の建替事業を行い、財源として町債を見込んでいることから、今後の債務償還比率も増加する見込みである。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31C47161-FCD7-4A41-9C65-37B593EC644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5D3712CF-5BE6-4A70-AB73-465E59495CF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2605C8CF-A612-4189-ABB6-E8B256AB470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EDAE14E5-692B-4539-B3F1-7F3E6A6B1BB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D93CCF20-18AB-4EF5-8197-0C666E014E73}"/>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24C78610-5F89-45CF-BD7E-0B0974B5A74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7AAFBA9E-245B-4B5E-9B60-E82CE09A5F7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E29E131B-73E2-4B6D-8C09-B52E34984FF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34632203-86AD-438F-B24B-C630BE8B017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6AFB15EA-EB04-4005-94A3-D55030CC953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F1C1D924-5724-48D3-A3AF-BCE4547769C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BA7FC59B-A3A6-4EDC-B538-E188CBB354B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5F051CCE-7933-44D7-BB66-0AAF2B201AC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F527E89C-4C25-41C1-BFE2-56FED17A147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5C949BEE-38C3-486C-B09E-B81249A33E5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27" name="直線コネクタ 126">
          <a:extLst>
            <a:ext uri="{FF2B5EF4-FFF2-40B4-BE49-F238E27FC236}">
              <a16:creationId xmlns:a16="http://schemas.microsoft.com/office/drawing/2014/main" id="{F0F5266A-D95C-4C06-94F3-41EB491601FC}"/>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28" name="債務償還比率最小値テキスト">
          <a:extLst>
            <a:ext uri="{FF2B5EF4-FFF2-40B4-BE49-F238E27FC236}">
              <a16:creationId xmlns:a16="http://schemas.microsoft.com/office/drawing/2014/main" id="{C4D57FA0-40F0-4F38-85BA-1C5F8C2A4ECD}"/>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29" name="直線コネクタ 128">
          <a:extLst>
            <a:ext uri="{FF2B5EF4-FFF2-40B4-BE49-F238E27FC236}">
              <a16:creationId xmlns:a16="http://schemas.microsoft.com/office/drawing/2014/main" id="{C89936B4-483E-4513-BED9-D69AFE85F921}"/>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3D7586F5-D4C1-4EFE-B05E-F644933EBA2B}"/>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A2BC140B-C3CC-49A7-89B3-C156A7F30F5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88293</xdr:rowOff>
    </xdr:from>
    <xdr:ext cx="469744" cy="259045"/>
    <xdr:sp macro="" textlink="">
      <xdr:nvSpPr>
        <xdr:cNvPr id="132" name="債務償還比率平均値テキスト">
          <a:extLst>
            <a:ext uri="{FF2B5EF4-FFF2-40B4-BE49-F238E27FC236}">
              <a16:creationId xmlns:a16="http://schemas.microsoft.com/office/drawing/2014/main" id="{859F2A42-5110-464F-A940-02B4D80E8EF9}"/>
            </a:ext>
          </a:extLst>
        </xdr:cNvPr>
        <xdr:cNvSpPr txBox="1"/>
      </xdr:nvSpPr>
      <xdr:spPr>
        <a:xfrm>
          <a:off x="14846300" y="5831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3" name="フローチャート: 判断 132">
          <a:extLst>
            <a:ext uri="{FF2B5EF4-FFF2-40B4-BE49-F238E27FC236}">
              <a16:creationId xmlns:a16="http://schemas.microsoft.com/office/drawing/2014/main" id="{EBBD4EB5-D44D-40FF-A634-4702CB8E6CB9}"/>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34" name="フローチャート: 判断 133">
          <a:extLst>
            <a:ext uri="{FF2B5EF4-FFF2-40B4-BE49-F238E27FC236}">
              <a16:creationId xmlns:a16="http://schemas.microsoft.com/office/drawing/2014/main" id="{AE5C401A-0176-4937-BC47-8B0E80C562D7}"/>
            </a:ext>
          </a:extLst>
        </xdr:cNvPr>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35" name="フローチャート: 判断 134">
          <a:extLst>
            <a:ext uri="{FF2B5EF4-FFF2-40B4-BE49-F238E27FC236}">
              <a16:creationId xmlns:a16="http://schemas.microsoft.com/office/drawing/2014/main" id="{755DDC64-DB8D-4D81-90F4-6CADF595E18D}"/>
            </a:ext>
          </a:extLst>
        </xdr:cNvPr>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36" name="フローチャート: 判断 135">
          <a:extLst>
            <a:ext uri="{FF2B5EF4-FFF2-40B4-BE49-F238E27FC236}">
              <a16:creationId xmlns:a16="http://schemas.microsoft.com/office/drawing/2014/main" id="{FC8B6988-7AB4-4B52-A820-582862B96697}"/>
            </a:ext>
          </a:extLst>
        </xdr:cNvPr>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37" name="フローチャート: 判断 136">
          <a:extLst>
            <a:ext uri="{FF2B5EF4-FFF2-40B4-BE49-F238E27FC236}">
              <a16:creationId xmlns:a16="http://schemas.microsoft.com/office/drawing/2014/main" id="{C08771BF-7224-4A2F-B52D-35D6F8FC96DA}"/>
            </a:ext>
          </a:extLst>
        </xdr:cNvPr>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52932F4-5319-4C6F-8CCB-68219D93AE0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B7689A2-33E0-40AA-AEE5-083DFE32F93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6351866-74E0-49A5-A17A-BD4D4DED9B6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A669870-5F34-457B-AC14-0E79822FDC7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BDCA174-B3DC-4C34-BE7F-0966918DB65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151236</xdr:rowOff>
    </xdr:from>
    <xdr:to>
      <xdr:col>76</xdr:col>
      <xdr:colOff>73025</xdr:colOff>
      <xdr:row>31</xdr:row>
      <xdr:rowOff>81386</xdr:rowOff>
    </xdr:to>
    <xdr:sp macro="" textlink="">
      <xdr:nvSpPr>
        <xdr:cNvPr id="143" name="楕円 142">
          <a:extLst>
            <a:ext uri="{FF2B5EF4-FFF2-40B4-BE49-F238E27FC236}">
              <a16:creationId xmlns:a16="http://schemas.microsoft.com/office/drawing/2014/main" id="{43405431-76C3-4CCF-B55E-D22BAD55108D}"/>
            </a:ext>
          </a:extLst>
        </xdr:cNvPr>
        <xdr:cNvSpPr/>
      </xdr:nvSpPr>
      <xdr:spPr>
        <a:xfrm>
          <a:off x="14744700" y="60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129663</xdr:rowOff>
    </xdr:from>
    <xdr:ext cx="469744" cy="259045"/>
    <xdr:sp macro="" textlink="">
      <xdr:nvSpPr>
        <xdr:cNvPr id="144" name="債務償還比率該当値テキスト">
          <a:extLst>
            <a:ext uri="{FF2B5EF4-FFF2-40B4-BE49-F238E27FC236}">
              <a16:creationId xmlns:a16="http://schemas.microsoft.com/office/drawing/2014/main" id="{C23AE10E-9ACB-4E47-B32F-2D04E85934AC}"/>
            </a:ext>
          </a:extLst>
        </xdr:cNvPr>
        <xdr:cNvSpPr txBox="1"/>
      </xdr:nvSpPr>
      <xdr:spPr>
        <a:xfrm>
          <a:off x="14846300" y="6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133615</xdr:rowOff>
    </xdr:from>
    <xdr:to>
      <xdr:col>72</xdr:col>
      <xdr:colOff>123825</xdr:colOff>
      <xdr:row>32</xdr:row>
      <xdr:rowOff>63765</xdr:rowOff>
    </xdr:to>
    <xdr:sp macro="" textlink="">
      <xdr:nvSpPr>
        <xdr:cNvPr id="145" name="楕円 144">
          <a:extLst>
            <a:ext uri="{FF2B5EF4-FFF2-40B4-BE49-F238E27FC236}">
              <a16:creationId xmlns:a16="http://schemas.microsoft.com/office/drawing/2014/main" id="{0C2A17AB-8FD6-47D4-803D-3F1E201717FC}"/>
            </a:ext>
          </a:extLst>
        </xdr:cNvPr>
        <xdr:cNvSpPr/>
      </xdr:nvSpPr>
      <xdr:spPr>
        <a:xfrm>
          <a:off x="14033500" y="62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30586</xdr:rowOff>
    </xdr:from>
    <xdr:to>
      <xdr:col>76</xdr:col>
      <xdr:colOff>22225</xdr:colOff>
      <xdr:row>32</xdr:row>
      <xdr:rowOff>12965</xdr:rowOff>
    </xdr:to>
    <xdr:cxnSp macro="">
      <xdr:nvCxnSpPr>
        <xdr:cNvPr id="146" name="直線コネクタ 145">
          <a:extLst>
            <a:ext uri="{FF2B5EF4-FFF2-40B4-BE49-F238E27FC236}">
              <a16:creationId xmlns:a16="http://schemas.microsoft.com/office/drawing/2014/main" id="{8A3C8E92-2C30-4F1C-895F-0E0154148163}"/>
            </a:ext>
          </a:extLst>
        </xdr:cNvPr>
        <xdr:cNvCxnSpPr/>
      </xdr:nvCxnSpPr>
      <xdr:spPr>
        <a:xfrm flipV="1">
          <a:off x="14084300" y="6117061"/>
          <a:ext cx="711200" cy="15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13441</xdr:rowOff>
    </xdr:from>
    <xdr:to>
      <xdr:col>68</xdr:col>
      <xdr:colOff>123825</xdr:colOff>
      <xdr:row>32</xdr:row>
      <xdr:rowOff>115041</xdr:rowOff>
    </xdr:to>
    <xdr:sp macro="" textlink="">
      <xdr:nvSpPr>
        <xdr:cNvPr id="147" name="楕円 146">
          <a:extLst>
            <a:ext uri="{FF2B5EF4-FFF2-40B4-BE49-F238E27FC236}">
              <a16:creationId xmlns:a16="http://schemas.microsoft.com/office/drawing/2014/main" id="{008CCB0D-1537-4FA8-8E80-3F5C21D70E02}"/>
            </a:ext>
          </a:extLst>
        </xdr:cNvPr>
        <xdr:cNvSpPr/>
      </xdr:nvSpPr>
      <xdr:spPr>
        <a:xfrm>
          <a:off x="13271500" y="62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12965</xdr:rowOff>
    </xdr:from>
    <xdr:to>
      <xdr:col>72</xdr:col>
      <xdr:colOff>73025</xdr:colOff>
      <xdr:row>32</xdr:row>
      <xdr:rowOff>64241</xdr:rowOff>
    </xdr:to>
    <xdr:cxnSp macro="">
      <xdr:nvCxnSpPr>
        <xdr:cNvPr id="148" name="直線コネクタ 147">
          <a:extLst>
            <a:ext uri="{FF2B5EF4-FFF2-40B4-BE49-F238E27FC236}">
              <a16:creationId xmlns:a16="http://schemas.microsoft.com/office/drawing/2014/main" id="{41050535-51E8-446C-BE7B-5AE44C4BA008}"/>
            </a:ext>
          </a:extLst>
        </xdr:cNvPr>
        <xdr:cNvCxnSpPr/>
      </xdr:nvCxnSpPr>
      <xdr:spPr>
        <a:xfrm flipV="1">
          <a:off x="13322300" y="6270890"/>
          <a:ext cx="762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157723</xdr:rowOff>
    </xdr:from>
    <xdr:to>
      <xdr:col>64</xdr:col>
      <xdr:colOff>123825</xdr:colOff>
      <xdr:row>32</xdr:row>
      <xdr:rowOff>87873</xdr:rowOff>
    </xdr:to>
    <xdr:sp macro="" textlink="">
      <xdr:nvSpPr>
        <xdr:cNvPr id="149" name="楕円 148">
          <a:extLst>
            <a:ext uri="{FF2B5EF4-FFF2-40B4-BE49-F238E27FC236}">
              <a16:creationId xmlns:a16="http://schemas.microsoft.com/office/drawing/2014/main" id="{77AD5F18-4DD1-4FB9-9F27-DB110F2DFD8B}"/>
            </a:ext>
          </a:extLst>
        </xdr:cNvPr>
        <xdr:cNvSpPr/>
      </xdr:nvSpPr>
      <xdr:spPr>
        <a:xfrm>
          <a:off x="12509500" y="624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37073</xdr:rowOff>
    </xdr:from>
    <xdr:to>
      <xdr:col>68</xdr:col>
      <xdr:colOff>73025</xdr:colOff>
      <xdr:row>32</xdr:row>
      <xdr:rowOff>64241</xdr:rowOff>
    </xdr:to>
    <xdr:cxnSp macro="">
      <xdr:nvCxnSpPr>
        <xdr:cNvPr id="150" name="直線コネクタ 149">
          <a:extLst>
            <a:ext uri="{FF2B5EF4-FFF2-40B4-BE49-F238E27FC236}">
              <a16:creationId xmlns:a16="http://schemas.microsoft.com/office/drawing/2014/main" id="{5BECFE90-4480-4E11-BC3B-06228C3FF71C}"/>
            </a:ext>
          </a:extLst>
        </xdr:cNvPr>
        <xdr:cNvCxnSpPr/>
      </xdr:nvCxnSpPr>
      <xdr:spPr>
        <a:xfrm>
          <a:off x="12560300" y="6294998"/>
          <a:ext cx="762000" cy="2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91514</xdr:rowOff>
    </xdr:from>
    <xdr:to>
      <xdr:col>60</xdr:col>
      <xdr:colOff>123825</xdr:colOff>
      <xdr:row>32</xdr:row>
      <xdr:rowOff>21664</xdr:rowOff>
    </xdr:to>
    <xdr:sp macro="" textlink="">
      <xdr:nvSpPr>
        <xdr:cNvPr id="151" name="楕円 150">
          <a:extLst>
            <a:ext uri="{FF2B5EF4-FFF2-40B4-BE49-F238E27FC236}">
              <a16:creationId xmlns:a16="http://schemas.microsoft.com/office/drawing/2014/main" id="{E917A7F2-A8AF-4072-80F5-3F82B727B748}"/>
            </a:ext>
          </a:extLst>
        </xdr:cNvPr>
        <xdr:cNvSpPr/>
      </xdr:nvSpPr>
      <xdr:spPr>
        <a:xfrm>
          <a:off x="11747500" y="617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142314</xdr:rowOff>
    </xdr:from>
    <xdr:to>
      <xdr:col>64</xdr:col>
      <xdr:colOff>73025</xdr:colOff>
      <xdr:row>32</xdr:row>
      <xdr:rowOff>37073</xdr:rowOff>
    </xdr:to>
    <xdr:cxnSp macro="">
      <xdr:nvCxnSpPr>
        <xdr:cNvPr id="152" name="直線コネクタ 151">
          <a:extLst>
            <a:ext uri="{FF2B5EF4-FFF2-40B4-BE49-F238E27FC236}">
              <a16:creationId xmlns:a16="http://schemas.microsoft.com/office/drawing/2014/main" id="{004A123B-2CE8-4C1A-9BB0-B19B153EE21A}"/>
            </a:ext>
          </a:extLst>
        </xdr:cNvPr>
        <xdr:cNvCxnSpPr/>
      </xdr:nvCxnSpPr>
      <xdr:spPr>
        <a:xfrm>
          <a:off x="11798300" y="6228789"/>
          <a:ext cx="762000" cy="6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73994</xdr:rowOff>
    </xdr:from>
    <xdr:ext cx="469744" cy="259045"/>
    <xdr:sp macro="" textlink="">
      <xdr:nvSpPr>
        <xdr:cNvPr id="153" name="n_1aveValue債務償還比率">
          <a:extLst>
            <a:ext uri="{FF2B5EF4-FFF2-40B4-BE49-F238E27FC236}">
              <a16:creationId xmlns:a16="http://schemas.microsoft.com/office/drawing/2014/main" id="{3DFBA4E7-914B-42E3-825C-CF6D283EC205}"/>
            </a:ext>
          </a:extLst>
        </xdr:cNvPr>
        <xdr:cNvSpPr txBox="1"/>
      </xdr:nvSpPr>
      <xdr:spPr>
        <a:xfrm>
          <a:off x="13836727" y="598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49706</xdr:rowOff>
    </xdr:from>
    <xdr:ext cx="469744" cy="259045"/>
    <xdr:sp macro="" textlink="">
      <xdr:nvSpPr>
        <xdr:cNvPr id="154" name="n_2aveValue債務償還比率">
          <a:extLst>
            <a:ext uri="{FF2B5EF4-FFF2-40B4-BE49-F238E27FC236}">
              <a16:creationId xmlns:a16="http://schemas.microsoft.com/office/drawing/2014/main" id="{47A6B6B1-A41F-4647-BAC1-A1E2B0A0EC15}"/>
            </a:ext>
          </a:extLst>
        </xdr:cNvPr>
        <xdr:cNvSpPr txBox="1"/>
      </xdr:nvSpPr>
      <xdr:spPr>
        <a:xfrm>
          <a:off x="13087427" y="596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56723</xdr:rowOff>
    </xdr:from>
    <xdr:ext cx="469744" cy="259045"/>
    <xdr:sp macro="" textlink="">
      <xdr:nvSpPr>
        <xdr:cNvPr id="155" name="n_3aveValue債務償還比率">
          <a:extLst>
            <a:ext uri="{FF2B5EF4-FFF2-40B4-BE49-F238E27FC236}">
              <a16:creationId xmlns:a16="http://schemas.microsoft.com/office/drawing/2014/main" id="{5454B46A-F46A-4511-9326-871C415C2B14}"/>
            </a:ext>
          </a:extLst>
        </xdr:cNvPr>
        <xdr:cNvSpPr txBox="1"/>
      </xdr:nvSpPr>
      <xdr:spPr>
        <a:xfrm>
          <a:off x="12325427" y="597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59569</xdr:rowOff>
    </xdr:from>
    <xdr:ext cx="469744" cy="259045"/>
    <xdr:sp macro="" textlink="">
      <xdr:nvSpPr>
        <xdr:cNvPr id="156" name="n_4aveValue債務償還比率">
          <a:extLst>
            <a:ext uri="{FF2B5EF4-FFF2-40B4-BE49-F238E27FC236}">
              <a16:creationId xmlns:a16="http://schemas.microsoft.com/office/drawing/2014/main" id="{6EFAB536-19FE-4371-BC8F-907CB2A39840}"/>
            </a:ext>
          </a:extLst>
        </xdr:cNvPr>
        <xdr:cNvSpPr txBox="1"/>
      </xdr:nvSpPr>
      <xdr:spPr>
        <a:xfrm>
          <a:off x="11563427" y="631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54892</xdr:rowOff>
    </xdr:from>
    <xdr:ext cx="469744" cy="259045"/>
    <xdr:sp macro="" textlink="">
      <xdr:nvSpPr>
        <xdr:cNvPr id="157" name="n_1mainValue債務償還比率">
          <a:extLst>
            <a:ext uri="{FF2B5EF4-FFF2-40B4-BE49-F238E27FC236}">
              <a16:creationId xmlns:a16="http://schemas.microsoft.com/office/drawing/2014/main" id="{0F9BA57B-3837-490E-9AD3-B171D47273E6}"/>
            </a:ext>
          </a:extLst>
        </xdr:cNvPr>
        <xdr:cNvSpPr txBox="1"/>
      </xdr:nvSpPr>
      <xdr:spPr>
        <a:xfrm>
          <a:off x="13836727" y="631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106168</xdr:rowOff>
    </xdr:from>
    <xdr:ext cx="469744" cy="259045"/>
    <xdr:sp macro="" textlink="">
      <xdr:nvSpPr>
        <xdr:cNvPr id="158" name="n_2mainValue債務償還比率">
          <a:extLst>
            <a:ext uri="{FF2B5EF4-FFF2-40B4-BE49-F238E27FC236}">
              <a16:creationId xmlns:a16="http://schemas.microsoft.com/office/drawing/2014/main" id="{ED2751A8-5B49-4B07-8225-B790026ED23E}"/>
            </a:ext>
          </a:extLst>
        </xdr:cNvPr>
        <xdr:cNvSpPr txBox="1"/>
      </xdr:nvSpPr>
      <xdr:spPr>
        <a:xfrm>
          <a:off x="13087427" y="636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79000</xdr:rowOff>
    </xdr:from>
    <xdr:ext cx="469744" cy="259045"/>
    <xdr:sp macro="" textlink="">
      <xdr:nvSpPr>
        <xdr:cNvPr id="159" name="n_3mainValue債務償還比率">
          <a:extLst>
            <a:ext uri="{FF2B5EF4-FFF2-40B4-BE49-F238E27FC236}">
              <a16:creationId xmlns:a16="http://schemas.microsoft.com/office/drawing/2014/main" id="{2F01F92A-74BE-4161-A251-983872CBE284}"/>
            </a:ext>
          </a:extLst>
        </xdr:cNvPr>
        <xdr:cNvSpPr txBox="1"/>
      </xdr:nvSpPr>
      <xdr:spPr>
        <a:xfrm>
          <a:off x="12325427" y="633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38191</xdr:rowOff>
    </xdr:from>
    <xdr:ext cx="469744" cy="259045"/>
    <xdr:sp macro="" textlink="">
      <xdr:nvSpPr>
        <xdr:cNvPr id="160" name="n_4mainValue債務償還比率">
          <a:extLst>
            <a:ext uri="{FF2B5EF4-FFF2-40B4-BE49-F238E27FC236}">
              <a16:creationId xmlns:a16="http://schemas.microsoft.com/office/drawing/2014/main" id="{4E48C6C9-D985-457E-99B4-F9C1F857C47A}"/>
            </a:ext>
          </a:extLst>
        </xdr:cNvPr>
        <xdr:cNvSpPr txBox="1"/>
      </xdr:nvSpPr>
      <xdr:spPr>
        <a:xfrm>
          <a:off x="11563427" y="595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3A2F8BE9-29CF-4086-ABC2-55C7A7BE9AF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88B464C0-AC7E-46E0-A3A0-E139D3A1CEE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A6C4C202-17DD-4C17-B698-A797FD0F6AF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20D0498B-B5CE-4C11-AE6F-98CB8E7AA8D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E87363F7-3820-48E4-9883-B50E230B740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A075DB0B-FE34-4DB7-94D5-2F8829659CE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223D099-EFAA-4571-8746-88C471824CC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08A41BF-3974-48F4-91A7-CDB4C23E25C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8FFA5A3-4331-4D92-B3D2-E9775EE750D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FF6675C-06CA-4966-A6C7-E64DD469E9F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3FBB26C-ADC9-4A21-9342-2ABA058B1E4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D83B9AA-BF71-4479-97D2-5D1CAE3FC79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5A50388-35CB-494D-8039-712ABA1DC9B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A336E76-9294-4BE8-80C2-4DAC0625326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D6417C6-F195-452B-B51F-A7F6A7C7BFC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1868C7C-95D6-419E-9C2D-A31FAE99C7F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10,893
10,773
171.26
8,158,825
7,506,710
478,935
4,703,233
7,832,322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29CBED1-FD14-4F2F-B368-1608823F049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D385EE4-57D7-4349-81B1-66D69F97780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796587F-D648-46F6-86A0-ECFF1FB55E6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9B8B710-168F-43FE-A764-1D470F9A718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DD0A978-4EF2-41E2-AE56-DD2BCEA4E5F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DBC3CD0-3743-471A-BF14-803ADA6F7E6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38D92BC-0128-4FC3-881A-8B4511CBEC7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B60F3D0-9CE8-45DE-960B-68D9D5F87F4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011FDB1-5520-4938-8762-945C51C7E92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48E9B0F-B040-4ACB-9377-D34F7241561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2F36959-9092-4AE9-8009-03BC55D23F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B10FA5C-2A91-413E-8650-1F93BF8237A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07308C1-C985-446E-8041-C75FA30042E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D379373-74C4-40D1-BF18-06523225B0D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2C0981F-2B31-4CFE-A802-D9BDC1063A4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6570C40-F51E-45C3-B00D-A44B7039BE9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DE1D7EC-BA1E-430B-9ADD-A66C29D520A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C591841-C4F8-4DEE-9475-76693EB3575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E46BCA-2AFE-4683-B180-35182D9AEAD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664B62D-3DEA-482D-8B47-448AA2C065E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84F6372-C6EC-4C22-8E52-2EF09E402C3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BDA1920-4E6E-49D5-8E63-6438DD8EFD9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A6CA345-8377-4826-A29F-D48492186DD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E3BF22D-DF05-4159-A5C8-4454590037D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060F527-2C05-4ACC-8D3F-86CED99EF04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66668FC-974B-459C-9B04-85968857EEC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E359ED3-8848-4657-8DD7-8B58D9B19CD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BE182BA-410A-4F65-9A75-9BC1B52E377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9E932E6-18B5-49B7-9CF9-50455E131CF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3FB2476-CCC7-47A8-81D6-090ECEA0B95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3F80190-8D4C-4CDF-9D7B-FD691691F51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0ADE801-8C82-4310-A682-615D61E5017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0FF52DC-99FB-481F-8A66-42535C34D55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540BE04-0C09-46CB-B213-A20CA05AF6B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D54152C-1B59-4773-A169-44818ED708F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507B698-7680-48DA-8B7B-772A39BF908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975CE14-8268-4E8F-A638-86E5DE47E44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8BDE6C7-91B6-4AD5-AD55-544921E85E6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5C65CF3-6CD7-47A4-BCA7-CE25831DBBD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8F4462E-F6E6-46AD-94F8-D2DE0BEED2B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BAE4EBB-EEE2-4B26-996B-AEBA4B78990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9A512D4-4549-4B82-A7F5-02CC2A08090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D312494-57F2-4521-BA4D-082604040A1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CCC595A-F156-483D-9F7F-2F0F7E4A902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066BFE1-EA08-491A-9535-1002600802B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689BB40F-9C0E-4AA5-B7E1-2EC27B549DD7}"/>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0706C661-702D-490E-9E76-6D5711DD6B67}"/>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822F4DDB-4717-4E91-9C3E-C0AF49D0979A}"/>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5DE047B5-FD73-4BC6-A24E-065EB3B6BB8B}"/>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D07EAC63-BB87-406C-8ABD-B0B7C63C114E}"/>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3C7AFCBC-F485-443A-9E48-1192CF004A6A}"/>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711E777C-5EE4-411E-905A-25BD0583764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AE18D189-5137-4DBF-9CA9-1D1AB47A65E2}"/>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84004F7F-4443-4F6A-94BE-831F5CDC46D9}"/>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400C01A0-DBA1-4765-9FFE-8FD886313801}"/>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B17A108D-18E2-4AE4-9550-F3A5FB225525}"/>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B125716-AE87-4B14-80C2-B624C94EAF9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9A63352-6664-44CA-88B3-3A563944151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262DFFF-8FAB-4812-9301-E543FA20B08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B86BAD4-BD9F-4155-B93B-635B23E3F39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84559C7-8FF2-4965-8BF1-62E1660AACD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73" name="楕円 72">
          <a:extLst>
            <a:ext uri="{FF2B5EF4-FFF2-40B4-BE49-F238E27FC236}">
              <a16:creationId xmlns:a16="http://schemas.microsoft.com/office/drawing/2014/main" id="{EA2262E4-CE80-456D-AC83-0EEFAAC7664E}"/>
            </a:ext>
          </a:extLst>
        </xdr:cNvPr>
        <xdr:cNvSpPr/>
      </xdr:nvSpPr>
      <xdr:spPr>
        <a:xfrm>
          <a:off x="4584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74947</xdr:rowOff>
    </xdr:from>
    <xdr:ext cx="405111" cy="259045"/>
    <xdr:sp macro="" textlink="">
      <xdr:nvSpPr>
        <xdr:cNvPr id="74" name="【道路】&#10;有形固定資産減価償却率該当値テキスト">
          <a:extLst>
            <a:ext uri="{FF2B5EF4-FFF2-40B4-BE49-F238E27FC236}">
              <a16:creationId xmlns:a16="http://schemas.microsoft.com/office/drawing/2014/main" id="{D2849956-A594-41F4-A373-390B12333A17}"/>
            </a:ext>
          </a:extLst>
        </xdr:cNvPr>
        <xdr:cNvSpPr txBox="1"/>
      </xdr:nvSpPr>
      <xdr:spPr>
        <a:xfrm>
          <a:off x="4673600"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25400</xdr:rowOff>
    </xdr:from>
    <xdr:to>
      <xdr:col>20</xdr:col>
      <xdr:colOff>38100</xdr:colOff>
      <xdr:row>37</xdr:row>
      <xdr:rowOff>127000</xdr:rowOff>
    </xdr:to>
    <xdr:sp macro="" textlink="">
      <xdr:nvSpPr>
        <xdr:cNvPr id="75" name="楕円 74">
          <a:extLst>
            <a:ext uri="{FF2B5EF4-FFF2-40B4-BE49-F238E27FC236}">
              <a16:creationId xmlns:a16="http://schemas.microsoft.com/office/drawing/2014/main" id="{5186BD6C-A4FF-4F73-89C3-4D64E7A401CB}"/>
            </a:ext>
          </a:extLst>
        </xdr:cNvPr>
        <xdr:cNvSpPr/>
      </xdr:nvSpPr>
      <xdr:spPr>
        <a:xfrm>
          <a:off x="3746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76200</xdr:rowOff>
    </xdr:from>
    <xdr:to>
      <xdr:col>24</xdr:col>
      <xdr:colOff>63500</xdr:colOff>
      <xdr:row>37</xdr:row>
      <xdr:rowOff>102870</xdr:rowOff>
    </xdr:to>
    <xdr:cxnSp macro="">
      <xdr:nvCxnSpPr>
        <xdr:cNvPr id="76" name="直線コネクタ 75">
          <a:extLst>
            <a:ext uri="{FF2B5EF4-FFF2-40B4-BE49-F238E27FC236}">
              <a16:creationId xmlns:a16="http://schemas.microsoft.com/office/drawing/2014/main" id="{B0F4A693-AF57-44B7-A245-0FB24223095D}"/>
            </a:ext>
          </a:extLst>
        </xdr:cNvPr>
        <xdr:cNvCxnSpPr/>
      </xdr:nvCxnSpPr>
      <xdr:spPr>
        <a:xfrm>
          <a:off x="3797300" y="64198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170180</xdr:rowOff>
    </xdr:from>
    <xdr:to>
      <xdr:col>15</xdr:col>
      <xdr:colOff>101600</xdr:colOff>
      <xdr:row>37</xdr:row>
      <xdr:rowOff>100330</xdr:rowOff>
    </xdr:to>
    <xdr:sp macro="" textlink="">
      <xdr:nvSpPr>
        <xdr:cNvPr id="77" name="楕円 76">
          <a:extLst>
            <a:ext uri="{FF2B5EF4-FFF2-40B4-BE49-F238E27FC236}">
              <a16:creationId xmlns:a16="http://schemas.microsoft.com/office/drawing/2014/main" id="{E16BD1C8-F01D-4F3F-B7BF-EA204174816C}"/>
            </a:ext>
          </a:extLst>
        </xdr:cNvPr>
        <xdr:cNvSpPr/>
      </xdr:nvSpPr>
      <xdr:spPr>
        <a:xfrm>
          <a:off x="2857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49530</xdr:rowOff>
    </xdr:from>
    <xdr:to>
      <xdr:col>19</xdr:col>
      <xdr:colOff>177800</xdr:colOff>
      <xdr:row>37</xdr:row>
      <xdr:rowOff>76200</xdr:rowOff>
    </xdr:to>
    <xdr:cxnSp macro="">
      <xdr:nvCxnSpPr>
        <xdr:cNvPr id="78" name="直線コネクタ 77">
          <a:extLst>
            <a:ext uri="{FF2B5EF4-FFF2-40B4-BE49-F238E27FC236}">
              <a16:creationId xmlns:a16="http://schemas.microsoft.com/office/drawing/2014/main" id="{C175ED25-747E-4915-A976-269482D4B8DA}"/>
            </a:ext>
          </a:extLst>
        </xdr:cNvPr>
        <xdr:cNvCxnSpPr/>
      </xdr:nvCxnSpPr>
      <xdr:spPr>
        <a:xfrm>
          <a:off x="2908300" y="6393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147320</xdr:rowOff>
    </xdr:from>
    <xdr:to>
      <xdr:col>10</xdr:col>
      <xdr:colOff>165100</xdr:colOff>
      <xdr:row>37</xdr:row>
      <xdr:rowOff>77470</xdr:rowOff>
    </xdr:to>
    <xdr:sp macro="" textlink="">
      <xdr:nvSpPr>
        <xdr:cNvPr id="79" name="楕円 78">
          <a:extLst>
            <a:ext uri="{FF2B5EF4-FFF2-40B4-BE49-F238E27FC236}">
              <a16:creationId xmlns:a16="http://schemas.microsoft.com/office/drawing/2014/main" id="{2C67C937-5216-47BD-A0F0-D7F53236D53A}"/>
            </a:ext>
          </a:extLst>
        </xdr:cNvPr>
        <xdr:cNvSpPr/>
      </xdr:nvSpPr>
      <xdr:spPr>
        <a:xfrm>
          <a:off x="1968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26670</xdr:rowOff>
    </xdr:from>
    <xdr:to>
      <xdr:col>15</xdr:col>
      <xdr:colOff>50800</xdr:colOff>
      <xdr:row>37</xdr:row>
      <xdr:rowOff>49530</xdr:rowOff>
    </xdr:to>
    <xdr:cxnSp macro="">
      <xdr:nvCxnSpPr>
        <xdr:cNvPr id="80" name="直線コネクタ 79">
          <a:extLst>
            <a:ext uri="{FF2B5EF4-FFF2-40B4-BE49-F238E27FC236}">
              <a16:creationId xmlns:a16="http://schemas.microsoft.com/office/drawing/2014/main" id="{6E1BD5A8-62DA-4C76-A1E8-6BCE46A5B62E}"/>
            </a:ext>
          </a:extLst>
        </xdr:cNvPr>
        <xdr:cNvCxnSpPr/>
      </xdr:nvCxnSpPr>
      <xdr:spPr>
        <a:xfrm>
          <a:off x="2019300" y="6370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120650</xdr:rowOff>
    </xdr:from>
    <xdr:to>
      <xdr:col>6</xdr:col>
      <xdr:colOff>38100</xdr:colOff>
      <xdr:row>37</xdr:row>
      <xdr:rowOff>50800</xdr:rowOff>
    </xdr:to>
    <xdr:sp macro="" textlink="">
      <xdr:nvSpPr>
        <xdr:cNvPr id="81" name="楕円 80">
          <a:extLst>
            <a:ext uri="{FF2B5EF4-FFF2-40B4-BE49-F238E27FC236}">
              <a16:creationId xmlns:a16="http://schemas.microsoft.com/office/drawing/2014/main" id="{44A27F3E-FD8F-41FD-8F53-A7445FB4EFE2}"/>
            </a:ext>
          </a:extLst>
        </xdr:cNvPr>
        <xdr:cNvSpPr/>
      </xdr:nvSpPr>
      <xdr:spPr>
        <a:xfrm>
          <a:off x="1079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0</xdr:rowOff>
    </xdr:from>
    <xdr:to>
      <xdr:col>10</xdr:col>
      <xdr:colOff>114300</xdr:colOff>
      <xdr:row>37</xdr:row>
      <xdr:rowOff>26670</xdr:rowOff>
    </xdr:to>
    <xdr:cxnSp macro="">
      <xdr:nvCxnSpPr>
        <xdr:cNvPr id="82" name="直線コネクタ 81">
          <a:extLst>
            <a:ext uri="{FF2B5EF4-FFF2-40B4-BE49-F238E27FC236}">
              <a16:creationId xmlns:a16="http://schemas.microsoft.com/office/drawing/2014/main" id="{E090DB63-D462-4E89-A92B-5494ADDB0707}"/>
            </a:ext>
          </a:extLst>
        </xdr:cNvPr>
        <xdr:cNvCxnSpPr/>
      </xdr:nvCxnSpPr>
      <xdr:spPr>
        <a:xfrm>
          <a:off x="1130300" y="63436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70502</xdr:rowOff>
    </xdr:from>
    <xdr:ext cx="405111" cy="259045"/>
    <xdr:sp macro="" textlink="">
      <xdr:nvSpPr>
        <xdr:cNvPr id="83" name="n_1aveValue【道路】&#10;有形固定資産減価償却率">
          <a:extLst>
            <a:ext uri="{FF2B5EF4-FFF2-40B4-BE49-F238E27FC236}">
              <a16:creationId xmlns:a16="http://schemas.microsoft.com/office/drawing/2014/main" id="{698708AC-E745-410C-AF75-17DA2004BE66}"/>
            </a:ext>
          </a:extLst>
        </xdr:cNvPr>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156227</xdr:rowOff>
    </xdr:from>
    <xdr:ext cx="405111" cy="259045"/>
    <xdr:sp macro="" textlink="">
      <xdr:nvSpPr>
        <xdr:cNvPr id="84" name="n_2aveValue【道路】&#10;有形固定資産減価償却率">
          <a:extLst>
            <a:ext uri="{FF2B5EF4-FFF2-40B4-BE49-F238E27FC236}">
              <a16:creationId xmlns:a16="http://schemas.microsoft.com/office/drawing/2014/main" id="{72C9BBF5-4EE8-4258-98C2-CC7B094C1FE0}"/>
            </a:ext>
          </a:extLst>
        </xdr:cNvPr>
        <xdr:cNvSpPr txBox="1"/>
      </xdr:nvSpPr>
      <xdr:spPr>
        <a:xfrm>
          <a:off x="2705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125747</xdr:rowOff>
    </xdr:from>
    <xdr:ext cx="405111" cy="259045"/>
    <xdr:sp macro="" textlink="">
      <xdr:nvSpPr>
        <xdr:cNvPr id="85" name="n_3aveValue【道路】&#10;有形固定資産減価償却率">
          <a:extLst>
            <a:ext uri="{FF2B5EF4-FFF2-40B4-BE49-F238E27FC236}">
              <a16:creationId xmlns:a16="http://schemas.microsoft.com/office/drawing/2014/main" id="{804A96EE-C38E-4D6C-AD70-A7D57B5364BB}"/>
            </a:ext>
          </a:extLst>
        </xdr:cNvPr>
        <xdr:cNvSpPr txBox="1"/>
      </xdr:nvSpPr>
      <xdr:spPr>
        <a:xfrm>
          <a:off x="1816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86" name="n_4aveValue【道路】&#10;有形固定資産減価償却率">
          <a:extLst>
            <a:ext uri="{FF2B5EF4-FFF2-40B4-BE49-F238E27FC236}">
              <a16:creationId xmlns:a16="http://schemas.microsoft.com/office/drawing/2014/main" id="{7E541E56-18E1-41FE-B6D3-996BE07FCAB1}"/>
            </a:ext>
          </a:extLst>
        </xdr:cNvPr>
        <xdr:cNvSpPr txBox="1"/>
      </xdr:nvSpPr>
      <xdr:spPr>
        <a:xfrm>
          <a:off x="927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143527</xdr:rowOff>
    </xdr:from>
    <xdr:ext cx="405111" cy="259045"/>
    <xdr:sp macro="" textlink="">
      <xdr:nvSpPr>
        <xdr:cNvPr id="87" name="n_1mainValue【道路】&#10;有形固定資産減価償却率">
          <a:extLst>
            <a:ext uri="{FF2B5EF4-FFF2-40B4-BE49-F238E27FC236}">
              <a16:creationId xmlns:a16="http://schemas.microsoft.com/office/drawing/2014/main" id="{270C2453-739F-42D0-90FB-795D6138FBD4}"/>
            </a:ext>
          </a:extLst>
        </xdr:cNvPr>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116857</xdr:rowOff>
    </xdr:from>
    <xdr:ext cx="405111" cy="259045"/>
    <xdr:sp macro="" textlink="">
      <xdr:nvSpPr>
        <xdr:cNvPr id="88" name="n_2mainValue【道路】&#10;有形固定資産減価償却率">
          <a:extLst>
            <a:ext uri="{FF2B5EF4-FFF2-40B4-BE49-F238E27FC236}">
              <a16:creationId xmlns:a16="http://schemas.microsoft.com/office/drawing/2014/main" id="{321C9872-367D-4322-A1D6-ED418D67DC7B}"/>
            </a:ext>
          </a:extLst>
        </xdr:cNvPr>
        <xdr:cNvSpPr txBox="1"/>
      </xdr:nvSpPr>
      <xdr:spPr>
        <a:xfrm>
          <a:off x="2705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93997</xdr:rowOff>
    </xdr:from>
    <xdr:ext cx="405111" cy="259045"/>
    <xdr:sp macro="" textlink="">
      <xdr:nvSpPr>
        <xdr:cNvPr id="89" name="n_3mainValue【道路】&#10;有形固定資産減価償却率">
          <a:extLst>
            <a:ext uri="{FF2B5EF4-FFF2-40B4-BE49-F238E27FC236}">
              <a16:creationId xmlns:a16="http://schemas.microsoft.com/office/drawing/2014/main" id="{58C7E498-1628-4177-A457-FDCCB498A1EC}"/>
            </a:ext>
          </a:extLst>
        </xdr:cNvPr>
        <xdr:cNvSpPr txBox="1"/>
      </xdr:nvSpPr>
      <xdr:spPr>
        <a:xfrm>
          <a:off x="1816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67327</xdr:rowOff>
    </xdr:from>
    <xdr:ext cx="405111" cy="259045"/>
    <xdr:sp macro="" textlink="">
      <xdr:nvSpPr>
        <xdr:cNvPr id="90" name="n_4mainValue【道路】&#10;有形固定資産減価償却率">
          <a:extLst>
            <a:ext uri="{FF2B5EF4-FFF2-40B4-BE49-F238E27FC236}">
              <a16:creationId xmlns:a16="http://schemas.microsoft.com/office/drawing/2014/main" id="{E74A9FF7-B986-443D-BB02-27B979A4B001}"/>
            </a:ext>
          </a:extLst>
        </xdr:cNvPr>
        <xdr:cNvSpPr txBox="1"/>
      </xdr:nvSpPr>
      <xdr:spPr>
        <a:xfrm>
          <a:off x="927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7EF7F36-FAA2-4759-9ABC-874A87966E3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8916874-C7B8-444A-BD03-31943A3A8BE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8427B4D-35A5-4207-B89E-FC5179DD8A2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C24F4DF-29DE-4EE7-8850-F35B02B6080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9007E93-9977-4120-9274-CF176E91378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AFD1C9D-292F-41D2-850E-860ABA65B5A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3B6D432-FB82-4D38-A794-F7AC939AAA8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CB7EA35-EBD4-45D2-9E00-6BAD0D72E12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681E5D4-7851-4ED5-8038-172C1ED89F6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75CCF31-6862-4F9A-82C3-73DB91CBB51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83C2EDAE-4C46-4878-B2DA-E49CBCB2D7B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C8F1859-EBDA-463C-A617-7BFE33D8508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8A4041A-1D43-4AF4-A5FF-4C34E930494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933C85A-DC09-450E-BA6F-DE8283A2F97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1BA29551-B74B-4EAC-9CE4-81E1101BE47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FC7C3399-E7B6-4E23-9F44-8B28376C920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F169A50B-2F38-47C6-8793-E389673117F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6A4F3B1F-C1EA-4C1F-8693-F44A1283E47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5F2D5548-E2AA-428F-A2E3-7C5430B5B1E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EB8555ED-7A2E-4F58-99F5-D80111DA4EDC}"/>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B764C4C-1D76-4D36-9575-13B2332A620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FF162939-05EA-41DA-A71C-A2F0ECF2918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B33E9000-FB06-4602-A1F9-581DF69E24C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7CF1B5A0-7E05-4B87-B9A5-06C281EF0BE1}"/>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F4C81B60-7909-44E2-8742-3A79641DA87C}"/>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D955A696-7F2D-4558-9A0B-65C2DA051F70}"/>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53CD5782-65D6-47FF-B3DB-C0A0245DA5BD}"/>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9F413A78-033E-41CD-82F5-0E45A1C80031}"/>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9" name="【道路】&#10;一人当たり延長平均値テキスト">
          <a:extLst>
            <a:ext uri="{FF2B5EF4-FFF2-40B4-BE49-F238E27FC236}">
              <a16:creationId xmlns:a16="http://schemas.microsoft.com/office/drawing/2014/main" id="{423A62B8-383C-44F3-B5BD-0A11526ADAAA}"/>
            </a:ext>
          </a:extLst>
        </xdr:cNvPr>
        <xdr:cNvSpPr txBox="1"/>
      </xdr:nvSpPr>
      <xdr:spPr>
        <a:xfrm>
          <a:off x="10515600" y="646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DE9BD709-2BD5-45CB-B47E-19526D12C537}"/>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0DA6F17D-18F8-40BA-9C67-41D0B15E6A81}"/>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F4EE6DBE-8FBA-4163-805F-A7BE91DBF4D9}"/>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A65DE202-53CE-4C7C-AEE0-B49880A74140}"/>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09975FB4-45F9-42CA-B83A-9114A3DC7309}"/>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761D346-7797-42F1-BC96-DDA2F071632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0E19E56-7905-463B-BEDF-2BE8DED4990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F91D27A-0A3D-4381-A71E-3D150DF292F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DC89D2C-D106-433D-9E30-CEF7CD70795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A373E1D-BB1E-4397-B6C6-78F71291869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113602</xdr:rowOff>
    </xdr:from>
    <xdr:to>
      <xdr:col>55</xdr:col>
      <xdr:colOff>50800</xdr:colOff>
      <xdr:row>40</xdr:row>
      <xdr:rowOff>43752</xdr:rowOff>
    </xdr:to>
    <xdr:sp macro="" textlink="">
      <xdr:nvSpPr>
        <xdr:cNvPr id="130" name="楕円 129">
          <a:extLst>
            <a:ext uri="{FF2B5EF4-FFF2-40B4-BE49-F238E27FC236}">
              <a16:creationId xmlns:a16="http://schemas.microsoft.com/office/drawing/2014/main" id="{BE393BA9-B6DB-4B2E-9BE0-550E2B8B77D3}"/>
            </a:ext>
          </a:extLst>
        </xdr:cNvPr>
        <xdr:cNvSpPr/>
      </xdr:nvSpPr>
      <xdr:spPr>
        <a:xfrm>
          <a:off x="10426700" y="680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92029</xdr:rowOff>
    </xdr:from>
    <xdr:ext cx="534377" cy="259045"/>
    <xdr:sp macro="" textlink="">
      <xdr:nvSpPr>
        <xdr:cNvPr id="131" name="【道路】&#10;一人当たり延長該当値テキスト">
          <a:extLst>
            <a:ext uri="{FF2B5EF4-FFF2-40B4-BE49-F238E27FC236}">
              <a16:creationId xmlns:a16="http://schemas.microsoft.com/office/drawing/2014/main" id="{60C7F0B9-557F-4D39-B1A4-9D0BC17272FB}"/>
            </a:ext>
          </a:extLst>
        </xdr:cNvPr>
        <xdr:cNvSpPr txBox="1"/>
      </xdr:nvSpPr>
      <xdr:spPr>
        <a:xfrm>
          <a:off x="10515600" y="67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124708</xdr:rowOff>
    </xdr:from>
    <xdr:to>
      <xdr:col>50</xdr:col>
      <xdr:colOff>165100</xdr:colOff>
      <xdr:row>40</xdr:row>
      <xdr:rowOff>54858</xdr:rowOff>
    </xdr:to>
    <xdr:sp macro="" textlink="">
      <xdr:nvSpPr>
        <xdr:cNvPr id="132" name="楕円 131">
          <a:extLst>
            <a:ext uri="{FF2B5EF4-FFF2-40B4-BE49-F238E27FC236}">
              <a16:creationId xmlns:a16="http://schemas.microsoft.com/office/drawing/2014/main" id="{AFF0ECD7-21B9-4811-9ACD-76A09827FAB6}"/>
            </a:ext>
          </a:extLst>
        </xdr:cNvPr>
        <xdr:cNvSpPr/>
      </xdr:nvSpPr>
      <xdr:spPr>
        <a:xfrm>
          <a:off x="9588500" y="681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164402</xdr:rowOff>
    </xdr:from>
    <xdr:to>
      <xdr:col>55</xdr:col>
      <xdr:colOff>0</xdr:colOff>
      <xdr:row>40</xdr:row>
      <xdr:rowOff>4058</xdr:rowOff>
    </xdr:to>
    <xdr:cxnSp macro="">
      <xdr:nvCxnSpPr>
        <xdr:cNvPr id="133" name="直線コネクタ 132">
          <a:extLst>
            <a:ext uri="{FF2B5EF4-FFF2-40B4-BE49-F238E27FC236}">
              <a16:creationId xmlns:a16="http://schemas.microsoft.com/office/drawing/2014/main" id="{88A0D090-E164-4A3B-A1C2-6C4202D0F0AB}"/>
            </a:ext>
          </a:extLst>
        </xdr:cNvPr>
        <xdr:cNvCxnSpPr/>
      </xdr:nvCxnSpPr>
      <xdr:spPr>
        <a:xfrm flipV="1">
          <a:off x="9639300" y="6850952"/>
          <a:ext cx="8382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132766</xdr:rowOff>
    </xdr:from>
    <xdr:to>
      <xdr:col>46</xdr:col>
      <xdr:colOff>38100</xdr:colOff>
      <xdr:row>40</xdr:row>
      <xdr:rowOff>62916</xdr:rowOff>
    </xdr:to>
    <xdr:sp macro="" textlink="">
      <xdr:nvSpPr>
        <xdr:cNvPr id="134" name="楕円 133">
          <a:extLst>
            <a:ext uri="{FF2B5EF4-FFF2-40B4-BE49-F238E27FC236}">
              <a16:creationId xmlns:a16="http://schemas.microsoft.com/office/drawing/2014/main" id="{3360911E-E7D4-4881-AE84-54AB861E2C1F}"/>
            </a:ext>
          </a:extLst>
        </xdr:cNvPr>
        <xdr:cNvSpPr/>
      </xdr:nvSpPr>
      <xdr:spPr>
        <a:xfrm>
          <a:off x="8699500" y="68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4058</xdr:rowOff>
    </xdr:from>
    <xdr:to>
      <xdr:col>50</xdr:col>
      <xdr:colOff>114300</xdr:colOff>
      <xdr:row>40</xdr:row>
      <xdr:rowOff>12116</xdr:rowOff>
    </xdr:to>
    <xdr:cxnSp macro="">
      <xdr:nvCxnSpPr>
        <xdr:cNvPr id="135" name="直線コネクタ 134">
          <a:extLst>
            <a:ext uri="{FF2B5EF4-FFF2-40B4-BE49-F238E27FC236}">
              <a16:creationId xmlns:a16="http://schemas.microsoft.com/office/drawing/2014/main" id="{F4D4F4A6-CFBB-4900-9E13-D0231B299128}"/>
            </a:ext>
          </a:extLst>
        </xdr:cNvPr>
        <xdr:cNvCxnSpPr/>
      </xdr:nvCxnSpPr>
      <xdr:spPr>
        <a:xfrm flipV="1">
          <a:off x="8750300" y="6862058"/>
          <a:ext cx="8890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139967</xdr:rowOff>
    </xdr:from>
    <xdr:to>
      <xdr:col>41</xdr:col>
      <xdr:colOff>101600</xdr:colOff>
      <xdr:row>40</xdr:row>
      <xdr:rowOff>70117</xdr:rowOff>
    </xdr:to>
    <xdr:sp macro="" textlink="">
      <xdr:nvSpPr>
        <xdr:cNvPr id="136" name="楕円 135">
          <a:extLst>
            <a:ext uri="{FF2B5EF4-FFF2-40B4-BE49-F238E27FC236}">
              <a16:creationId xmlns:a16="http://schemas.microsoft.com/office/drawing/2014/main" id="{1B1BB551-D580-437F-A230-E74E66863470}"/>
            </a:ext>
          </a:extLst>
        </xdr:cNvPr>
        <xdr:cNvSpPr/>
      </xdr:nvSpPr>
      <xdr:spPr>
        <a:xfrm>
          <a:off x="7810500" y="682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12116</xdr:rowOff>
    </xdr:from>
    <xdr:to>
      <xdr:col>45</xdr:col>
      <xdr:colOff>177800</xdr:colOff>
      <xdr:row>40</xdr:row>
      <xdr:rowOff>19317</xdr:rowOff>
    </xdr:to>
    <xdr:cxnSp macro="">
      <xdr:nvCxnSpPr>
        <xdr:cNvPr id="137" name="直線コネクタ 136">
          <a:extLst>
            <a:ext uri="{FF2B5EF4-FFF2-40B4-BE49-F238E27FC236}">
              <a16:creationId xmlns:a16="http://schemas.microsoft.com/office/drawing/2014/main" id="{A8433F42-837A-4BA9-A4C4-70EAEBEDD0EE}"/>
            </a:ext>
          </a:extLst>
        </xdr:cNvPr>
        <xdr:cNvCxnSpPr/>
      </xdr:nvCxnSpPr>
      <xdr:spPr>
        <a:xfrm flipV="1">
          <a:off x="7861300" y="6870116"/>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148463</xdr:rowOff>
    </xdr:from>
    <xdr:to>
      <xdr:col>36</xdr:col>
      <xdr:colOff>165100</xdr:colOff>
      <xdr:row>40</xdr:row>
      <xdr:rowOff>78613</xdr:rowOff>
    </xdr:to>
    <xdr:sp macro="" textlink="">
      <xdr:nvSpPr>
        <xdr:cNvPr id="138" name="楕円 137">
          <a:extLst>
            <a:ext uri="{FF2B5EF4-FFF2-40B4-BE49-F238E27FC236}">
              <a16:creationId xmlns:a16="http://schemas.microsoft.com/office/drawing/2014/main" id="{9C4AF5C5-DEAC-4B60-BBEA-E9258F0E6664}"/>
            </a:ext>
          </a:extLst>
        </xdr:cNvPr>
        <xdr:cNvSpPr/>
      </xdr:nvSpPr>
      <xdr:spPr>
        <a:xfrm>
          <a:off x="6921500" y="68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19317</xdr:rowOff>
    </xdr:from>
    <xdr:to>
      <xdr:col>41</xdr:col>
      <xdr:colOff>50800</xdr:colOff>
      <xdr:row>40</xdr:row>
      <xdr:rowOff>27813</xdr:rowOff>
    </xdr:to>
    <xdr:cxnSp macro="">
      <xdr:nvCxnSpPr>
        <xdr:cNvPr id="139" name="直線コネクタ 138">
          <a:extLst>
            <a:ext uri="{FF2B5EF4-FFF2-40B4-BE49-F238E27FC236}">
              <a16:creationId xmlns:a16="http://schemas.microsoft.com/office/drawing/2014/main" id="{C191580C-89C6-414B-9704-2BFC1E5D00D1}"/>
            </a:ext>
          </a:extLst>
        </xdr:cNvPr>
        <xdr:cNvCxnSpPr/>
      </xdr:nvCxnSpPr>
      <xdr:spPr>
        <a:xfrm flipV="1">
          <a:off x="6972300" y="6877317"/>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40" name="n_1aveValue【道路】&#10;一人当たり延長">
          <a:extLst>
            <a:ext uri="{FF2B5EF4-FFF2-40B4-BE49-F238E27FC236}">
              <a16:creationId xmlns:a16="http://schemas.microsoft.com/office/drawing/2014/main" id="{7F08008F-2918-4CCC-BF16-43079841910F}"/>
            </a:ext>
          </a:extLst>
        </xdr:cNvPr>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41" name="n_2aveValue【道路】&#10;一人当たり延長">
          <a:extLst>
            <a:ext uri="{FF2B5EF4-FFF2-40B4-BE49-F238E27FC236}">
              <a16:creationId xmlns:a16="http://schemas.microsoft.com/office/drawing/2014/main" id="{748F0E30-4258-40D4-A386-874EE452F53F}"/>
            </a:ext>
          </a:extLst>
        </xdr:cNvPr>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42" name="n_3aveValue【道路】&#10;一人当たり延長">
          <a:extLst>
            <a:ext uri="{FF2B5EF4-FFF2-40B4-BE49-F238E27FC236}">
              <a16:creationId xmlns:a16="http://schemas.microsoft.com/office/drawing/2014/main" id="{9F816760-C321-4254-81B8-6CA2D10DB59C}"/>
            </a:ext>
          </a:extLst>
        </xdr:cNvPr>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43" name="n_4aveValue【道路】&#10;一人当たり延長">
          <a:extLst>
            <a:ext uri="{FF2B5EF4-FFF2-40B4-BE49-F238E27FC236}">
              <a16:creationId xmlns:a16="http://schemas.microsoft.com/office/drawing/2014/main" id="{59724DB4-EAD8-4765-B679-94F47CB7EF42}"/>
            </a:ext>
          </a:extLst>
        </xdr:cNvPr>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45985</xdr:rowOff>
    </xdr:from>
    <xdr:ext cx="534377" cy="259045"/>
    <xdr:sp macro="" textlink="">
      <xdr:nvSpPr>
        <xdr:cNvPr id="144" name="n_1mainValue【道路】&#10;一人当たり延長">
          <a:extLst>
            <a:ext uri="{FF2B5EF4-FFF2-40B4-BE49-F238E27FC236}">
              <a16:creationId xmlns:a16="http://schemas.microsoft.com/office/drawing/2014/main" id="{4C97BF1B-4D04-4D40-97F8-319ABB3E882A}"/>
            </a:ext>
          </a:extLst>
        </xdr:cNvPr>
        <xdr:cNvSpPr txBox="1"/>
      </xdr:nvSpPr>
      <xdr:spPr>
        <a:xfrm>
          <a:off x="9359411" y="690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54043</xdr:rowOff>
    </xdr:from>
    <xdr:ext cx="534377" cy="259045"/>
    <xdr:sp macro="" textlink="">
      <xdr:nvSpPr>
        <xdr:cNvPr id="145" name="n_2mainValue【道路】&#10;一人当たり延長">
          <a:extLst>
            <a:ext uri="{FF2B5EF4-FFF2-40B4-BE49-F238E27FC236}">
              <a16:creationId xmlns:a16="http://schemas.microsoft.com/office/drawing/2014/main" id="{9D7F658D-4E08-49C3-9B37-C7FE174F6FD4}"/>
            </a:ext>
          </a:extLst>
        </xdr:cNvPr>
        <xdr:cNvSpPr txBox="1"/>
      </xdr:nvSpPr>
      <xdr:spPr>
        <a:xfrm>
          <a:off x="8483111" y="691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61244</xdr:rowOff>
    </xdr:from>
    <xdr:ext cx="534377" cy="259045"/>
    <xdr:sp macro="" textlink="">
      <xdr:nvSpPr>
        <xdr:cNvPr id="146" name="n_3mainValue【道路】&#10;一人当たり延長">
          <a:extLst>
            <a:ext uri="{FF2B5EF4-FFF2-40B4-BE49-F238E27FC236}">
              <a16:creationId xmlns:a16="http://schemas.microsoft.com/office/drawing/2014/main" id="{7A9A300C-4B20-4AA4-8982-1DA8432C219A}"/>
            </a:ext>
          </a:extLst>
        </xdr:cNvPr>
        <xdr:cNvSpPr txBox="1"/>
      </xdr:nvSpPr>
      <xdr:spPr>
        <a:xfrm>
          <a:off x="7594111" y="691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69740</xdr:rowOff>
    </xdr:from>
    <xdr:ext cx="534377" cy="259045"/>
    <xdr:sp macro="" textlink="">
      <xdr:nvSpPr>
        <xdr:cNvPr id="147" name="n_4mainValue【道路】&#10;一人当たり延長">
          <a:extLst>
            <a:ext uri="{FF2B5EF4-FFF2-40B4-BE49-F238E27FC236}">
              <a16:creationId xmlns:a16="http://schemas.microsoft.com/office/drawing/2014/main" id="{920387DF-048E-4812-ABB6-4AC327DC34EA}"/>
            </a:ext>
          </a:extLst>
        </xdr:cNvPr>
        <xdr:cNvSpPr txBox="1"/>
      </xdr:nvSpPr>
      <xdr:spPr>
        <a:xfrm>
          <a:off x="6705111" y="692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4043010-6C5B-4E0F-AD23-53A25FC30F6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EE5ACCA-24BD-4C4F-92E1-B449B0FA426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7F4A59B1-B63B-448A-A925-8797303E051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86136F78-6E45-41A4-88A6-367F9015E35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F1674EF-A621-429D-9178-40DD441C5F5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BF833BC8-BB5C-45AF-8F26-3438D9E3D1C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2F59DF72-320F-442F-935B-15B55675B49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F067024-EE73-4923-AFD1-952FC079825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C677BE16-5AD1-4D30-9E6F-CEC14DD1E70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34174589-F19B-45BF-9CBE-86A84426059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BE99A0F2-1781-4123-ABEC-E2D3C8C7781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5DE58476-84DE-4C64-9707-4DC2DF28D95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3AC1B98-91C2-4B69-A06B-8E70DAD03A5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39405EDD-A728-4A55-A51D-2AAE5DF4FEE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FB9F0B18-649E-4B3D-8108-58C98B00F7C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B5A5DC7B-A373-489B-899E-D768A03FB05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1163B3D2-EA19-4528-9CA1-34A805CF256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960D4A09-57EF-4C0A-A6AF-E4FDDF31872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8805EFEB-42B4-432C-9D71-8C58FBC0388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6B543ED3-6A57-42F2-8F48-C7EF31313EC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298F8CAA-9375-4897-A7BD-78345B32C51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8892556C-9C95-4516-B5F1-E381D8E9460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12A2BC27-07D2-4272-AFD1-FB82EF4783C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853F07B7-C814-42C9-A5C8-7395EDE9346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C7002AD0-EEDD-4E15-8D6F-70A3CDC909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7E0DA5E3-440D-4134-970D-9F9B810A174D}"/>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EF0CBF1D-B6DA-43CC-813A-BA67775DD6A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6EAA08D4-1AFE-4E67-A14C-0DA77FF9B0F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82BF9210-1A75-4231-8530-4DEF8146FCAE}"/>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CD8B10BC-9529-4969-A52F-07B10CDD0545}"/>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54F5999-4475-4EAC-A56A-CE305A07332E}"/>
            </a:ext>
          </a:extLst>
        </xdr:cNvPr>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B1001D72-EE69-46AC-846F-3D3E29AB1356}"/>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0C3BC870-505E-40B9-A91D-905BC1CBB303}"/>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E794936C-01AC-4773-A3E2-1D920A053522}"/>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2D997278-9E4C-4F50-B4E9-1732048D8DD0}"/>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86708F39-8700-40B2-9FD0-AE60FC5690C2}"/>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A5C4BE3-1993-4B95-884D-17786EF6CDD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0342109-F537-45BE-89FF-6F245A6557F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4D28030-F23A-4760-BB91-E2C22248A80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AF96B29-F1DA-49F0-B419-C12E0E82A26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330489D-0CE6-403A-B965-51CBABC5E24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104322</xdr:rowOff>
    </xdr:from>
    <xdr:to>
      <xdr:col>24</xdr:col>
      <xdr:colOff>114300</xdr:colOff>
      <xdr:row>62</xdr:row>
      <xdr:rowOff>34472</xdr:rowOff>
    </xdr:to>
    <xdr:sp macro="" textlink="">
      <xdr:nvSpPr>
        <xdr:cNvPr id="189" name="楕円 188">
          <a:extLst>
            <a:ext uri="{FF2B5EF4-FFF2-40B4-BE49-F238E27FC236}">
              <a16:creationId xmlns:a16="http://schemas.microsoft.com/office/drawing/2014/main" id="{3C42BDB3-FEEF-477D-9771-6F98B5DB4289}"/>
            </a:ext>
          </a:extLst>
        </xdr:cNvPr>
        <xdr:cNvSpPr/>
      </xdr:nvSpPr>
      <xdr:spPr>
        <a:xfrm>
          <a:off x="4584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82749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FC51342E-0E6E-4D11-B54D-AC082CE58CB1}"/>
            </a:ext>
          </a:extLst>
        </xdr:cNvPr>
        <xdr:cNvSpPr txBox="1"/>
      </xdr:nvSpPr>
      <xdr:spPr>
        <a:xfrm>
          <a:off x="4673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81462</xdr:rowOff>
    </xdr:from>
    <xdr:to>
      <xdr:col>20</xdr:col>
      <xdr:colOff>38100</xdr:colOff>
      <xdr:row>62</xdr:row>
      <xdr:rowOff>11612</xdr:rowOff>
    </xdr:to>
    <xdr:sp macro="" textlink="">
      <xdr:nvSpPr>
        <xdr:cNvPr id="191" name="楕円 190">
          <a:extLst>
            <a:ext uri="{FF2B5EF4-FFF2-40B4-BE49-F238E27FC236}">
              <a16:creationId xmlns:a16="http://schemas.microsoft.com/office/drawing/2014/main" id="{18C34263-6E96-4A3F-828D-9E0FB91A9EF1}"/>
            </a:ext>
          </a:extLst>
        </xdr:cNvPr>
        <xdr:cNvSpPr/>
      </xdr:nvSpPr>
      <xdr:spPr>
        <a:xfrm>
          <a:off x="3746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132262</xdr:rowOff>
    </xdr:from>
    <xdr:to>
      <xdr:col>24</xdr:col>
      <xdr:colOff>63500</xdr:colOff>
      <xdr:row>61</xdr:row>
      <xdr:rowOff>155122</xdr:rowOff>
    </xdr:to>
    <xdr:cxnSp macro="">
      <xdr:nvCxnSpPr>
        <xdr:cNvPr id="192" name="直線コネクタ 191">
          <a:extLst>
            <a:ext uri="{FF2B5EF4-FFF2-40B4-BE49-F238E27FC236}">
              <a16:creationId xmlns:a16="http://schemas.microsoft.com/office/drawing/2014/main" id="{ECDF0626-9278-4BB6-9C32-CAB9CB06A5E8}"/>
            </a:ext>
          </a:extLst>
        </xdr:cNvPr>
        <xdr:cNvCxnSpPr/>
      </xdr:nvCxnSpPr>
      <xdr:spPr>
        <a:xfrm>
          <a:off x="3797300" y="105907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86360</xdr:rowOff>
    </xdr:from>
    <xdr:to>
      <xdr:col>15</xdr:col>
      <xdr:colOff>101600</xdr:colOff>
      <xdr:row>62</xdr:row>
      <xdr:rowOff>16510</xdr:rowOff>
    </xdr:to>
    <xdr:sp macro="" textlink="">
      <xdr:nvSpPr>
        <xdr:cNvPr id="193" name="楕円 192">
          <a:extLst>
            <a:ext uri="{FF2B5EF4-FFF2-40B4-BE49-F238E27FC236}">
              <a16:creationId xmlns:a16="http://schemas.microsoft.com/office/drawing/2014/main" id="{994CDE85-06B9-4D8C-9D03-973FB0B6BC68}"/>
            </a:ext>
          </a:extLst>
        </xdr:cNvPr>
        <xdr:cNvSpPr/>
      </xdr:nvSpPr>
      <xdr:spPr>
        <a:xfrm>
          <a:off x="2857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132262</xdr:rowOff>
    </xdr:from>
    <xdr:to>
      <xdr:col>19</xdr:col>
      <xdr:colOff>177800</xdr:colOff>
      <xdr:row>61</xdr:row>
      <xdr:rowOff>137160</xdr:rowOff>
    </xdr:to>
    <xdr:cxnSp macro="">
      <xdr:nvCxnSpPr>
        <xdr:cNvPr id="194" name="直線コネクタ 193">
          <a:extLst>
            <a:ext uri="{FF2B5EF4-FFF2-40B4-BE49-F238E27FC236}">
              <a16:creationId xmlns:a16="http://schemas.microsoft.com/office/drawing/2014/main" id="{F404DB77-134B-49AC-A3FF-EB65D5FDD0AD}"/>
            </a:ext>
          </a:extLst>
        </xdr:cNvPr>
        <xdr:cNvCxnSpPr/>
      </xdr:nvCxnSpPr>
      <xdr:spPr>
        <a:xfrm flipV="1">
          <a:off x="2908300" y="1059071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78196</xdr:rowOff>
    </xdr:from>
    <xdr:to>
      <xdr:col>10</xdr:col>
      <xdr:colOff>165100</xdr:colOff>
      <xdr:row>62</xdr:row>
      <xdr:rowOff>8346</xdr:rowOff>
    </xdr:to>
    <xdr:sp macro="" textlink="">
      <xdr:nvSpPr>
        <xdr:cNvPr id="195" name="楕円 194">
          <a:extLst>
            <a:ext uri="{FF2B5EF4-FFF2-40B4-BE49-F238E27FC236}">
              <a16:creationId xmlns:a16="http://schemas.microsoft.com/office/drawing/2014/main" id="{D56D8142-706F-48D4-87BA-54948C85E479}"/>
            </a:ext>
          </a:extLst>
        </xdr:cNvPr>
        <xdr:cNvSpPr/>
      </xdr:nvSpPr>
      <xdr:spPr>
        <a:xfrm>
          <a:off x="1968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128996</xdr:rowOff>
    </xdr:from>
    <xdr:to>
      <xdr:col>15</xdr:col>
      <xdr:colOff>50800</xdr:colOff>
      <xdr:row>61</xdr:row>
      <xdr:rowOff>137160</xdr:rowOff>
    </xdr:to>
    <xdr:cxnSp macro="">
      <xdr:nvCxnSpPr>
        <xdr:cNvPr id="196" name="直線コネクタ 195">
          <a:extLst>
            <a:ext uri="{FF2B5EF4-FFF2-40B4-BE49-F238E27FC236}">
              <a16:creationId xmlns:a16="http://schemas.microsoft.com/office/drawing/2014/main" id="{DAB26844-557B-4AE6-BA77-6A7D7F6948F5}"/>
            </a:ext>
          </a:extLst>
        </xdr:cNvPr>
        <xdr:cNvCxnSpPr/>
      </xdr:nvCxnSpPr>
      <xdr:spPr>
        <a:xfrm>
          <a:off x="2019300" y="1058744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71665</xdr:rowOff>
    </xdr:from>
    <xdr:to>
      <xdr:col>6</xdr:col>
      <xdr:colOff>38100</xdr:colOff>
      <xdr:row>62</xdr:row>
      <xdr:rowOff>1815</xdr:rowOff>
    </xdr:to>
    <xdr:sp macro="" textlink="">
      <xdr:nvSpPr>
        <xdr:cNvPr id="197" name="楕円 196">
          <a:extLst>
            <a:ext uri="{FF2B5EF4-FFF2-40B4-BE49-F238E27FC236}">
              <a16:creationId xmlns:a16="http://schemas.microsoft.com/office/drawing/2014/main" id="{9AAF8B4B-8CB3-4B6D-809A-B0AEE6B49248}"/>
            </a:ext>
          </a:extLst>
        </xdr:cNvPr>
        <xdr:cNvSpPr/>
      </xdr:nvSpPr>
      <xdr:spPr>
        <a:xfrm>
          <a:off x="1079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122465</xdr:rowOff>
    </xdr:from>
    <xdr:to>
      <xdr:col>10</xdr:col>
      <xdr:colOff>114300</xdr:colOff>
      <xdr:row>61</xdr:row>
      <xdr:rowOff>128996</xdr:rowOff>
    </xdr:to>
    <xdr:cxnSp macro="">
      <xdr:nvCxnSpPr>
        <xdr:cNvPr id="198" name="直線コネクタ 197">
          <a:extLst>
            <a:ext uri="{FF2B5EF4-FFF2-40B4-BE49-F238E27FC236}">
              <a16:creationId xmlns:a16="http://schemas.microsoft.com/office/drawing/2014/main" id="{83A51689-582E-4B0F-A5B9-A041F0E18CA4}"/>
            </a:ext>
          </a:extLst>
        </xdr:cNvPr>
        <xdr:cNvCxnSpPr/>
      </xdr:nvCxnSpPr>
      <xdr:spPr>
        <a:xfrm>
          <a:off x="1130300" y="105809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77124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D43F7058-986E-4B29-8013-7D6F6CB33BB0}"/>
            </a:ext>
          </a:extLst>
        </xdr:cNvPr>
        <xdr:cNvSpPr txBox="1"/>
      </xdr:nvSpPr>
      <xdr:spPr>
        <a:xfrm>
          <a:off x="35820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E2E608D8-9F8C-4578-82F2-05CB1F3050B1}"/>
            </a:ext>
          </a:extLst>
        </xdr:cNvPr>
        <xdr:cNvSpPr txBox="1"/>
      </xdr:nvSpPr>
      <xdr:spPr>
        <a:xfrm>
          <a:off x="2705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20CDB591-0334-4F56-9211-8F2C9FD71331}"/>
            </a:ext>
          </a:extLst>
        </xdr:cNvPr>
        <xdr:cNvSpPr txBox="1"/>
      </xdr:nvSpPr>
      <xdr:spPr>
        <a:xfrm>
          <a:off x="1816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BD589FB-AC4F-41D4-B4AC-46E2A3AC934A}"/>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2739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524A2A2B-B77A-486D-9240-9F1EBAA88036}"/>
            </a:ext>
          </a:extLst>
        </xdr:cNvPr>
        <xdr:cNvSpPr txBox="1"/>
      </xdr:nvSpPr>
      <xdr:spPr>
        <a:xfrm>
          <a:off x="35820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DCFA804-ABEB-4002-A625-81AB2F8B74B6}"/>
            </a:ext>
          </a:extLst>
        </xdr:cNvPr>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170923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CEBB9087-03F6-4FA3-9395-6AEC3AECCE33}"/>
            </a:ext>
          </a:extLst>
        </xdr:cNvPr>
        <xdr:cNvSpPr txBox="1"/>
      </xdr:nvSpPr>
      <xdr:spPr>
        <a:xfrm>
          <a:off x="1816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164392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6BB6C6BA-4E76-4254-BEA5-45A5B04D11FB}"/>
            </a:ext>
          </a:extLst>
        </xdr:cNvPr>
        <xdr:cNvSpPr txBox="1"/>
      </xdr:nvSpPr>
      <xdr:spPr>
        <a:xfrm>
          <a:off x="927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9BF5F9F-4B8C-4C0E-9A48-0706A81D47D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74E0735-B08A-4CD1-9039-C3536A834DE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30AAFEA-827A-43A9-AFC8-538A837A728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CB22F8E-2EDD-4414-8EE5-A7ABD10D3E7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237651F-5433-44FD-A9B0-F747A06654E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3F57DDE-6810-430B-B732-12595751866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836734F-AB48-4BC4-A36C-E2FFB05F38E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76B8D2E7-8DC1-427D-93BA-46DDFD61EB8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6DE28032-DDD7-4C57-8823-5475EDC2762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1CF1497-C523-4828-861D-8A0E5239BF1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A8D722D0-C941-44DA-B4EE-1F779CA00AF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7D35C490-3259-443A-B578-EB9122AF5213}"/>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9A598A62-1319-4CF0-8D24-1A82EF330CC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6715557A-0709-4B45-8205-0C772B5F8BF3}"/>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154FE6D-41C3-44CE-9188-D31144C86CB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DD4F269F-0AAB-4178-ADDD-1F3D3A51515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C7034AB5-5267-4F25-8043-A73877E5106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DF80F0ED-FC67-42B4-99E2-50D25E021ABC}"/>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89CB553C-FD54-447A-9357-ED283FA6237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71EDF348-6547-4785-B012-9937642C18DE}"/>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DBE3E1E7-9F03-47A0-9E71-72AF0BA2E49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59C1F0B1-F560-4003-AEB0-C13F167C2C68}"/>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8BE556E0-4557-49E3-B6F0-C207FE7B46B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4314E3E3-93DF-4377-8E75-B897C07757A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8F5AF97B-29F3-4C90-9D47-BDE13D5A2FB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E756063C-73BE-4E5A-A88C-DCCDD44AF7DF}"/>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1362BDF9-FBBE-4E67-8A25-B61236F06841}"/>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B78D94AC-AD47-4EDA-AFC5-1477757D7580}"/>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BE6D7720-B060-4355-A7DD-22488BD93DE0}"/>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267E3D29-A764-407B-B8B9-414C89B5C168}"/>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14590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21F8D075-58DB-4FD5-B38F-DE5AEF818092}"/>
            </a:ext>
          </a:extLst>
        </xdr:cNvPr>
        <xdr:cNvSpPr txBox="1"/>
      </xdr:nvSpPr>
      <xdr:spPr>
        <a:xfrm>
          <a:off x="10515600" y="1064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8D3E30E4-56FD-47E5-AD2C-4853E60E47B5}"/>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7305349C-C078-4B27-8695-782096011196}"/>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a:extLst>
            <a:ext uri="{FF2B5EF4-FFF2-40B4-BE49-F238E27FC236}">
              <a16:creationId xmlns:a16="http://schemas.microsoft.com/office/drawing/2014/main" id="{42D6E02D-581A-4250-A233-A4F9831CE3A8}"/>
            </a:ext>
          </a:extLst>
        </xdr:cNvPr>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a:extLst>
            <a:ext uri="{FF2B5EF4-FFF2-40B4-BE49-F238E27FC236}">
              <a16:creationId xmlns:a16="http://schemas.microsoft.com/office/drawing/2014/main" id="{5AE0B2A2-59E4-4B3C-B792-AA36DC58229A}"/>
            </a:ext>
          </a:extLst>
        </xdr:cNvPr>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a:extLst>
            <a:ext uri="{FF2B5EF4-FFF2-40B4-BE49-F238E27FC236}">
              <a16:creationId xmlns:a16="http://schemas.microsoft.com/office/drawing/2014/main" id="{9126A451-BA3E-4D62-99B5-0A1516C896D9}"/>
            </a:ext>
          </a:extLst>
        </xdr:cNvPr>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3D12B89-8163-4DBC-9700-3A7096C850C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E62D6BA-88D9-4F04-95A4-6EA88BCB176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285C3CF-AA6C-493E-9B46-CFA2CCAC576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43699E5-A482-403E-B26F-42141A6EACB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641B7E80-AAB0-46C7-ADEA-5D66847E27B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169009</xdr:rowOff>
    </xdr:from>
    <xdr:to>
      <xdr:col>55</xdr:col>
      <xdr:colOff>50800</xdr:colOff>
      <xdr:row>61</xdr:row>
      <xdr:rowOff>99159</xdr:rowOff>
    </xdr:to>
    <xdr:sp macro="" textlink="">
      <xdr:nvSpPr>
        <xdr:cNvPr id="248" name="楕円 247">
          <a:extLst>
            <a:ext uri="{FF2B5EF4-FFF2-40B4-BE49-F238E27FC236}">
              <a16:creationId xmlns:a16="http://schemas.microsoft.com/office/drawing/2014/main" id="{8FFB335A-9071-44DB-8932-5AB13138F618}"/>
            </a:ext>
          </a:extLst>
        </xdr:cNvPr>
        <xdr:cNvSpPr/>
      </xdr:nvSpPr>
      <xdr:spPr>
        <a:xfrm>
          <a:off x="10426700" y="1045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20436</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FBA6E71D-5E78-4C92-A1BF-D4190EA3FC08}"/>
            </a:ext>
          </a:extLst>
        </xdr:cNvPr>
        <xdr:cNvSpPr txBox="1"/>
      </xdr:nvSpPr>
      <xdr:spPr>
        <a:xfrm>
          <a:off x="10515600" y="103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14636</xdr:rowOff>
    </xdr:from>
    <xdr:to>
      <xdr:col>50</xdr:col>
      <xdr:colOff>165100</xdr:colOff>
      <xdr:row>61</xdr:row>
      <xdr:rowOff>116236</xdr:rowOff>
    </xdr:to>
    <xdr:sp macro="" textlink="">
      <xdr:nvSpPr>
        <xdr:cNvPr id="250" name="楕円 249">
          <a:extLst>
            <a:ext uri="{FF2B5EF4-FFF2-40B4-BE49-F238E27FC236}">
              <a16:creationId xmlns:a16="http://schemas.microsoft.com/office/drawing/2014/main" id="{AD25184E-E43E-49F0-81D4-4309DC38AB2E}"/>
            </a:ext>
          </a:extLst>
        </xdr:cNvPr>
        <xdr:cNvSpPr/>
      </xdr:nvSpPr>
      <xdr:spPr>
        <a:xfrm>
          <a:off x="9588500" y="1047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48359</xdr:rowOff>
    </xdr:from>
    <xdr:to>
      <xdr:col>55</xdr:col>
      <xdr:colOff>0</xdr:colOff>
      <xdr:row>61</xdr:row>
      <xdr:rowOff>65436</xdr:rowOff>
    </xdr:to>
    <xdr:cxnSp macro="">
      <xdr:nvCxnSpPr>
        <xdr:cNvPr id="251" name="直線コネクタ 250">
          <a:extLst>
            <a:ext uri="{FF2B5EF4-FFF2-40B4-BE49-F238E27FC236}">
              <a16:creationId xmlns:a16="http://schemas.microsoft.com/office/drawing/2014/main" id="{98E49337-1154-4DA3-AA6B-F3DB29669111}"/>
            </a:ext>
          </a:extLst>
        </xdr:cNvPr>
        <xdr:cNvCxnSpPr/>
      </xdr:nvCxnSpPr>
      <xdr:spPr>
        <a:xfrm flipV="1">
          <a:off x="9639300" y="10506809"/>
          <a:ext cx="838200" cy="1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139522</xdr:rowOff>
    </xdr:from>
    <xdr:to>
      <xdr:col>46</xdr:col>
      <xdr:colOff>38100</xdr:colOff>
      <xdr:row>62</xdr:row>
      <xdr:rowOff>69672</xdr:rowOff>
    </xdr:to>
    <xdr:sp macro="" textlink="">
      <xdr:nvSpPr>
        <xdr:cNvPr id="252" name="楕円 251">
          <a:extLst>
            <a:ext uri="{FF2B5EF4-FFF2-40B4-BE49-F238E27FC236}">
              <a16:creationId xmlns:a16="http://schemas.microsoft.com/office/drawing/2014/main" id="{95464825-1EA2-4340-9412-95A5B7375773}"/>
            </a:ext>
          </a:extLst>
        </xdr:cNvPr>
        <xdr:cNvSpPr/>
      </xdr:nvSpPr>
      <xdr:spPr>
        <a:xfrm>
          <a:off x="8699500" y="105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65436</xdr:rowOff>
    </xdr:from>
    <xdr:to>
      <xdr:col>50</xdr:col>
      <xdr:colOff>114300</xdr:colOff>
      <xdr:row>62</xdr:row>
      <xdr:rowOff>18872</xdr:rowOff>
    </xdr:to>
    <xdr:cxnSp macro="">
      <xdr:nvCxnSpPr>
        <xdr:cNvPr id="253" name="直線コネクタ 252">
          <a:extLst>
            <a:ext uri="{FF2B5EF4-FFF2-40B4-BE49-F238E27FC236}">
              <a16:creationId xmlns:a16="http://schemas.microsoft.com/office/drawing/2014/main" id="{6CF9154B-B37B-4355-B0BA-42ED45DD797C}"/>
            </a:ext>
          </a:extLst>
        </xdr:cNvPr>
        <xdr:cNvCxnSpPr/>
      </xdr:nvCxnSpPr>
      <xdr:spPr>
        <a:xfrm flipV="1">
          <a:off x="8750300" y="10523886"/>
          <a:ext cx="889000" cy="12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153048</xdr:rowOff>
    </xdr:from>
    <xdr:to>
      <xdr:col>41</xdr:col>
      <xdr:colOff>101600</xdr:colOff>
      <xdr:row>62</xdr:row>
      <xdr:rowOff>83198</xdr:rowOff>
    </xdr:to>
    <xdr:sp macro="" textlink="">
      <xdr:nvSpPr>
        <xdr:cNvPr id="254" name="楕円 253">
          <a:extLst>
            <a:ext uri="{FF2B5EF4-FFF2-40B4-BE49-F238E27FC236}">
              <a16:creationId xmlns:a16="http://schemas.microsoft.com/office/drawing/2014/main" id="{A5E51ADC-EAE8-4B60-8528-C3429D472CB2}"/>
            </a:ext>
          </a:extLst>
        </xdr:cNvPr>
        <xdr:cNvSpPr/>
      </xdr:nvSpPr>
      <xdr:spPr>
        <a:xfrm>
          <a:off x="7810500" y="106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18872</xdr:rowOff>
    </xdr:from>
    <xdr:to>
      <xdr:col>45</xdr:col>
      <xdr:colOff>177800</xdr:colOff>
      <xdr:row>62</xdr:row>
      <xdr:rowOff>32398</xdr:rowOff>
    </xdr:to>
    <xdr:cxnSp macro="">
      <xdr:nvCxnSpPr>
        <xdr:cNvPr id="255" name="直線コネクタ 254">
          <a:extLst>
            <a:ext uri="{FF2B5EF4-FFF2-40B4-BE49-F238E27FC236}">
              <a16:creationId xmlns:a16="http://schemas.microsoft.com/office/drawing/2014/main" id="{6FD47B96-5646-483D-9165-512907A18B30}"/>
            </a:ext>
          </a:extLst>
        </xdr:cNvPr>
        <xdr:cNvCxnSpPr/>
      </xdr:nvCxnSpPr>
      <xdr:spPr>
        <a:xfrm flipV="1">
          <a:off x="7861300" y="10648772"/>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168763</xdr:rowOff>
    </xdr:from>
    <xdr:to>
      <xdr:col>36</xdr:col>
      <xdr:colOff>165100</xdr:colOff>
      <xdr:row>62</xdr:row>
      <xdr:rowOff>98913</xdr:rowOff>
    </xdr:to>
    <xdr:sp macro="" textlink="">
      <xdr:nvSpPr>
        <xdr:cNvPr id="256" name="楕円 255">
          <a:extLst>
            <a:ext uri="{FF2B5EF4-FFF2-40B4-BE49-F238E27FC236}">
              <a16:creationId xmlns:a16="http://schemas.microsoft.com/office/drawing/2014/main" id="{B5F8A66B-3804-4287-BF2F-482AB3522438}"/>
            </a:ext>
          </a:extLst>
        </xdr:cNvPr>
        <xdr:cNvSpPr/>
      </xdr:nvSpPr>
      <xdr:spPr>
        <a:xfrm>
          <a:off x="6921500" y="1062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32398</xdr:rowOff>
    </xdr:from>
    <xdr:to>
      <xdr:col>41</xdr:col>
      <xdr:colOff>50800</xdr:colOff>
      <xdr:row>62</xdr:row>
      <xdr:rowOff>48113</xdr:rowOff>
    </xdr:to>
    <xdr:cxnSp macro="">
      <xdr:nvCxnSpPr>
        <xdr:cNvPr id="257" name="直線コネクタ 256">
          <a:extLst>
            <a:ext uri="{FF2B5EF4-FFF2-40B4-BE49-F238E27FC236}">
              <a16:creationId xmlns:a16="http://schemas.microsoft.com/office/drawing/2014/main" id="{2FA3EF3C-66D9-4063-A142-6345E8C0D3BA}"/>
            </a:ext>
          </a:extLst>
        </xdr:cNvPr>
        <xdr:cNvCxnSpPr/>
      </xdr:nvCxnSpPr>
      <xdr:spPr>
        <a:xfrm flipV="1">
          <a:off x="6972300" y="10662298"/>
          <a:ext cx="8890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104929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AEBF353D-B126-48DD-B75E-BD437B4BBE09}"/>
            </a:ext>
          </a:extLst>
        </xdr:cNvPr>
        <xdr:cNvSpPr txBox="1"/>
      </xdr:nvSpPr>
      <xdr:spPr>
        <a:xfrm>
          <a:off x="9327095" y="1073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98390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5AB8D479-C78E-417B-90B4-B2053C099C6D}"/>
            </a:ext>
          </a:extLst>
        </xdr:cNvPr>
        <xdr:cNvSpPr txBox="1"/>
      </xdr:nvSpPr>
      <xdr:spPr>
        <a:xfrm>
          <a:off x="8450795" y="1072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119241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15075FED-0121-4AD3-A383-ECC758BCFD5A}"/>
            </a:ext>
          </a:extLst>
        </xdr:cNvPr>
        <xdr:cNvSpPr txBox="1"/>
      </xdr:nvSpPr>
      <xdr:spPr>
        <a:xfrm>
          <a:off x="7561795" y="1074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118561</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CADBBA42-5F96-4AF9-95EB-9ABAE2608A37}"/>
            </a:ext>
          </a:extLst>
        </xdr:cNvPr>
        <xdr:cNvSpPr txBox="1"/>
      </xdr:nvSpPr>
      <xdr:spPr>
        <a:xfrm>
          <a:off x="6672795" y="107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132763</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424C2166-A8B0-4476-9C4D-8956080E225D}"/>
            </a:ext>
          </a:extLst>
        </xdr:cNvPr>
        <xdr:cNvSpPr txBox="1"/>
      </xdr:nvSpPr>
      <xdr:spPr>
        <a:xfrm>
          <a:off x="9327095" y="1024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86199</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89228A9-6396-4BC0-97F5-51C7E66A2671}"/>
            </a:ext>
          </a:extLst>
        </xdr:cNvPr>
        <xdr:cNvSpPr txBox="1"/>
      </xdr:nvSpPr>
      <xdr:spPr>
        <a:xfrm>
          <a:off x="8450795" y="1037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99725</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5850DEA6-6243-4EEF-B444-26950F7A0CC4}"/>
            </a:ext>
          </a:extLst>
        </xdr:cNvPr>
        <xdr:cNvSpPr txBox="1"/>
      </xdr:nvSpPr>
      <xdr:spPr>
        <a:xfrm>
          <a:off x="7561795" y="1038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115440</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F6E628E9-3B7D-4B9D-BE59-9B18B9565AB3}"/>
            </a:ext>
          </a:extLst>
        </xdr:cNvPr>
        <xdr:cNvSpPr txBox="1"/>
      </xdr:nvSpPr>
      <xdr:spPr>
        <a:xfrm>
          <a:off x="6672795" y="1040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AF49BDA4-00F2-4811-B947-6A6874C8828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41461F91-CCA0-489E-9DE8-9DA69CE85C9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BB36C0B-E50A-4A41-801C-E7D9CD6F450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C7217E22-0C1C-4851-B6C0-385C9D0E546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89D14369-58E7-45E1-928A-E5EC35C9148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EFFF0B6B-D7B0-4FA5-A73D-CC136C0D7C4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6352A2ED-DB86-4869-A016-F15EBF48641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770E55F9-5578-4644-BDB3-7D477837BAC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DE6E4A1C-2039-4FDD-A508-9B0844A4D38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3CBEFDDD-1152-475D-AA34-972A54AAB18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AF7F0FEF-EA06-4302-9804-88AE15DA4DF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36413750-740F-4891-BF0A-DEBA4ED1EB7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3DD73AB7-1275-4A07-BA73-327B2129D57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99470619-3AAD-4232-9B65-E61F3F9DF2E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BEBED8EA-B0F9-4116-8C5D-28B20484DB5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A45E1C92-F211-4A10-B64A-8BAC5FC08E8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99CC7DBB-04C8-4FD4-9FE5-CD3F13780B3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A9BFCA1B-4AEB-400E-B222-C3DE94031A4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1F0D02B6-CBD9-4861-8C0B-A01DDBD3BB2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4D401567-1D84-4164-9E62-B89DC7156DD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285BB36E-7268-49B7-9D1A-3F9670989EB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D8434267-F2FF-4BBE-950D-4C5B8F27ED4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F4C43A84-861D-4BFC-828D-E6614270EA4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252CDD77-13FA-409C-A8F1-1114B04F729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854540E1-5260-4911-B2D7-A07CB86EDCA4}"/>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615D99EA-D564-4903-83CE-E0C9AF52304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ACA4D075-E747-46F6-80A6-2E8E13E2873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7655CE34-4EDE-4A3C-B608-F3FBB99DB4A1}"/>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6AF3E9A7-E637-488B-AD23-AAC5CD5B29FF}"/>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9CBF994-C92D-4B26-8C63-3D9FC67DA46B}"/>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79C80520-39A2-4456-9613-0CA4C44B9F70}"/>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a:extLst>
            <a:ext uri="{FF2B5EF4-FFF2-40B4-BE49-F238E27FC236}">
              <a16:creationId xmlns:a16="http://schemas.microsoft.com/office/drawing/2014/main" id="{42E26C91-459F-4689-A953-BAD4ADAF212E}"/>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a:extLst>
            <a:ext uri="{FF2B5EF4-FFF2-40B4-BE49-F238E27FC236}">
              <a16:creationId xmlns:a16="http://schemas.microsoft.com/office/drawing/2014/main" id="{254BC6E9-AD29-4CC7-9CFA-3E36FBBB625F}"/>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a:extLst>
            <a:ext uri="{FF2B5EF4-FFF2-40B4-BE49-F238E27FC236}">
              <a16:creationId xmlns:a16="http://schemas.microsoft.com/office/drawing/2014/main" id="{5B24BF66-BD93-411E-AE81-C8111DC99989}"/>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a:extLst>
            <a:ext uri="{FF2B5EF4-FFF2-40B4-BE49-F238E27FC236}">
              <a16:creationId xmlns:a16="http://schemas.microsoft.com/office/drawing/2014/main" id="{8677F5B5-B7F5-4BEE-A036-CD6263A4B37E}"/>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F22D2F9-2408-4FF9-B225-5219B3D67D5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AEF1A73-73B2-4E94-8849-1CD9E51D3F9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411C40A-DB49-4680-BAD1-43710959DBB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E971D01-CBE4-4A99-ACBB-8A83C1C2AFB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33E46C8-FAC2-4D11-9EDB-78FD19E223D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53975</xdr:rowOff>
    </xdr:from>
    <xdr:to>
      <xdr:col>24</xdr:col>
      <xdr:colOff>114300</xdr:colOff>
      <xdr:row>84</xdr:row>
      <xdr:rowOff>155575</xdr:rowOff>
    </xdr:to>
    <xdr:sp macro="" textlink="">
      <xdr:nvSpPr>
        <xdr:cNvPr id="306" name="楕円 305">
          <a:extLst>
            <a:ext uri="{FF2B5EF4-FFF2-40B4-BE49-F238E27FC236}">
              <a16:creationId xmlns:a16="http://schemas.microsoft.com/office/drawing/2014/main" id="{96707CDD-9F5E-4332-A82A-A9DE54F4A929}"/>
            </a:ext>
          </a:extLst>
        </xdr:cNvPr>
        <xdr:cNvSpPr/>
      </xdr:nvSpPr>
      <xdr:spPr>
        <a:xfrm>
          <a:off x="45847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32402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2F30225F-1D62-41C7-90D2-3859A94F6C5D}"/>
            </a:ext>
          </a:extLst>
        </xdr:cNvPr>
        <xdr:cNvSpPr txBox="1"/>
      </xdr:nvSpPr>
      <xdr:spPr>
        <a:xfrm>
          <a:off x="4673600"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17780</xdr:rowOff>
    </xdr:from>
    <xdr:to>
      <xdr:col>20</xdr:col>
      <xdr:colOff>38100</xdr:colOff>
      <xdr:row>84</xdr:row>
      <xdr:rowOff>119380</xdr:rowOff>
    </xdr:to>
    <xdr:sp macro="" textlink="">
      <xdr:nvSpPr>
        <xdr:cNvPr id="308" name="楕円 307">
          <a:extLst>
            <a:ext uri="{FF2B5EF4-FFF2-40B4-BE49-F238E27FC236}">
              <a16:creationId xmlns:a16="http://schemas.microsoft.com/office/drawing/2014/main" id="{613C6312-DC3E-4E6D-BE9A-8884463E49EC}"/>
            </a:ext>
          </a:extLst>
        </xdr:cNvPr>
        <xdr:cNvSpPr/>
      </xdr:nvSpPr>
      <xdr:spPr>
        <a:xfrm>
          <a:off x="3746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68580</xdr:rowOff>
    </xdr:from>
    <xdr:to>
      <xdr:col>24</xdr:col>
      <xdr:colOff>63500</xdr:colOff>
      <xdr:row>84</xdr:row>
      <xdr:rowOff>104775</xdr:rowOff>
    </xdr:to>
    <xdr:cxnSp macro="">
      <xdr:nvCxnSpPr>
        <xdr:cNvPr id="309" name="直線コネクタ 308">
          <a:extLst>
            <a:ext uri="{FF2B5EF4-FFF2-40B4-BE49-F238E27FC236}">
              <a16:creationId xmlns:a16="http://schemas.microsoft.com/office/drawing/2014/main" id="{F58B4136-9162-4C99-BC97-B37149B94696}"/>
            </a:ext>
          </a:extLst>
        </xdr:cNvPr>
        <xdr:cNvCxnSpPr/>
      </xdr:nvCxnSpPr>
      <xdr:spPr>
        <a:xfrm>
          <a:off x="3797300" y="144703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13970</xdr:rowOff>
    </xdr:from>
    <xdr:to>
      <xdr:col>15</xdr:col>
      <xdr:colOff>101600</xdr:colOff>
      <xdr:row>84</xdr:row>
      <xdr:rowOff>115570</xdr:rowOff>
    </xdr:to>
    <xdr:sp macro="" textlink="">
      <xdr:nvSpPr>
        <xdr:cNvPr id="310" name="楕円 309">
          <a:extLst>
            <a:ext uri="{FF2B5EF4-FFF2-40B4-BE49-F238E27FC236}">
              <a16:creationId xmlns:a16="http://schemas.microsoft.com/office/drawing/2014/main" id="{576BD7DF-61DC-4FFD-970D-AB0F726ECC08}"/>
            </a:ext>
          </a:extLst>
        </xdr:cNvPr>
        <xdr:cNvSpPr/>
      </xdr:nvSpPr>
      <xdr:spPr>
        <a:xfrm>
          <a:off x="2857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64770</xdr:rowOff>
    </xdr:from>
    <xdr:to>
      <xdr:col>19</xdr:col>
      <xdr:colOff>177800</xdr:colOff>
      <xdr:row>84</xdr:row>
      <xdr:rowOff>68580</xdr:rowOff>
    </xdr:to>
    <xdr:cxnSp macro="">
      <xdr:nvCxnSpPr>
        <xdr:cNvPr id="311" name="直線コネクタ 310">
          <a:extLst>
            <a:ext uri="{FF2B5EF4-FFF2-40B4-BE49-F238E27FC236}">
              <a16:creationId xmlns:a16="http://schemas.microsoft.com/office/drawing/2014/main" id="{22F2D8D4-CF00-48ED-A1FA-546EEA5BECC4}"/>
            </a:ext>
          </a:extLst>
        </xdr:cNvPr>
        <xdr:cNvCxnSpPr/>
      </xdr:nvCxnSpPr>
      <xdr:spPr>
        <a:xfrm>
          <a:off x="2908300" y="1446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12064</xdr:rowOff>
    </xdr:from>
    <xdr:to>
      <xdr:col>10</xdr:col>
      <xdr:colOff>165100</xdr:colOff>
      <xdr:row>84</xdr:row>
      <xdr:rowOff>113664</xdr:rowOff>
    </xdr:to>
    <xdr:sp macro="" textlink="">
      <xdr:nvSpPr>
        <xdr:cNvPr id="312" name="楕円 311">
          <a:extLst>
            <a:ext uri="{FF2B5EF4-FFF2-40B4-BE49-F238E27FC236}">
              <a16:creationId xmlns:a16="http://schemas.microsoft.com/office/drawing/2014/main" id="{44D775A5-51E0-4D41-96F5-1B3D3D873F6C}"/>
            </a:ext>
          </a:extLst>
        </xdr:cNvPr>
        <xdr:cNvSpPr/>
      </xdr:nvSpPr>
      <xdr:spPr>
        <a:xfrm>
          <a:off x="1968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62864</xdr:rowOff>
    </xdr:from>
    <xdr:to>
      <xdr:col>15</xdr:col>
      <xdr:colOff>50800</xdr:colOff>
      <xdr:row>84</xdr:row>
      <xdr:rowOff>64770</xdr:rowOff>
    </xdr:to>
    <xdr:cxnSp macro="">
      <xdr:nvCxnSpPr>
        <xdr:cNvPr id="313" name="直線コネクタ 312">
          <a:extLst>
            <a:ext uri="{FF2B5EF4-FFF2-40B4-BE49-F238E27FC236}">
              <a16:creationId xmlns:a16="http://schemas.microsoft.com/office/drawing/2014/main" id="{17C586EF-ABC0-4609-8EB8-0115E4644411}"/>
            </a:ext>
          </a:extLst>
        </xdr:cNvPr>
        <xdr:cNvCxnSpPr/>
      </xdr:nvCxnSpPr>
      <xdr:spPr>
        <a:xfrm>
          <a:off x="2019300" y="144646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73025</xdr:rowOff>
    </xdr:from>
    <xdr:to>
      <xdr:col>6</xdr:col>
      <xdr:colOff>38100</xdr:colOff>
      <xdr:row>82</xdr:row>
      <xdr:rowOff>3175</xdr:rowOff>
    </xdr:to>
    <xdr:sp macro="" textlink="">
      <xdr:nvSpPr>
        <xdr:cNvPr id="314" name="楕円 313">
          <a:extLst>
            <a:ext uri="{FF2B5EF4-FFF2-40B4-BE49-F238E27FC236}">
              <a16:creationId xmlns:a16="http://schemas.microsoft.com/office/drawing/2014/main" id="{10DC9AAC-F9D5-4028-81E6-72653485D543}"/>
            </a:ext>
          </a:extLst>
        </xdr:cNvPr>
        <xdr:cNvSpPr/>
      </xdr:nvSpPr>
      <xdr:spPr>
        <a:xfrm>
          <a:off x="1079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123825</xdr:rowOff>
    </xdr:from>
    <xdr:to>
      <xdr:col>10</xdr:col>
      <xdr:colOff>114300</xdr:colOff>
      <xdr:row>84</xdr:row>
      <xdr:rowOff>62864</xdr:rowOff>
    </xdr:to>
    <xdr:cxnSp macro="">
      <xdr:nvCxnSpPr>
        <xdr:cNvPr id="315" name="直線コネクタ 314">
          <a:extLst>
            <a:ext uri="{FF2B5EF4-FFF2-40B4-BE49-F238E27FC236}">
              <a16:creationId xmlns:a16="http://schemas.microsoft.com/office/drawing/2014/main" id="{C19B9241-A027-4F41-BBEF-9B89880C8D83}"/>
            </a:ext>
          </a:extLst>
        </xdr:cNvPr>
        <xdr:cNvCxnSpPr/>
      </xdr:nvCxnSpPr>
      <xdr:spPr>
        <a:xfrm>
          <a:off x="1130300" y="14011275"/>
          <a:ext cx="889000" cy="45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a:extLst>
            <a:ext uri="{FF2B5EF4-FFF2-40B4-BE49-F238E27FC236}">
              <a16:creationId xmlns:a16="http://schemas.microsoft.com/office/drawing/2014/main" id="{017E70F5-98FD-41E3-B812-9630B6094BE5}"/>
            </a:ext>
          </a:extLst>
        </xdr:cNvPr>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317" name="n_2aveValue【公営住宅】&#10;有形固定資産減価償却率">
          <a:extLst>
            <a:ext uri="{FF2B5EF4-FFF2-40B4-BE49-F238E27FC236}">
              <a16:creationId xmlns:a16="http://schemas.microsoft.com/office/drawing/2014/main" id="{901F23D8-7731-4850-8E71-4A9BC633580B}"/>
            </a:ext>
          </a:extLst>
        </xdr:cNvPr>
        <xdr:cNvSpPr txBox="1"/>
      </xdr:nvSpPr>
      <xdr:spPr>
        <a:xfrm>
          <a:off x="2705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8" name="n_3aveValue【公営住宅】&#10;有形固定資産減価償却率">
          <a:extLst>
            <a:ext uri="{FF2B5EF4-FFF2-40B4-BE49-F238E27FC236}">
              <a16:creationId xmlns:a16="http://schemas.microsoft.com/office/drawing/2014/main" id="{BDFCB3AC-A67E-424E-B647-73791B9C2F37}"/>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19" name="n_4aveValue【公営住宅】&#10;有形固定資産減価償却率">
          <a:extLst>
            <a:ext uri="{FF2B5EF4-FFF2-40B4-BE49-F238E27FC236}">
              <a16:creationId xmlns:a16="http://schemas.microsoft.com/office/drawing/2014/main" id="{01945837-299A-46EA-A4D3-40F2DE75152C}"/>
            </a:ext>
          </a:extLst>
        </xdr:cNvPr>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110507</xdr:rowOff>
    </xdr:from>
    <xdr:ext cx="405111" cy="259045"/>
    <xdr:sp macro="" textlink="">
      <xdr:nvSpPr>
        <xdr:cNvPr id="320" name="n_1mainValue【公営住宅】&#10;有形固定資産減価償却率">
          <a:extLst>
            <a:ext uri="{FF2B5EF4-FFF2-40B4-BE49-F238E27FC236}">
              <a16:creationId xmlns:a16="http://schemas.microsoft.com/office/drawing/2014/main" id="{6457FB9F-64E2-4BDE-A634-B9715401F3F7}"/>
            </a:ext>
          </a:extLst>
        </xdr:cNvPr>
        <xdr:cNvSpPr txBox="1"/>
      </xdr:nvSpPr>
      <xdr:spPr>
        <a:xfrm>
          <a:off x="35820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106697</xdr:rowOff>
    </xdr:from>
    <xdr:ext cx="405111" cy="259045"/>
    <xdr:sp macro="" textlink="">
      <xdr:nvSpPr>
        <xdr:cNvPr id="321" name="n_2mainValue【公営住宅】&#10;有形固定資産減価償却率">
          <a:extLst>
            <a:ext uri="{FF2B5EF4-FFF2-40B4-BE49-F238E27FC236}">
              <a16:creationId xmlns:a16="http://schemas.microsoft.com/office/drawing/2014/main" id="{3743BB51-3572-42FC-BB8B-18FFC2DFAE63}"/>
            </a:ext>
          </a:extLst>
        </xdr:cNvPr>
        <xdr:cNvSpPr txBox="1"/>
      </xdr:nvSpPr>
      <xdr:spPr>
        <a:xfrm>
          <a:off x="27057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104791</xdr:rowOff>
    </xdr:from>
    <xdr:ext cx="405111" cy="259045"/>
    <xdr:sp macro="" textlink="">
      <xdr:nvSpPr>
        <xdr:cNvPr id="322" name="n_3mainValue【公営住宅】&#10;有形固定資産減価償却率">
          <a:extLst>
            <a:ext uri="{FF2B5EF4-FFF2-40B4-BE49-F238E27FC236}">
              <a16:creationId xmlns:a16="http://schemas.microsoft.com/office/drawing/2014/main" id="{EE31E6A7-B81F-492B-90C5-4209B071FFD3}"/>
            </a:ext>
          </a:extLst>
        </xdr:cNvPr>
        <xdr:cNvSpPr txBox="1"/>
      </xdr:nvSpPr>
      <xdr:spPr>
        <a:xfrm>
          <a:off x="1816744"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23" name="n_4mainValue【公営住宅】&#10;有形固定資産減価償却率">
          <a:extLst>
            <a:ext uri="{FF2B5EF4-FFF2-40B4-BE49-F238E27FC236}">
              <a16:creationId xmlns:a16="http://schemas.microsoft.com/office/drawing/2014/main" id="{D91187D3-9887-48B4-86AF-6B8317219A61}"/>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6ED7F5E7-D03E-4425-B0EA-B43F183BE6D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75212665-BF16-4F95-9B70-2E2FB886093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F64B4DD7-3423-4842-AFB1-66B2704F81B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FE8B3F25-3DCB-479F-BFBB-DD2244C7A0C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377E60B5-AE3E-4DA8-98EC-6ED7464F9F8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5C5A77D1-964E-4242-B3A1-4DED128B920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116FF2FA-7D93-412E-B23B-AC3877DF885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164C750B-52C9-409A-87E7-7F3463BD992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65B4D3CF-5EFD-4C9F-8570-2C5530C9DFA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566256BA-06A4-4CE1-ABB2-1FF935BD4BE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F9D767CB-E67A-4AA9-AD00-CF5E1F782B1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99C19DC6-F93A-4AFF-98FB-B42A23240E5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6670E710-D147-4FFF-BF97-A5F8F8C281B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3C1D96D9-89B0-4FF8-A5EA-C7103448785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E40FD21D-A80F-44FA-B513-148FA8A0216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D77F8FDC-4945-466A-91AD-D86B0F42A27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7A8A9B34-CDD0-46AC-A56C-832E24E6933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A250D45E-5337-4BB0-92AC-C9110C0C346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190E4923-D3C5-4332-A6C6-7493D3F189D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9BFF198C-83CE-416E-985E-9E59F6DF82D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A1B38880-6A80-4365-8E4D-534CA6B6E60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C7C6B711-23A0-4366-B473-0D71F4EBD8CA}"/>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6C6BAE3E-9AA2-482D-9F79-5E89946850F1}"/>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196AFD20-3518-4932-BA17-D0254DE8EE40}"/>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D4256EE1-FF27-4F23-BE63-F02AEDE3FC6A}"/>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7C52AA59-AEFA-4ED7-A82A-93FDA58F2022}"/>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350" name="【公営住宅】&#10;一人当たり面積平均値テキスト">
          <a:extLst>
            <a:ext uri="{FF2B5EF4-FFF2-40B4-BE49-F238E27FC236}">
              <a16:creationId xmlns:a16="http://schemas.microsoft.com/office/drawing/2014/main" id="{4CA58726-B1B2-4175-895F-570FC6FFABD6}"/>
            </a:ext>
          </a:extLst>
        </xdr:cNvPr>
        <xdr:cNvSpPr txBox="1"/>
      </xdr:nvSpPr>
      <xdr:spPr>
        <a:xfrm>
          <a:off x="10515600" y="14400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1058271E-3027-40A8-B8E3-B7BE35326CF2}"/>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a:extLst>
            <a:ext uri="{FF2B5EF4-FFF2-40B4-BE49-F238E27FC236}">
              <a16:creationId xmlns:a16="http://schemas.microsoft.com/office/drawing/2014/main" id="{2A801960-6730-41B9-A518-D9642C200F16}"/>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a:extLst>
            <a:ext uri="{FF2B5EF4-FFF2-40B4-BE49-F238E27FC236}">
              <a16:creationId xmlns:a16="http://schemas.microsoft.com/office/drawing/2014/main" id="{EEC11712-5EB6-48EE-B672-F4B6E42AB0D4}"/>
            </a:ext>
          </a:extLst>
        </xdr:cNvPr>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a:extLst>
            <a:ext uri="{FF2B5EF4-FFF2-40B4-BE49-F238E27FC236}">
              <a16:creationId xmlns:a16="http://schemas.microsoft.com/office/drawing/2014/main" id="{37C3784E-E4BB-4E31-A944-9299ADB3758C}"/>
            </a:ext>
          </a:extLst>
        </xdr:cNvPr>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a:extLst>
            <a:ext uri="{FF2B5EF4-FFF2-40B4-BE49-F238E27FC236}">
              <a16:creationId xmlns:a16="http://schemas.microsoft.com/office/drawing/2014/main" id="{7C82B494-1043-422E-B65C-F05ABCD05D47}"/>
            </a:ext>
          </a:extLst>
        </xdr:cNvPr>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33F4BCD-B734-44A4-988F-6EE69360E8B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6029953-FFAD-4319-AF1B-36A1316DE6E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5F6EF87-D914-4835-954E-05394BA59E6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8ED8939-49AD-4C79-BD6D-8CF3166166A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6E3DBC9-7220-432B-98D0-C155AE2336B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23419</xdr:rowOff>
    </xdr:from>
    <xdr:to>
      <xdr:col>55</xdr:col>
      <xdr:colOff>50800</xdr:colOff>
      <xdr:row>82</xdr:row>
      <xdr:rowOff>125019</xdr:rowOff>
    </xdr:to>
    <xdr:sp macro="" textlink="">
      <xdr:nvSpPr>
        <xdr:cNvPr id="361" name="楕円 360">
          <a:extLst>
            <a:ext uri="{FF2B5EF4-FFF2-40B4-BE49-F238E27FC236}">
              <a16:creationId xmlns:a16="http://schemas.microsoft.com/office/drawing/2014/main" id="{8CADB4A5-DCEC-4277-9DCF-35AE120BD9E5}"/>
            </a:ext>
          </a:extLst>
        </xdr:cNvPr>
        <xdr:cNvSpPr/>
      </xdr:nvSpPr>
      <xdr:spPr>
        <a:xfrm>
          <a:off x="10426700" y="1408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46296</xdr:rowOff>
    </xdr:from>
    <xdr:ext cx="469744" cy="259045"/>
    <xdr:sp macro="" textlink="">
      <xdr:nvSpPr>
        <xdr:cNvPr id="362" name="【公営住宅】&#10;一人当たり面積該当値テキスト">
          <a:extLst>
            <a:ext uri="{FF2B5EF4-FFF2-40B4-BE49-F238E27FC236}">
              <a16:creationId xmlns:a16="http://schemas.microsoft.com/office/drawing/2014/main" id="{A60EA21C-F99F-4753-92E1-3C573BBBDBA6}"/>
            </a:ext>
          </a:extLst>
        </xdr:cNvPr>
        <xdr:cNvSpPr txBox="1"/>
      </xdr:nvSpPr>
      <xdr:spPr>
        <a:xfrm>
          <a:off x="10515600" y="1393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41708</xdr:rowOff>
    </xdr:from>
    <xdr:to>
      <xdr:col>50</xdr:col>
      <xdr:colOff>165100</xdr:colOff>
      <xdr:row>82</xdr:row>
      <xdr:rowOff>143308</xdr:rowOff>
    </xdr:to>
    <xdr:sp macro="" textlink="">
      <xdr:nvSpPr>
        <xdr:cNvPr id="363" name="楕円 362">
          <a:extLst>
            <a:ext uri="{FF2B5EF4-FFF2-40B4-BE49-F238E27FC236}">
              <a16:creationId xmlns:a16="http://schemas.microsoft.com/office/drawing/2014/main" id="{CDA9554A-ED8A-4B98-BDA6-9F020931843E}"/>
            </a:ext>
          </a:extLst>
        </xdr:cNvPr>
        <xdr:cNvSpPr/>
      </xdr:nvSpPr>
      <xdr:spPr>
        <a:xfrm>
          <a:off x="9588500" y="1410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74219</xdr:rowOff>
    </xdr:from>
    <xdr:to>
      <xdr:col>55</xdr:col>
      <xdr:colOff>0</xdr:colOff>
      <xdr:row>82</xdr:row>
      <xdr:rowOff>92508</xdr:rowOff>
    </xdr:to>
    <xdr:cxnSp macro="">
      <xdr:nvCxnSpPr>
        <xdr:cNvPr id="364" name="直線コネクタ 363">
          <a:extLst>
            <a:ext uri="{FF2B5EF4-FFF2-40B4-BE49-F238E27FC236}">
              <a16:creationId xmlns:a16="http://schemas.microsoft.com/office/drawing/2014/main" id="{EE712A48-35C0-4B11-A303-E2AA18D45B38}"/>
            </a:ext>
          </a:extLst>
        </xdr:cNvPr>
        <xdr:cNvCxnSpPr/>
      </xdr:nvCxnSpPr>
      <xdr:spPr>
        <a:xfrm flipV="1">
          <a:off x="9639300" y="1413311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38964</xdr:rowOff>
    </xdr:from>
    <xdr:to>
      <xdr:col>46</xdr:col>
      <xdr:colOff>38100</xdr:colOff>
      <xdr:row>82</xdr:row>
      <xdr:rowOff>140564</xdr:rowOff>
    </xdr:to>
    <xdr:sp macro="" textlink="">
      <xdr:nvSpPr>
        <xdr:cNvPr id="365" name="楕円 364">
          <a:extLst>
            <a:ext uri="{FF2B5EF4-FFF2-40B4-BE49-F238E27FC236}">
              <a16:creationId xmlns:a16="http://schemas.microsoft.com/office/drawing/2014/main" id="{14C540C3-D380-4D50-8AD3-7AD8D9C92D94}"/>
            </a:ext>
          </a:extLst>
        </xdr:cNvPr>
        <xdr:cNvSpPr/>
      </xdr:nvSpPr>
      <xdr:spPr>
        <a:xfrm>
          <a:off x="8699500" y="140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89764</xdr:rowOff>
    </xdr:from>
    <xdr:to>
      <xdr:col>50</xdr:col>
      <xdr:colOff>114300</xdr:colOff>
      <xdr:row>82</xdr:row>
      <xdr:rowOff>92508</xdr:rowOff>
    </xdr:to>
    <xdr:cxnSp macro="">
      <xdr:nvCxnSpPr>
        <xdr:cNvPr id="366" name="直線コネクタ 365">
          <a:extLst>
            <a:ext uri="{FF2B5EF4-FFF2-40B4-BE49-F238E27FC236}">
              <a16:creationId xmlns:a16="http://schemas.microsoft.com/office/drawing/2014/main" id="{2E987268-9C93-4579-BD50-8D3808C61E54}"/>
            </a:ext>
          </a:extLst>
        </xdr:cNvPr>
        <xdr:cNvCxnSpPr/>
      </xdr:nvCxnSpPr>
      <xdr:spPr>
        <a:xfrm>
          <a:off x="8750300" y="1414866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35764</xdr:rowOff>
    </xdr:from>
    <xdr:to>
      <xdr:col>41</xdr:col>
      <xdr:colOff>101600</xdr:colOff>
      <xdr:row>82</xdr:row>
      <xdr:rowOff>137364</xdr:rowOff>
    </xdr:to>
    <xdr:sp macro="" textlink="">
      <xdr:nvSpPr>
        <xdr:cNvPr id="367" name="楕円 366">
          <a:extLst>
            <a:ext uri="{FF2B5EF4-FFF2-40B4-BE49-F238E27FC236}">
              <a16:creationId xmlns:a16="http://schemas.microsoft.com/office/drawing/2014/main" id="{26B046B2-C68A-47B1-8C63-28EC8855BB9E}"/>
            </a:ext>
          </a:extLst>
        </xdr:cNvPr>
        <xdr:cNvSpPr/>
      </xdr:nvSpPr>
      <xdr:spPr>
        <a:xfrm>
          <a:off x="7810500" y="140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86564</xdr:rowOff>
    </xdr:from>
    <xdr:to>
      <xdr:col>45</xdr:col>
      <xdr:colOff>177800</xdr:colOff>
      <xdr:row>82</xdr:row>
      <xdr:rowOff>89764</xdr:rowOff>
    </xdr:to>
    <xdr:cxnSp macro="">
      <xdr:nvCxnSpPr>
        <xdr:cNvPr id="368" name="直線コネクタ 367">
          <a:extLst>
            <a:ext uri="{FF2B5EF4-FFF2-40B4-BE49-F238E27FC236}">
              <a16:creationId xmlns:a16="http://schemas.microsoft.com/office/drawing/2014/main" id="{6622F41B-3DE1-4B11-AFF1-0F1262AE5D70}"/>
            </a:ext>
          </a:extLst>
        </xdr:cNvPr>
        <xdr:cNvCxnSpPr/>
      </xdr:nvCxnSpPr>
      <xdr:spPr>
        <a:xfrm>
          <a:off x="7861300" y="1414546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12446</xdr:rowOff>
    </xdr:from>
    <xdr:to>
      <xdr:col>36</xdr:col>
      <xdr:colOff>165100</xdr:colOff>
      <xdr:row>82</xdr:row>
      <xdr:rowOff>114046</xdr:rowOff>
    </xdr:to>
    <xdr:sp macro="" textlink="">
      <xdr:nvSpPr>
        <xdr:cNvPr id="369" name="楕円 368">
          <a:extLst>
            <a:ext uri="{FF2B5EF4-FFF2-40B4-BE49-F238E27FC236}">
              <a16:creationId xmlns:a16="http://schemas.microsoft.com/office/drawing/2014/main" id="{E726B1EB-990E-4B3B-A398-8224F3F71632}"/>
            </a:ext>
          </a:extLst>
        </xdr:cNvPr>
        <xdr:cNvSpPr/>
      </xdr:nvSpPr>
      <xdr:spPr>
        <a:xfrm>
          <a:off x="69215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63246</xdr:rowOff>
    </xdr:from>
    <xdr:to>
      <xdr:col>41</xdr:col>
      <xdr:colOff>50800</xdr:colOff>
      <xdr:row>82</xdr:row>
      <xdr:rowOff>86564</xdr:rowOff>
    </xdr:to>
    <xdr:cxnSp macro="">
      <xdr:nvCxnSpPr>
        <xdr:cNvPr id="370" name="直線コネクタ 369">
          <a:extLst>
            <a:ext uri="{FF2B5EF4-FFF2-40B4-BE49-F238E27FC236}">
              <a16:creationId xmlns:a16="http://schemas.microsoft.com/office/drawing/2014/main" id="{EA0DA961-7B97-4027-AE46-4D506FC10732}"/>
            </a:ext>
          </a:extLst>
        </xdr:cNvPr>
        <xdr:cNvCxnSpPr/>
      </xdr:nvCxnSpPr>
      <xdr:spPr>
        <a:xfrm>
          <a:off x="6972300" y="14122146"/>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101058</xdr:rowOff>
    </xdr:from>
    <xdr:ext cx="469744" cy="259045"/>
    <xdr:sp macro="" textlink="">
      <xdr:nvSpPr>
        <xdr:cNvPr id="371" name="n_1aveValue【公営住宅】&#10;一人当たり面積">
          <a:extLst>
            <a:ext uri="{FF2B5EF4-FFF2-40B4-BE49-F238E27FC236}">
              <a16:creationId xmlns:a16="http://schemas.microsoft.com/office/drawing/2014/main" id="{B038A921-46E5-4BB1-9FB3-98B92D245EAE}"/>
            </a:ext>
          </a:extLst>
        </xdr:cNvPr>
        <xdr:cNvSpPr txBox="1"/>
      </xdr:nvSpPr>
      <xdr:spPr>
        <a:xfrm>
          <a:off x="9391727" y="1450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63568</xdr:rowOff>
    </xdr:from>
    <xdr:ext cx="469744" cy="259045"/>
    <xdr:sp macro="" textlink="">
      <xdr:nvSpPr>
        <xdr:cNvPr id="372" name="n_2aveValue【公営住宅】&#10;一人当たり面積">
          <a:extLst>
            <a:ext uri="{FF2B5EF4-FFF2-40B4-BE49-F238E27FC236}">
              <a16:creationId xmlns:a16="http://schemas.microsoft.com/office/drawing/2014/main" id="{0DDB3E81-4E31-4562-A56C-EDEDAEC2BF7B}"/>
            </a:ext>
          </a:extLst>
        </xdr:cNvPr>
        <xdr:cNvSpPr txBox="1"/>
      </xdr:nvSpPr>
      <xdr:spPr>
        <a:xfrm>
          <a:off x="8515427"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56253</xdr:rowOff>
    </xdr:from>
    <xdr:ext cx="469744" cy="259045"/>
    <xdr:sp macro="" textlink="">
      <xdr:nvSpPr>
        <xdr:cNvPr id="373" name="n_3aveValue【公営住宅】&#10;一人当たり面積">
          <a:extLst>
            <a:ext uri="{FF2B5EF4-FFF2-40B4-BE49-F238E27FC236}">
              <a16:creationId xmlns:a16="http://schemas.microsoft.com/office/drawing/2014/main" id="{072D3724-EC58-481E-8E67-ACC75E6562F8}"/>
            </a:ext>
          </a:extLst>
        </xdr:cNvPr>
        <xdr:cNvSpPr txBox="1"/>
      </xdr:nvSpPr>
      <xdr:spPr>
        <a:xfrm>
          <a:off x="7626427" y="144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58996</xdr:rowOff>
    </xdr:from>
    <xdr:ext cx="469744" cy="259045"/>
    <xdr:sp macro="" textlink="">
      <xdr:nvSpPr>
        <xdr:cNvPr id="374" name="n_4aveValue【公営住宅】&#10;一人当たり面積">
          <a:extLst>
            <a:ext uri="{FF2B5EF4-FFF2-40B4-BE49-F238E27FC236}">
              <a16:creationId xmlns:a16="http://schemas.microsoft.com/office/drawing/2014/main" id="{3C266D62-10A1-4B1C-AC11-F4FF577A9302}"/>
            </a:ext>
          </a:extLst>
        </xdr:cNvPr>
        <xdr:cNvSpPr txBox="1"/>
      </xdr:nvSpPr>
      <xdr:spPr>
        <a:xfrm>
          <a:off x="6737427" y="144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159835</xdr:rowOff>
    </xdr:from>
    <xdr:ext cx="469744" cy="259045"/>
    <xdr:sp macro="" textlink="">
      <xdr:nvSpPr>
        <xdr:cNvPr id="375" name="n_1mainValue【公営住宅】&#10;一人当たり面積">
          <a:extLst>
            <a:ext uri="{FF2B5EF4-FFF2-40B4-BE49-F238E27FC236}">
              <a16:creationId xmlns:a16="http://schemas.microsoft.com/office/drawing/2014/main" id="{6D72D7C0-0B38-4DA7-80F1-3D2017CCFC2A}"/>
            </a:ext>
          </a:extLst>
        </xdr:cNvPr>
        <xdr:cNvSpPr txBox="1"/>
      </xdr:nvSpPr>
      <xdr:spPr>
        <a:xfrm>
          <a:off x="9391727" y="138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157091</xdr:rowOff>
    </xdr:from>
    <xdr:ext cx="469744" cy="259045"/>
    <xdr:sp macro="" textlink="">
      <xdr:nvSpPr>
        <xdr:cNvPr id="376" name="n_2mainValue【公営住宅】&#10;一人当たり面積">
          <a:extLst>
            <a:ext uri="{FF2B5EF4-FFF2-40B4-BE49-F238E27FC236}">
              <a16:creationId xmlns:a16="http://schemas.microsoft.com/office/drawing/2014/main" id="{3A6BD36E-8FA2-4780-83D6-874508BF4F30}"/>
            </a:ext>
          </a:extLst>
        </xdr:cNvPr>
        <xdr:cNvSpPr txBox="1"/>
      </xdr:nvSpPr>
      <xdr:spPr>
        <a:xfrm>
          <a:off x="8515427" y="1387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153891</xdr:rowOff>
    </xdr:from>
    <xdr:ext cx="469744" cy="259045"/>
    <xdr:sp macro="" textlink="">
      <xdr:nvSpPr>
        <xdr:cNvPr id="377" name="n_3mainValue【公営住宅】&#10;一人当たり面積">
          <a:extLst>
            <a:ext uri="{FF2B5EF4-FFF2-40B4-BE49-F238E27FC236}">
              <a16:creationId xmlns:a16="http://schemas.microsoft.com/office/drawing/2014/main" id="{1BC2A656-6036-4ED7-B4B4-11F525DA421F}"/>
            </a:ext>
          </a:extLst>
        </xdr:cNvPr>
        <xdr:cNvSpPr txBox="1"/>
      </xdr:nvSpPr>
      <xdr:spPr>
        <a:xfrm>
          <a:off x="7626427" y="1386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130573</xdr:rowOff>
    </xdr:from>
    <xdr:ext cx="469744" cy="259045"/>
    <xdr:sp macro="" textlink="">
      <xdr:nvSpPr>
        <xdr:cNvPr id="378" name="n_4mainValue【公営住宅】&#10;一人当たり面積">
          <a:extLst>
            <a:ext uri="{FF2B5EF4-FFF2-40B4-BE49-F238E27FC236}">
              <a16:creationId xmlns:a16="http://schemas.microsoft.com/office/drawing/2014/main" id="{8176DB29-C283-455B-9553-E5C7B89AD7ED}"/>
            </a:ext>
          </a:extLst>
        </xdr:cNvPr>
        <xdr:cNvSpPr txBox="1"/>
      </xdr:nvSpPr>
      <xdr:spPr>
        <a:xfrm>
          <a:off x="6737427" y="1384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83011558-C7CE-4585-8A55-7CEBD177073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8B39B5D8-3EB3-4D5D-9C5E-5796D00FD06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D7D00D40-45E6-4496-9AB7-63EB76B0845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BFA83ECE-3074-4AB8-BE11-585F7EC7BAF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BCF9519-63CB-4805-8BEC-475DEAB0C4C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7E654767-9FB1-406D-AEF6-1390C4FE2AF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B43B88-A1AA-4E85-8A60-6CCC215A591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E171D2C-CE53-45DB-A74F-81B06AF5AEF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DFAA03CF-B80F-4AEE-B955-1C94A276CED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26844E62-AB83-47D8-A951-356DD19BA49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DE137871-9F11-4DD2-A801-3EFD22552E0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FE4B6E69-2D3E-462C-A275-F29AE3A68E5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33299A4F-47EB-4680-ABCF-4BEDF54477E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32E3B257-CBC6-40BF-9A2C-0E4C900B4C0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DC79A1D9-16B6-4811-80A2-8EBB57DBCCD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2AB5FD94-7E32-4E41-8347-36E064884EE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9AC15116-049C-400A-8D72-7FBB6CA24D9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58DBAE5E-59C3-4E6F-96DB-3D0B7DC432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AE6B75A2-CC21-4D37-B0C6-D96FC9CF2CE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2F8483CF-9126-404F-A389-F319DAA7D9B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CA8D484-8F7F-4865-94FB-CBCA5C4443E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5070D601-656A-4F28-997B-D8A3351632E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175FAFD3-898E-47BC-BEBE-7D2E8F14646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ED554B4F-FE83-4374-9D14-DE66BFBC411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7490ACB7-6D58-4F60-929D-8CA6C5490A5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7C597252-8F78-4604-B94B-D7A04A5FB22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A6191101-1882-47D6-94F1-5B6170195BB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C2A96A7-D88F-492F-A2BF-AA112DC052D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BFE85AEA-C3C1-437D-AD7E-4F04E2448AC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E8DB7D4B-F9D7-418D-A6A1-954234D44C3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5837B237-762E-4AEE-9D03-F9E519BAE30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494EA427-BB24-4B94-A639-80B2C2B695C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E011BC11-DA1F-4449-AAFD-7A7938AF1BD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29D7413A-158D-445D-ADA6-ABEF8E42E0C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1DAB1712-B408-4EEB-8BB1-2DBAA629423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2B7697B0-0127-4CFA-8B85-49ADE71B429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C89862CA-D157-4E55-BE15-EAEE8A89C81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506AA44E-09BB-43EE-98F3-47DB42ECD12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906B2F08-CE63-421C-94DB-79F904119CD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53AB884-CCDF-462F-9DF7-2FD9C83BCCB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A890778F-A3ED-433F-B22A-4E5464791C9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9803A2BC-3C3F-4435-BA48-F0BF49B4C0D4}"/>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384DDA09-5E81-4D1D-87CE-3F265AD6B90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2651626D-D482-46F5-AB4A-BDB366BEA6E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12AFB55-BA9D-4236-85C4-AFE10106540D}"/>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a:extLst>
            <a:ext uri="{FF2B5EF4-FFF2-40B4-BE49-F238E27FC236}">
              <a16:creationId xmlns:a16="http://schemas.microsoft.com/office/drawing/2014/main" id="{E9C7BFBA-296E-4E86-B8CD-17E46997CCC5}"/>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BDBB0DE2-A5EC-4B0A-B808-DA2A1541B698}"/>
            </a:ext>
          </a:extLst>
        </xdr:cNvPr>
        <xdr:cNvSpPr txBox="1"/>
      </xdr:nvSpPr>
      <xdr:spPr>
        <a:xfrm>
          <a:off x="163576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a:extLst>
            <a:ext uri="{FF2B5EF4-FFF2-40B4-BE49-F238E27FC236}">
              <a16:creationId xmlns:a16="http://schemas.microsoft.com/office/drawing/2014/main" id="{4CBCDD94-083F-44E4-AC03-8E782DF8E5C2}"/>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27" name="フローチャート: 判断 426">
          <a:extLst>
            <a:ext uri="{FF2B5EF4-FFF2-40B4-BE49-F238E27FC236}">
              <a16:creationId xmlns:a16="http://schemas.microsoft.com/office/drawing/2014/main" id="{850C0F2C-BE7F-4999-AC3D-B2DCF2996E51}"/>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28" name="フローチャート: 判断 427">
          <a:extLst>
            <a:ext uri="{FF2B5EF4-FFF2-40B4-BE49-F238E27FC236}">
              <a16:creationId xmlns:a16="http://schemas.microsoft.com/office/drawing/2014/main" id="{FEE11619-D2E7-498A-82F3-67FD850032C2}"/>
            </a:ext>
          </a:extLst>
        </xdr:cNvPr>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29" name="フローチャート: 判断 428">
          <a:extLst>
            <a:ext uri="{FF2B5EF4-FFF2-40B4-BE49-F238E27FC236}">
              <a16:creationId xmlns:a16="http://schemas.microsoft.com/office/drawing/2014/main" id="{A6DD442C-C3F1-463F-9BC5-72A7E559E585}"/>
            </a:ext>
          </a:extLst>
        </xdr:cNvPr>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0" name="フローチャート: 判断 429">
          <a:extLst>
            <a:ext uri="{FF2B5EF4-FFF2-40B4-BE49-F238E27FC236}">
              <a16:creationId xmlns:a16="http://schemas.microsoft.com/office/drawing/2014/main" id="{9AE2D73B-D02F-4528-8AFA-159DE9EED68C}"/>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F6FE84F-15D5-4C4A-B422-EFA54205792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4DFF941-4A61-4D34-8605-CD1A6E8FC07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A59DCDE-9F9D-42E3-B5C9-47823C15B74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CEE5CA1-DEF3-40FF-9B9D-B33716FBF0C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C64D94D-AC2B-4270-9411-61E624C18DC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436" name="楕円 435">
          <a:extLst>
            <a:ext uri="{FF2B5EF4-FFF2-40B4-BE49-F238E27FC236}">
              <a16:creationId xmlns:a16="http://schemas.microsoft.com/office/drawing/2014/main" id="{B336D7AE-434E-4A26-ADC6-79C0C3373BD0}"/>
            </a:ext>
          </a:extLst>
        </xdr:cNvPr>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26687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BE5F2E6F-10F6-4122-AB66-D2B4D8EB5903}"/>
            </a:ext>
          </a:extLst>
        </xdr:cNvPr>
        <xdr:cNvSpPr txBox="1"/>
      </xdr:nvSpPr>
      <xdr:spPr>
        <a:xfrm>
          <a:off x="163576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169091</xdr:rowOff>
    </xdr:from>
    <xdr:to>
      <xdr:col>81</xdr:col>
      <xdr:colOff>101600</xdr:colOff>
      <xdr:row>39</xdr:row>
      <xdr:rowOff>99241</xdr:rowOff>
    </xdr:to>
    <xdr:sp macro="" textlink="">
      <xdr:nvSpPr>
        <xdr:cNvPr id="438" name="楕円 437">
          <a:extLst>
            <a:ext uri="{FF2B5EF4-FFF2-40B4-BE49-F238E27FC236}">
              <a16:creationId xmlns:a16="http://schemas.microsoft.com/office/drawing/2014/main" id="{C60A7889-41D8-4FFE-87F0-695C0A9C4FBB}"/>
            </a:ext>
          </a:extLst>
        </xdr:cNvPr>
        <xdr:cNvSpPr/>
      </xdr:nvSpPr>
      <xdr:spPr>
        <a:xfrm>
          <a:off x="15430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48441</xdr:rowOff>
    </xdr:from>
    <xdr:to>
      <xdr:col>85</xdr:col>
      <xdr:colOff>127000</xdr:colOff>
      <xdr:row>39</xdr:row>
      <xdr:rowOff>99060</xdr:rowOff>
    </xdr:to>
    <xdr:cxnSp macro="">
      <xdr:nvCxnSpPr>
        <xdr:cNvPr id="439" name="直線コネクタ 438">
          <a:extLst>
            <a:ext uri="{FF2B5EF4-FFF2-40B4-BE49-F238E27FC236}">
              <a16:creationId xmlns:a16="http://schemas.microsoft.com/office/drawing/2014/main" id="{B69B0667-1E5D-40D7-A486-34C47E9E5609}"/>
            </a:ext>
          </a:extLst>
        </xdr:cNvPr>
        <xdr:cNvCxnSpPr/>
      </xdr:nvCxnSpPr>
      <xdr:spPr>
        <a:xfrm>
          <a:off x="15481300" y="6734991"/>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22134</xdr:rowOff>
    </xdr:from>
    <xdr:to>
      <xdr:col>76</xdr:col>
      <xdr:colOff>165100</xdr:colOff>
      <xdr:row>40</xdr:row>
      <xdr:rowOff>123734</xdr:rowOff>
    </xdr:to>
    <xdr:sp macro="" textlink="">
      <xdr:nvSpPr>
        <xdr:cNvPr id="440" name="楕円 439">
          <a:extLst>
            <a:ext uri="{FF2B5EF4-FFF2-40B4-BE49-F238E27FC236}">
              <a16:creationId xmlns:a16="http://schemas.microsoft.com/office/drawing/2014/main" id="{7C796C33-2E03-4A7D-A687-696A7E9EC479}"/>
            </a:ext>
          </a:extLst>
        </xdr:cNvPr>
        <xdr:cNvSpPr/>
      </xdr:nvSpPr>
      <xdr:spPr>
        <a:xfrm>
          <a:off x="14541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48441</xdr:rowOff>
    </xdr:from>
    <xdr:to>
      <xdr:col>81</xdr:col>
      <xdr:colOff>50800</xdr:colOff>
      <xdr:row>40</xdr:row>
      <xdr:rowOff>72934</xdr:rowOff>
    </xdr:to>
    <xdr:cxnSp macro="">
      <xdr:nvCxnSpPr>
        <xdr:cNvPr id="441" name="直線コネクタ 440">
          <a:extLst>
            <a:ext uri="{FF2B5EF4-FFF2-40B4-BE49-F238E27FC236}">
              <a16:creationId xmlns:a16="http://schemas.microsoft.com/office/drawing/2014/main" id="{1F1326FA-8007-463B-9489-26AE597B435E}"/>
            </a:ext>
          </a:extLst>
        </xdr:cNvPr>
        <xdr:cNvCxnSpPr/>
      </xdr:nvCxnSpPr>
      <xdr:spPr>
        <a:xfrm flipV="1">
          <a:off x="14592300" y="673499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149497</xdr:rowOff>
    </xdr:from>
    <xdr:to>
      <xdr:col>72</xdr:col>
      <xdr:colOff>38100</xdr:colOff>
      <xdr:row>40</xdr:row>
      <xdr:rowOff>79647</xdr:rowOff>
    </xdr:to>
    <xdr:sp macro="" textlink="">
      <xdr:nvSpPr>
        <xdr:cNvPr id="442" name="楕円 441">
          <a:extLst>
            <a:ext uri="{FF2B5EF4-FFF2-40B4-BE49-F238E27FC236}">
              <a16:creationId xmlns:a16="http://schemas.microsoft.com/office/drawing/2014/main" id="{A14FF433-1E67-418E-82C8-D5F247FE59B8}"/>
            </a:ext>
          </a:extLst>
        </xdr:cNvPr>
        <xdr:cNvSpPr/>
      </xdr:nvSpPr>
      <xdr:spPr>
        <a:xfrm>
          <a:off x="13652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28847</xdr:rowOff>
    </xdr:from>
    <xdr:to>
      <xdr:col>76</xdr:col>
      <xdr:colOff>114300</xdr:colOff>
      <xdr:row>40</xdr:row>
      <xdr:rowOff>72934</xdr:rowOff>
    </xdr:to>
    <xdr:cxnSp macro="">
      <xdr:nvCxnSpPr>
        <xdr:cNvPr id="443" name="直線コネクタ 442">
          <a:extLst>
            <a:ext uri="{FF2B5EF4-FFF2-40B4-BE49-F238E27FC236}">
              <a16:creationId xmlns:a16="http://schemas.microsoft.com/office/drawing/2014/main" id="{0BD1EF14-02C8-4D1B-A367-372426DBE4FB}"/>
            </a:ext>
          </a:extLst>
        </xdr:cNvPr>
        <xdr:cNvCxnSpPr/>
      </xdr:nvCxnSpPr>
      <xdr:spPr>
        <a:xfrm>
          <a:off x="13703300" y="688684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97246</xdr:rowOff>
    </xdr:from>
    <xdr:to>
      <xdr:col>67</xdr:col>
      <xdr:colOff>101600</xdr:colOff>
      <xdr:row>40</xdr:row>
      <xdr:rowOff>27396</xdr:rowOff>
    </xdr:to>
    <xdr:sp macro="" textlink="">
      <xdr:nvSpPr>
        <xdr:cNvPr id="444" name="楕円 443">
          <a:extLst>
            <a:ext uri="{FF2B5EF4-FFF2-40B4-BE49-F238E27FC236}">
              <a16:creationId xmlns:a16="http://schemas.microsoft.com/office/drawing/2014/main" id="{2CE0E13D-7CF9-471B-9522-FB34BF006AF5}"/>
            </a:ext>
          </a:extLst>
        </xdr:cNvPr>
        <xdr:cNvSpPr/>
      </xdr:nvSpPr>
      <xdr:spPr>
        <a:xfrm>
          <a:off x="12763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148046</xdr:rowOff>
    </xdr:from>
    <xdr:to>
      <xdr:col>71</xdr:col>
      <xdr:colOff>177800</xdr:colOff>
      <xdr:row>40</xdr:row>
      <xdr:rowOff>28847</xdr:rowOff>
    </xdr:to>
    <xdr:cxnSp macro="">
      <xdr:nvCxnSpPr>
        <xdr:cNvPr id="445" name="直線コネクタ 444">
          <a:extLst>
            <a:ext uri="{FF2B5EF4-FFF2-40B4-BE49-F238E27FC236}">
              <a16:creationId xmlns:a16="http://schemas.microsoft.com/office/drawing/2014/main" id="{1C071550-571F-4BDF-951D-4A08DB781E48}"/>
            </a:ext>
          </a:extLst>
        </xdr:cNvPr>
        <xdr:cNvCxnSpPr/>
      </xdr:nvCxnSpPr>
      <xdr:spPr>
        <a:xfrm>
          <a:off x="12814300" y="683459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48821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22B4446F-8AB9-404C-904B-B330A04917E8}"/>
            </a:ext>
          </a:extLst>
        </xdr:cNvPr>
        <xdr:cNvSpPr txBox="1"/>
      </xdr:nvSpPr>
      <xdr:spPr>
        <a:xfrm>
          <a:off x="15266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D91E5E9E-9776-4E7F-B3DA-D68865CEA1EA}"/>
            </a:ext>
          </a:extLst>
        </xdr:cNvPr>
        <xdr:cNvSpPr txBox="1"/>
      </xdr:nvSpPr>
      <xdr:spPr>
        <a:xfrm>
          <a:off x="14389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78D84A2B-C101-4362-9092-E204248A3749}"/>
            </a:ext>
          </a:extLst>
        </xdr:cNvPr>
        <xdr:cNvSpPr txBox="1"/>
      </xdr:nvSpPr>
      <xdr:spPr>
        <a:xfrm>
          <a:off x="13500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94BD34A4-0174-4262-BF0D-46B8D6A31562}"/>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90368</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C9396CFE-2FD2-4294-A7A3-4D6838B401BF}"/>
            </a:ext>
          </a:extLst>
        </xdr:cNvPr>
        <xdr:cNvSpPr txBox="1"/>
      </xdr:nvSpPr>
      <xdr:spPr>
        <a:xfrm>
          <a:off x="152660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114861</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ABEDB40B-C37C-458E-BCD2-6EB698E90011}"/>
            </a:ext>
          </a:extLst>
        </xdr:cNvPr>
        <xdr:cNvSpPr txBox="1"/>
      </xdr:nvSpPr>
      <xdr:spPr>
        <a:xfrm>
          <a:off x="143897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70774</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CF9E0A8F-2A0F-4B41-A9AE-7EC45565A01A}"/>
            </a:ext>
          </a:extLst>
        </xdr:cNvPr>
        <xdr:cNvSpPr txBox="1"/>
      </xdr:nvSpPr>
      <xdr:spPr>
        <a:xfrm>
          <a:off x="13500744"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18523</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8282821E-6657-4229-B550-C14B1D6A80E3}"/>
            </a:ext>
          </a:extLst>
        </xdr:cNvPr>
        <xdr:cNvSpPr txBox="1"/>
      </xdr:nvSpPr>
      <xdr:spPr>
        <a:xfrm>
          <a:off x="12611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647421C5-3718-4936-963A-EF6565E704C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96CA54A8-46BD-456B-B300-E3CBDCD79F4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F826FA4A-8A24-4648-969D-A89ECF428AB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9EDA871-85C4-4C62-9B19-8EFF424D0E8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33D1EC65-88F1-40B8-9EA0-CE164CF2598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2EDFABA9-7BD5-4308-A288-A8BAA406F83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920E9EDC-D95D-4D27-A809-E66AC338F83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835893EB-C3EB-4204-923F-58584CF9B3A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35FA0C08-F765-4611-BB33-686C1F32A35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FA4A69AC-B97B-4584-8EB7-F23A93ADCC4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1E447065-9DAA-4CF1-8092-16AAD370F17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1E802D58-99DF-455F-A8A9-8DE3BD84055A}"/>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1D9E895B-2D6D-4D0F-B6B5-D79FAEC749A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8FCE87E0-8D41-4F32-BBF9-221B3D1E124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1C0FAACC-9B07-49C8-8189-FA46093F5A4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CC85D8A8-50C9-41D6-A133-786AE0C3576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75AC25DF-07B2-40CC-9B27-E5FA36DDBEE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CEA9C965-FD4B-410F-9E1B-E2B60C5DED6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E14E6AC2-8860-46D3-BF02-4AC44A57EF6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FB02C30F-C182-4B5D-8ED3-2A6F36F2109D}"/>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C64136E4-B51C-48B1-A2A9-DCE7CB9C015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D4268F39-92D1-4FF7-AB55-A7CC3756E22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ACA0C363-582D-4875-958F-2088D0ED2C0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a:extLst>
            <a:ext uri="{FF2B5EF4-FFF2-40B4-BE49-F238E27FC236}">
              <a16:creationId xmlns:a16="http://schemas.microsoft.com/office/drawing/2014/main" id="{42E0B3B0-9B5F-49CF-B019-1E709EA20B00}"/>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EF5C635-44C4-4FB2-8855-CEF64B81C655}"/>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a:extLst>
            <a:ext uri="{FF2B5EF4-FFF2-40B4-BE49-F238E27FC236}">
              <a16:creationId xmlns:a16="http://schemas.microsoft.com/office/drawing/2014/main" id="{066D19AF-35D7-4204-9BE1-36B326D62E49}"/>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EA3F0C0D-8255-45EF-805D-0248C49B8C7C}"/>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a:extLst>
            <a:ext uri="{FF2B5EF4-FFF2-40B4-BE49-F238E27FC236}">
              <a16:creationId xmlns:a16="http://schemas.microsoft.com/office/drawing/2014/main" id="{25FA4BC2-0AD8-479C-9D44-47233D0961E1}"/>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2A650704-12EE-42CA-BF8B-8B79A71EDCC9}"/>
            </a:ext>
          </a:extLst>
        </xdr:cNvPr>
        <xdr:cNvSpPr txBox="1"/>
      </xdr:nvSpPr>
      <xdr:spPr>
        <a:xfrm>
          <a:off x="22199600" y="652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a:extLst>
            <a:ext uri="{FF2B5EF4-FFF2-40B4-BE49-F238E27FC236}">
              <a16:creationId xmlns:a16="http://schemas.microsoft.com/office/drawing/2014/main" id="{5280B269-48FB-4DD9-8D33-44A896F650EB}"/>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a:extLst>
            <a:ext uri="{FF2B5EF4-FFF2-40B4-BE49-F238E27FC236}">
              <a16:creationId xmlns:a16="http://schemas.microsoft.com/office/drawing/2014/main" id="{303DDFEC-0320-4F42-BF6B-EAE3DE1A9717}"/>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85" name="フローチャート: 判断 484">
          <a:extLst>
            <a:ext uri="{FF2B5EF4-FFF2-40B4-BE49-F238E27FC236}">
              <a16:creationId xmlns:a16="http://schemas.microsoft.com/office/drawing/2014/main" id="{70F96CD2-BB8C-4CD1-B708-253DDD9DDAD6}"/>
            </a:ext>
          </a:extLst>
        </xdr:cNvPr>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86" name="フローチャート: 判断 485">
          <a:extLst>
            <a:ext uri="{FF2B5EF4-FFF2-40B4-BE49-F238E27FC236}">
              <a16:creationId xmlns:a16="http://schemas.microsoft.com/office/drawing/2014/main" id="{4487340B-D318-4613-8A9F-938A79319F6B}"/>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87" name="フローチャート: 判断 486">
          <a:extLst>
            <a:ext uri="{FF2B5EF4-FFF2-40B4-BE49-F238E27FC236}">
              <a16:creationId xmlns:a16="http://schemas.microsoft.com/office/drawing/2014/main" id="{C09C2B32-372F-40DF-A685-8B445E1EC0BC}"/>
            </a:ext>
          </a:extLst>
        </xdr:cNvPr>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7D19EE3-FE7F-4804-9139-1EBC9FB9F4C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34AC0BD-BD77-4674-A3A7-5F77671805B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6614F6A9-D658-45E1-A8AF-DB9F420483F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EC3713F-38EE-40D8-AA06-32A32D59F8D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3278A9C7-233D-4F1A-809A-94731E3CB30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78740</xdr:rowOff>
    </xdr:from>
    <xdr:to>
      <xdr:col>116</xdr:col>
      <xdr:colOff>114300</xdr:colOff>
      <xdr:row>40</xdr:row>
      <xdr:rowOff>8890</xdr:rowOff>
    </xdr:to>
    <xdr:sp macro="" textlink="">
      <xdr:nvSpPr>
        <xdr:cNvPr id="493" name="楕円 492">
          <a:extLst>
            <a:ext uri="{FF2B5EF4-FFF2-40B4-BE49-F238E27FC236}">
              <a16:creationId xmlns:a16="http://schemas.microsoft.com/office/drawing/2014/main" id="{A0E90156-FBAC-443C-BDBE-A00F7C4F29D6}"/>
            </a:ext>
          </a:extLst>
        </xdr:cNvPr>
        <xdr:cNvSpPr/>
      </xdr:nvSpPr>
      <xdr:spPr>
        <a:xfrm>
          <a:off x="221107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57167</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59EA7D7C-01E8-44ED-8DFC-415C13CB9956}"/>
            </a:ext>
          </a:extLst>
        </xdr:cNvPr>
        <xdr:cNvSpPr txBox="1"/>
      </xdr:nvSpPr>
      <xdr:spPr>
        <a:xfrm>
          <a:off x="22199600"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92075</xdr:rowOff>
    </xdr:from>
    <xdr:to>
      <xdr:col>112</xdr:col>
      <xdr:colOff>38100</xdr:colOff>
      <xdr:row>40</xdr:row>
      <xdr:rowOff>22225</xdr:rowOff>
    </xdr:to>
    <xdr:sp macro="" textlink="">
      <xdr:nvSpPr>
        <xdr:cNvPr id="495" name="楕円 494">
          <a:extLst>
            <a:ext uri="{FF2B5EF4-FFF2-40B4-BE49-F238E27FC236}">
              <a16:creationId xmlns:a16="http://schemas.microsoft.com/office/drawing/2014/main" id="{6164C7D8-160B-46B6-8F13-2C71DB365910}"/>
            </a:ext>
          </a:extLst>
        </xdr:cNvPr>
        <xdr:cNvSpPr/>
      </xdr:nvSpPr>
      <xdr:spPr>
        <a:xfrm>
          <a:off x="21272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129540</xdr:rowOff>
    </xdr:from>
    <xdr:to>
      <xdr:col>116</xdr:col>
      <xdr:colOff>63500</xdr:colOff>
      <xdr:row>39</xdr:row>
      <xdr:rowOff>142875</xdr:rowOff>
    </xdr:to>
    <xdr:cxnSp macro="">
      <xdr:nvCxnSpPr>
        <xdr:cNvPr id="496" name="直線コネクタ 495">
          <a:extLst>
            <a:ext uri="{FF2B5EF4-FFF2-40B4-BE49-F238E27FC236}">
              <a16:creationId xmlns:a16="http://schemas.microsoft.com/office/drawing/2014/main" id="{3E1E6301-78E5-405F-B257-80C324E08A5C}"/>
            </a:ext>
          </a:extLst>
        </xdr:cNvPr>
        <xdr:cNvCxnSpPr/>
      </xdr:nvCxnSpPr>
      <xdr:spPr>
        <a:xfrm flipV="1">
          <a:off x="21323300" y="681609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29210</xdr:rowOff>
    </xdr:from>
    <xdr:to>
      <xdr:col>107</xdr:col>
      <xdr:colOff>101600</xdr:colOff>
      <xdr:row>39</xdr:row>
      <xdr:rowOff>130810</xdr:rowOff>
    </xdr:to>
    <xdr:sp macro="" textlink="">
      <xdr:nvSpPr>
        <xdr:cNvPr id="497" name="楕円 496">
          <a:extLst>
            <a:ext uri="{FF2B5EF4-FFF2-40B4-BE49-F238E27FC236}">
              <a16:creationId xmlns:a16="http://schemas.microsoft.com/office/drawing/2014/main" id="{21462B00-AA3F-4421-A4BC-E31A1F4A194F}"/>
            </a:ext>
          </a:extLst>
        </xdr:cNvPr>
        <xdr:cNvSpPr/>
      </xdr:nvSpPr>
      <xdr:spPr>
        <a:xfrm>
          <a:off x="20383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80010</xdr:rowOff>
    </xdr:from>
    <xdr:to>
      <xdr:col>111</xdr:col>
      <xdr:colOff>177800</xdr:colOff>
      <xdr:row>39</xdr:row>
      <xdr:rowOff>142875</xdr:rowOff>
    </xdr:to>
    <xdr:cxnSp macro="">
      <xdr:nvCxnSpPr>
        <xdr:cNvPr id="498" name="直線コネクタ 497">
          <a:extLst>
            <a:ext uri="{FF2B5EF4-FFF2-40B4-BE49-F238E27FC236}">
              <a16:creationId xmlns:a16="http://schemas.microsoft.com/office/drawing/2014/main" id="{157C00BA-58A5-4001-BF48-0F8EE0406ABF}"/>
            </a:ext>
          </a:extLst>
        </xdr:cNvPr>
        <xdr:cNvCxnSpPr/>
      </xdr:nvCxnSpPr>
      <xdr:spPr>
        <a:xfrm>
          <a:off x="20434300" y="67665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38735</xdr:rowOff>
    </xdr:from>
    <xdr:to>
      <xdr:col>102</xdr:col>
      <xdr:colOff>165100</xdr:colOff>
      <xdr:row>39</xdr:row>
      <xdr:rowOff>140335</xdr:rowOff>
    </xdr:to>
    <xdr:sp macro="" textlink="">
      <xdr:nvSpPr>
        <xdr:cNvPr id="499" name="楕円 498">
          <a:extLst>
            <a:ext uri="{FF2B5EF4-FFF2-40B4-BE49-F238E27FC236}">
              <a16:creationId xmlns:a16="http://schemas.microsoft.com/office/drawing/2014/main" id="{40A21EC1-9661-4D31-9C41-C3DF963F4601}"/>
            </a:ext>
          </a:extLst>
        </xdr:cNvPr>
        <xdr:cNvSpPr/>
      </xdr:nvSpPr>
      <xdr:spPr>
        <a:xfrm>
          <a:off x="19494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80010</xdr:rowOff>
    </xdr:from>
    <xdr:to>
      <xdr:col>107</xdr:col>
      <xdr:colOff>50800</xdr:colOff>
      <xdr:row>39</xdr:row>
      <xdr:rowOff>89535</xdr:rowOff>
    </xdr:to>
    <xdr:cxnSp macro="">
      <xdr:nvCxnSpPr>
        <xdr:cNvPr id="500" name="直線コネクタ 499">
          <a:extLst>
            <a:ext uri="{FF2B5EF4-FFF2-40B4-BE49-F238E27FC236}">
              <a16:creationId xmlns:a16="http://schemas.microsoft.com/office/drawing/2014/main" id="{146EE98B-6521-494C-B8AA-BB74433CE446}"/>
            </a:ext>
          </a:extLst>
        </xdr:cNvPr>
        <xdr:cNvCxnSpPr/>
      </xdr:nvCxnSpPr>
      <xdr:spPr>
        <a:xfrm flipV="1">
          <a:off x="19545300" y="67665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48260</xdr:rowOff>
    </xdr:from>
    <xdr:to>
      <xdr:col>98</xdr:col>
      <xdr:colOff>38100</xdr:colOff>
      <xdr:row>39</xdr:row>
      <xdr:rowOff>149860</xdr:rowOff>
    </xdr:to>
    <xdr:sp macro="" textlink="">
      <xdr:nvSpPr>
        <xdr:cNvPr id="501" name="楕円 500">
          <a:extLst>
            <a:ext uri="{FF2B5EF4-FFF2-40B4-BE49-F238E27FC236}">
              <a16:creationId xmlns:a16="http://schemas.microsoft.com/office/drawing/2014/main" id="{4A2CCE60-A767-4FE9-A3E9-35118A066A05}"/>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89535</xdr:rowOff>
    </xdr:from>
    <xdr:to>
      <xdr:col>102</xdr:col>
      <xdr:colOff>114300</xdr:colOff>
      <xdr:row>39</xdr:row>
      <xdr:rowOff>99060</xdr:rowOff>
    </xdr:to>
    <xdr:cxnSp macro="">
      <xdr:nvCxnSpPr>
        <xdr:cNvPr id="502" name="直線コネクタ 501">
          <a:extLst>
            <a:ext uri="{FF2B5EF4-FFF2-40B4-BE49-F238E27FC236}">
              <a16:creationId xmlns:a16="http://schemas.microsoft.com/office/drawing/2014/main" id="{869768BF-3F65-4546-B5FA-80C11FCADFAE}"/>
            </a:ext>
          </a:extLst>
        </xdr:cNvPr>
        <xdr:cNvCxnSpPr/>
      </xdr:nvCxnSpPr>
      <xdr:spPr>
        <a:xfrm flipV="1">
          <a:off x="18656300" y="67760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372A4205-CFBF-44A6-9867-83AD3BE485DE}"/>
            </a:ext>
          </a:extLst>
        </xdr:cNvPr>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CA394379-74C7-41D2-9875-8CE008546062}"/>
            </a:ext>
          </a:extLst>
        </xdr:cNvPr>
        <xdr:cNvSpPr txBox="1"/>
      </xdr:nvSpPr>
      <xdr:spPr>
        <a:xfrm>
          <a:off x="20199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D6070068-1303-4CC2-8922-95F7C9477BE5}"/>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DB3DD6A5-310C-40A4-8038-62F6DF36419B}"/>
            </a:ext>
          </a:extLst>
        </xdr:cNvPr>
        <xdr:cNvSpPr txBox="1"/>
      </xdr:nvSpPr>
      <xdr:spPr>
        <a:xfrm>
          <a:off x="18421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13352</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798A7260-6A0B-4BD1-9779-D2D1BFE5B71F}"/>
            </a:ext>
          </a:extLst>
        </xdr:cNvPr>
        <xdr:cNvSpPr txBox="1"/>
      </xdr:nvSpPr>
      <xdr:spPr>
        <a:xfrm>
          <a:off x="21075727" y="68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121937</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ED715257-5198-48E0-BB80-5A41E4807F8B}"/>
            </a:ext>
          </a:extLst>
        </xdr:cNvPr>
        <xdr:cNvSpPr txBox="1"/>
      </xdr:nvSpPr>
      <xdr:spPr>
        <a:xfrm>
          <a:off x="20199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131462</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43E624E8-1A0E-48CD-9CCB-6D5984A7129E}"/>
            </a:ext>
          </a:extLst>
        </xdr:cNvPr>
        <xdr:cNvSpPr txBox="1"/>
      </xdr:nvSpPr>
      <xdr:spPr>
        <a:xfrm>
          <a:off x="19310427" y="681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140987</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CCD338D5-E8E1-4885-BEF5-89E4329DCCDA}"/>
            </a:ext>
          </a:extLst>
        </xdr:cNvPr>
        <xdr:cNvSpPr txBox="1"/>
      </xdr:nvSpPr>
      <xdr:spPr>
        <a:xfrm>
          <a:off x="184214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72471E20-5992-4666-9804-D01BC1D4153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EEB1BA3-E43E-46D6-8CE5-425036920F2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BB5A48FA-0433-4270-BAF3-AA2BA27309D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6924C53A-4028-43DE-9500-10EC988395A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F3787C4D-E7B5-4404-BA9F-9A65DE34CC0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F59E9C27-D185-4664-87CB-7A24C228EB2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EBE175E8-27B1-4829-927D-F20E58622E8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95500D20-339A-4A9A-93EE-796F1BC651A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6ED3341F-28E1-436F-95DB-4F5D13EE975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ED8D862D-C6F2-4293-9B3F-088121F0E78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2F417A06-435A-4FF8-A769-248ECC98557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93A5B22D-3D7E-422B-B6B6-2DAE9E6C6F4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D03F334E-8041-4B0B-B9EC-9C0C47843D2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C81D6855-0630-48C3-942B-30E3BB489BA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F08FB07C-E91F-4291-9571-6D4C61341B8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7C743AEB-D820-43EB-BF8C-CD66C56F186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8D4CBB87-6D02-402C-8C6E-28C334654CB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19B651A8-2EA2-44CC-BF46-A24C03829D4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BE88E065-B8FF-4F0A-A92E-4B9B57A1261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1916EE3-4058-44C1-BEFD-DC6722F9157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4506B254-41E5-4098-B674-429CE8E6D11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9E7AEB2D-73DA-494F-9F59-4A90EFAFAA4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24964254-71EE-4BC6-B4B7-7DE02DF288C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9F706E34-D635-464F-A572-08526A04E9C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a:extLst>
            <a:ext uri="{FF2B5EF4-FFF2-40B4-BE49-F238E27FC236}">
              <a16:creationId xmlns:a16="http://schemas.microsoft.com/office/drawing/2014/main" id="{5364FA93-081C-4FBD-9B86-633696AE2858}"/>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52011B04-C66E-4900-8705-6D3436E012EA}"/>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a:extLst>
            <a:ext uri="{FF2B5EF4-FFF2-40B4-BE49-F238E27FC236}">
              <a16:creationId xmlns:a16="http://schemas.microsoft.com/office/drawing/2014/main" id="{07A06301-CCC4-4796-9B5A-76CD831A848C}"/>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E5393F64-1D53-40D0-BBCB-6515584DABAF}"/>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a:extLst>
            <a:ext uri="{FF2B5EF4-FFF2-40B4-BE49-F238E27FC236}">
              <a16:creationId xmlns:a16="http://schemas.microsoft.com/office/drawing/2014/main" id="{D738D48F-62FC-4E96-BEFF-81DB5320A59E}"/>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E47DCCB5-F61F-4F83-AC7E-B365B0D7499D}"/>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a:extLst>
            <a:ext uri="{FF2B5EF4-FFF2-40B4-BE49-F238E27FC236}">
              <a16:creationId xmlns:a16="http://schemas.microsoft.com/office/drawing/2014/main" id="{AC2525E1-6CFC-4DD2-9B29-B87FC008CDD4}"/>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a:extLst>
            <a:ext uri="{FF2B5EF4-FFF2-40B4-BE49-F238E27FC236}">
              <a16:creationId xmlns:a16="http://schemas.microsoft.com/office/drawing/2014/main" id="{ECC07D86-C87D-4876-B724-31F328487FA8}"/>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3" name="フローチャート: 判断 542">
          <a:extLst>
            <a:ext uri="{FF2B5EF4-FFF2-40B4-BE49-F238E27FC236}">
              <a16:creationId xmlns:a16="http://schemas.microsoft.com/office/drawing/2014/main" id="{F87CDD50-FA49-4F2B-99FB-F8689395B082}"/>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4" name="フローチャート: 判断 543">
          <a:extLst>
            <a:ext uri="{FF2B5EF4-FFF2-40B4-BE49-F238E27FC236}">
              <a16:creationId xmlns:a16="http://schemas.microsoft.com/office/drawing/2014/main" id="{BFF04CAE-0DCE-4D44-8F91-CD53EC0EE5B6}"/>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5" name="フローチャート: 判断 544">
          <a:extLst>
            <a:ext uri="{FF2B5EF4-FFF2-40B4-BE49-F238E27FC236}">
              <a16:creationId xmlns:a16="http://schemas.microsoft.com/office/drawing/2014/main" id="{931F2204-66E0-4534-8853-59C41CD9C015}"/>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6B57E97-8335-49BF-B584-9F4F422ED38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C02EF15-03D8-4462-B632-9A6C3C189D0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7C84BBF-CE80-4ACF-A934-78FAE2C5E19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A0D80422-3747-409A-8DBD-A38DE3ADABF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82BE7224-57C4-4A9A-ABB6-17D86BCA05B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55880</xdr:rowOff>
    </xdr:from>
    <xdr:to>
      <xdr:col>85</xdr:col>
      <xdr:colOff>177800</xdr:colOff>
      <xdr:row>62</xdr:row>
      <xdr:rowOff>157480</xdr:rowOff>
    </xdr:to>
    <xdr:sp macro="" textlink="">
      <xdr:nvSpPr>
        <xdr:cNvPr id="551" name="楕円 550">
          <a:extLst>
            <a:ext uri="{FF2B5EF4-FFF2-40B4-BE49-F238E27FC236}">
              <a16:creationId xmlns:a16="http://schemas.microsoft.com/office/drawing/2014/main" id="{B842DD1E-989E-4DD3-81E5-C10947E8C39E}"/>
            </a:ext>
          </a:extLst>
        </xdr:cNvPr>
        <xdr:cNvSpPr/>
      </xdr:nvSpPr>
      <xdr:spPr>
        <a:xfrm>
          <a:off x="16268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34307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908B6F81-B9F0-4CE2-BCD3-1387AEE91F53}"/>
            </a:ext>
          </a:extLst>
        </xdr:cNvPr>
        <xdr:cNvSpPr txBox="1"/>
      </xdr:nvSpPr>
      <xdr:spPr>
        <a:xfrm>
          <a:off x="16357600"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27305</xdr:rowOff>
    </xdr:from>
    <xdr:to>
      <xdr:col>81</xdr:col>
      <xdr:colOff>101600</xdr:colOff>
      <xdr:row>62</xdr:row>
      <xdr:rowOff>128905</xdr:rowOff>
    </xdr:to>
    <xdr:sp macro="" textlink="">
      <xdr:nvSpPr>
        <xdr:cNvPr id="553" name="楕円 552">
          <a:extLst>
            <a:ext uri="{FF2B5EF4-FFF2-40B4-BE49-F238E27FC236}">
              <a16:creationId xmlns:a16="http://schemas.microsoft.com/office/drawing/2014/main" id="{6B385CC1-CDD9-4127-B0CC-E830FA85C7E7}"/>
            </a:ext>
          </a:extLst>
        </xdr:cNvPr>
        <xdr:cNvSpPr/>
      </xdr:nvSpPr>
      <xdr:spPr>
        <a:xfrm>
          <a:off x="15430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78105</xdr:rowOff>
    </xdr:from>
    <xdr:to>
      <xdr:col>85</xdr:col>
      <xdr:colOff>127000</xdr:colOff>
      <xdr:row>62</xdr:row>
      <xdr:rowOff>106680</xdr:rowOff>
    </xdr:to>
    <xdr:cxnSp macro="">
      <xdr:nvCxnSpPr>
        <xdr:cNvPr id="554" name="直線コネクタ 553">
          <a:extLst>
            <a:ext uri="{FF2B5EF4-FFF2-40B4-BE49-F238E27FC236}">
              <a16:creationId xmlns:a16="http://schemas.microsoft.com/office/drawing/2014/main" id="{04AEEFA5-A924-4667-ABC7-D4D0437DC9A5}"/>
            </a:ext>
          </a:extLst>
        </xdr:cNvPr>
        <xdr:cNvCxnSpPr/>
      </xdr:nvCxnSpPr>
      <xdr:spPr>
        <a:xfrm>
          <a:off x="15481300" y="107080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61595</xdr:rowOff>
    </xdr:from>
    <xdr:to>
      <xdr:col>76</xdr:col>
      <xdr:colOff>165100</xdr:colOff>
      <xdr:row>62</xdr:row>
      <xdr:rowOff>163195</xdr:rowOff>
    </xdr:to>
    <xdr:sp macro="" textlink="">
      <xdr:nvSpPr>
        <xdr:cNvPr id="555" name="楕円 554">
          <a:extLst>
            <a:ext uri="{FF2B5EF4-FFF2-40B4-BE49-F238E27FC236}">
              <a16:creationId xmlns:a16="http://schemas.microsoft.com/office/drawing/2014/main" id="{2070FAEC-DA0E-4797-8B28-1A281F5BCE23}"/>
            </a:ext>
          </a:extLst>
        </xdr:cNvPr>
        <xdr:cNvSpPr/>
      </xdr:nvSpPr>
      <xdr:spPr>
        <a:xfrm>
          <a:off x="14541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78105</xdr:rowOff>
    </xdr:from>
    <xdr:to>
      <xdr:col>81</xdr:col>
      <xdr:colOff>50800</xdr:colOff>
      <xdr:row>62</xdr:row>
      <xdr:rowOff>112395</xdr:rowOff>
    </xdr:to>
    <xdr:cxnSp macro="">
      <xdr:nvCxnSpPr>
        <xdr:cNvPr id="556" name="直線コネクタ 555">
          <a:extLst>
            <a:ext uri="{FF2B5EF4-FFF2-40B4-BE49-F238E27FC236}">
              <a16:creationId xmlns:a16="http://schemas.microsoft.com/office/drawing/2014/main" id="{97DF83DE-A9AC-4A67-8BB2-4FF3A05DC8E3}"/>
            </a:ext>
          </a:extLst>
        </xdr:cNvPr>
        <xdr:cNvCxnSpPr/>
      </xdr:nvCxnSpPr>
      <xdr:spPr>
        <a:xfrm flipV="1">
          <a:off x="14592300" y="107080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8255</xdr:rowOff>
    </xdr:from>
    <xdr:to>
      <xdr:col>72</xdr:col>
      <xdr:colOff>38100</xdr:colOff>
      <xdr:row>62</xdr:row>
      <xdr:rowOff>109855</xdr:rowOff>
    </xdr:to>
    <xdr:sp macro="" textlink="">
      <xdr:nvSpPr>
        <xdr:cNvPr id="557" name="楕円 556">
          <a:extLst>
            <a:ext uri="{FF2B5EF4-FFF2-40B4-BE49-F238E27FC236}">
              <a16:creationId xmlns:a16="http://schemas.microsoft.com/office/drawing/2014/main" id="{7413C43B-52C0-4835-A571-8D188EFAD911}"/>
            </a:ext>
          </a:extLst>
        </xdr:cNvPr>
        <xdr:cNvSpPr/>
      </xdr:nvSpPr>
      <xdr:spPr>
        <a:xfrm>
          <a:off x="13652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59055</xdr:rowOff>
    </xdr:from>
    <xdr:to>
      <xdr:col>76</xdr:col>
      <xdr:colOff>114300</xdr:colOff>
      <xdr:row>62</xdr:row>
      <xdr:rowOff>112395</xdr:rowOff>
    </xdr:to>
    <xdr:cxnSp macro="">
      <xdr:nvCxnSpPr>
        <xdr:cNvPr id="558" name="直線コネクタ 557">
          <a:extLst>
            <a:ext uri="{FF2B5EF4-FFF2-40B4-BE49-F238E27FC236}">
              <a16:creationId xmlns:a16="http://schemas.microsoft.com/office/drawing/2014/main" id="{831830F7-4DA6-465E-A0B3-AEB7DCBDA09D}"/>
            </a:ext>
          </a:extLst>
        </xdr:cNvPr>
        <xdr:cNvCxnSpPr/>
      </xdr:nvCxnSpPr>
      <xdr:spPr>
        <a:xfrm>
          <a:off x="13703300" y="106889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71120</xdr:rowOff>
    </xdr:from>
    <xdr:to>
      <xdr:col>67</xdr:col>
      <xdr:colOff>101600</xdr:colOff>
      <xdr:row>56</xdr:row>
      <xdr:rowOff>1270</xdr:rowOff>
    </xdr:to>
    <xdr:sp macro="" textlink="">
      <xdr:nvSpPr>
        <xdr:cNvPr id="559" name="楕円 558">
          <a:extLst>
            <a:ext uri="{FF2B5EF4-FFF2-40B4-BE49-F238E27FC236}">
              <a16:creationId xmlns:a16="http://schemas.microsoft.com/office/drawing/2014/main" id="{E1D37FB5-E753-4EA3-BB5F-F509DB3C4B27}"/>
            </a:ext>
          </a:extLst>
        </xdr:cNvPr>
        <xdr:cNvSpPr/>
      </xdr:nvSpPr>
      <xdr:spPr>
        <a:xfrm>
          <a:off x="127635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121920</xdr:rowOff>
    </xdr:from>
    <xdr:to>
      <xdr:col>71</xdr:col>
      <xdr:colOff>177800</xdr:colOff>
      <xdr:row>62</xdr:row>
      <xdr:rowOff>59055</xdr:rowOff>
    </xdr:to>
    <xdr:cxnSp macro="">
      <xdr:nvCxnSpPr>
        <xdr:cNvPr id="560" name="直線コネクタ 559">
          <a:extLst>
            <a:ext uri="{FF2B5EF4-FFF2-40B4-BE49-F238E27FC236}">
              <a16:creationId xmlns:a16="http://schemas.microsoft.com/office/drawing/2014/main" id="{34494FAE-0E32-4FBC-BDDA-36DC2F3939B1}"/>
            </a:ext>
          </a:extLst>
        </xdr:cNvPr>
        <xdr:cNvCxnSpPr/>
      </xdr:nvCxnSpPr>
      <xdr:spPr>
        <a:xfrm>
          <a:off x="12814300" y="9551670"/>
          <a:ext cx="889000" cy="113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61" name="n_1aveValue【学校施設】&#10;有形固定資産減価償却率">
          <a:extLst>
            <a:ext uri="{FF2B5EF4-FFF2-40B4-BE49-F238E27FC236}">
              <a16:creationId xmlns:a16="http://schemas.microsoft.com/office/drawing/2014/main" id="{378C79E8-2945-48B8-97AD-DC65BCEC2325}"/>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62" name="n_2aveValue【学校施設】&#10;有形固定資産減価償却率">
          <a:extLst>
            <a:ext uri="{FF2B5EF4-FFF2-40B4-BE49-F238E27FC236}">
              <a16:creationId xmlns:a16="http://schemas.microsoft.com/office/drawing/2014/main" id="{F2608F56-F44C-420C-B483-957A8CA52284}"/>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3" name="n_3aveValue【学校施設】&#10;有形固定資産減価償却率">
          <a:extLst>
            <a:ext uri="{FF2B5EF4-FFF2-40B4-BE49-F238E27FC236}">
              <a16:creationId xmlns:a16="http://schemas.microsoft.com/office/drawing/2014/main" id="{8F686D46-4047-4901-8F1F-8D8A97C47020}"/>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129557</xdr:rowOff>
    </xdr:from>
    <xdr:ext cx="405111" cy="259045"/>
    <xdr:sp macro="" textlink="">
      <xdr:nvSpPr>
        <xdr:cNvPr id="564" name="n_4aveValue【学校施設】&#10;有形固定資産減価償却率">
          <a:extLst>
            <a:ext uri="{FF2B5EF4-FFF2-40B4-BE49-F238E27FC236}">
              <a16:creationId xmlns:a16="http://schemas.microsoft.com/office/drawing/2014/main" id="{AF2C3AA2-9120-4FB7-8142-A14D01F098F3}"/>
            </a:ext>
          </a:extLst>
        </xdr:cNvPr>
        <xdr:cNvSpPr txBox="1"/>
      </xdr:nvSpPr>
      <xdr:spPr>
        <a:xfrm>
          <a:off x="12611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120032</xdr:rowOff>
    </xdr:from>
    <xdr:ext cx="405111" cy="259045"/>
    <xdr:sp macro="" textlink="">
      <xdr:nvSpPr>
        <xdr:cNvPr id="565" name="n_1mainValue【学校施設】&#10;有形固定資産減価償却率">
          <a:extLst>
            <a:ext uri="{FF2B5EF4-FFF2-40B4-BE49-F238E27FC236}">
              <a16:creationId xmlns:a16="http://schemas.microsoft.com/office/drawing/2014/main" id="{342B7843-F902-4C9D-967F-20A0C0F77573}"/>
            </a:ext>
          </a:extLst>
        </xdr:cNvPr>
        <xdr:cNvSpPr txBox="1"/>
      </xdr:nvSpPr>
      <xdr:spPr>
        <a:xfrm>
          <a:off x="152660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154322</xdr:rowOff>
    </xdr:from>
    <xdr:ext cx="405111" cy="259045"/>
    <xdr:sp macro="" textlink="">
      <xdr:nvSpPr>
        <xdr:cNvPr id="566" name="n_2mainValue【学校施設】&#10;有形固定資産減価償却率">
          <a:extLst>
            <a:ext uri="{FF2B5EF4-FFF2-40B4-BE49-F238E27FC236}">
              <a16:creationId xmlns:a16="http://schemas.microsoft.com/office/drawing/2014/main" id="{FE4A7C7B-DA06-4F87-9120-15FFD7DB5FD8}"/>
            </a:ext>
          </a:extLst>
        </xdr:cNvPr>
        <xdr:cNvSpPr txBox="1"/>
      </xdr:nvSpPr>
      <xdr:spPr>
        <a:xfrm>
          <a:off x="143897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100982</xdr:rowOff>
    </xdr:from>
    <xdr:ext cx="405111" cy="259045"/>
    <xdr:sp macro="" textlink="">
      <xdr:nvSpPr>
        <xdr:cNvPr id="567" name="n_3mainValue【学校施設】&#10;有形固定資産減価償却率">
          <a:extLst>
            <a:ext uri="{FF2B5EF4-FFF2-40B4-BE49-F238E27FC236}">
              <a16:creationId xmlns:a16="http://schemas.microsoft.com/office/drawing/2014/main" id="{618FF674-C385-4890-97E7-D8AE3AAD3828}"/>
            </a:ext>
          </a:extLst>
        </xdr:cNvPr>
        <xdr:cNvSpPr txBox="1"/>
      </xdr:nvSpPr>
      <xdr:spPr>
        <a:xfrm>
          <a:off x="13500744"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17797</xdr:rowOff>
    </xdr:from>
    <xdr:ext cx="405111" cy="259045"/>
    <xdr:sp macro="" textlink="">
      <xdr:nvSpPr>
        <xdr:cNvPr id="568" name="n_4mainValue【学校施設】&#10;有形固定資産減価償却率">
          <a:extLst>
            <a:ext uri="{FF2B5EF4-FFF2-40B4-BE49-F238E27FC236}">
              <a16:creationId xmlns:a16="http://schemas.microsoft.com/office/drawing/2014/main" id="{6DC87F88-FC64-47E4-B2C8-9CF94434EF0D}"/>
            </a:ext>
          </a:extLst>
        </xdr:cNvPr>
        <xdr:cNvSpPr txBox="1"/>
      </xdr:nvSpPr>
      <xdr:spPr>
        <a:xfrm>
          <a:off x="1261174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538EF438-7F9D-4041-8929-AEBCA27A5C3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70D70D33-3C80-4328-B600-DAFD34A36DB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2467D8D-38F9-42B3-8624-50DBF27972C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7DBC2B59-F498-469D-95EC-51DB205BD6C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B80C384A-3C37-4193-9C5C-1F6B948B012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181DB233-0D07-4D14-8691-46B3D63C841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3E12FD5D-0DFB-4FB8-A51A-0705CB4058B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966AE2BC-73AF-440B-A0EA-1DC18AAB56B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6215D0CD-39CF-4D7E-8911-90D81709C43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4DA2D552-9223-45AB-948D-C7A3FCAF141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29877DD9-3A76-4959-99BA-06B2B99E2F8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A64EF415-F4D3-417B-AEE4-69D5043CD9C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35589882-9E52-4565-8E22-A7E8F611EAA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a:extLst>
            <a:ext uri="{FF2B5EF4-FFF2-40B4-BE49-F238E27FC236}">
              <a16:creationId xmlns:a16="http://schemas.microsoft.com/office/drawing/2014/main" id="{7459055E-3592-4FF6-9A7E-AE29ED67E43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E330AB30-840E-48C5-9729-10F6FA0AA94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a:extLst>
            <a:ext uri="{FF2B5EF4-FFF2-40B4-BE49-F238E27FC236}">
              <a16:creationId xmlns:a16="http://schemas.microsoft.com/office/drawing/2014/main" id="{E40716E4-82EF-4D82-AD33-4FB4C70CF00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4BCAA17E-B68E-42F0-809B-E9034A2C05C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a:extLst>
            <a:ext uri="{FF2B5EF4-FFF2-40B4-BE49-F238E27FC236}">
              <a16:creationId xmlns:a16="http://schemas.microsoft.com/office/drawing/2014/main" id="{F6943B6F-9E75-45BC-9B05-0AAF64CDD09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0B6C0C24-9791-4C0A-82F0-E4790D171C7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a:extLst>
            <a:ext uri="{FF2B5EF4-FFF2-40B4-BE49-F238E27FC236}">
              <a16:creationId xmlns:a16="http://schemas.microsoft.com/office/drawing/2014/main" id="{086A2C57-F78E-4238-8F63-338CC3F2AC6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934DBD71-C54C-4A68-9197-7223FA0113D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A16F98BE-8F13-423C-8995-DB279B47B21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310F1CE-E34F-4DE0-BA5B-F75DF9E8855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1F8FD6BD-A353-4DAB-A73E-C1CFA6680FB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2D286371-9759-4EE2-99A3-083F7BED2C2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a:extLst>
            <a:ext uri="{FF2B5EF4-FFF2-40B4-BE49-F238E27FC236}">
              <a16:creationId xmlns:a16="http://schemas.microsoft.com/office/drawing/2014/main" id="{5CEF7ADD-2FB1-4051-A046-3858C0A9E738}"/>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a:extLst>
            <a:ext uri="{FF2B5EF4-FFF2-40B4-BE49-F238E27FC236}">
              <a16:creationId xmlns:a16="http://schemas.microsoft.com/office/drawing/2014/main" id="{92F0A044-C326-4075-817B-8E00F876A2C0}"/>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a:extLst>
            <a:ext uri="{FF2B5EF4-FFF2-40B4-BE49-F238E27FC236}">
              <a16:creationId xmlns:a16="http://schemas.microsoft.com/office/drawing/2014/main" id="{53E70BD7-0027-4EEC-81F9-AEE82E5CFA42}"/>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a:extLst>
            <a:ext uri="{FF2B5EF4-FFF2-40B4-BE49-F238E27FC236}">
              <a16:creationId xmlns:a16="http://schemas.microsoft.com/office/drawing/2014/main" id="{954D2EC7-549B-4C03-823A-9D0F34298425}"/>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a:extLst>
            <a:ext uri="{FF2B5EF4-FFF2-40B4-BE49-F238E27FC236}">
              <a16:creationId xmlns:a16="http://schemas.microsoft.com/office/drawing/2014/main" id="{47EBD3EC-AF73-49DC-82DF-4D8C42ED04BB}"/>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599" name="【学校施設】&#10;一人当たり面積平均値テキスト">
          <a:extLst>
            <a:ext uri="{FF2B5EF4-FFF2-40B4-BE49-F238E27FC236}">
              <a16:creationId xmlns:a16="http://schemas.microsoft.com/office/drawing/2014/main" id="{09FA543A-7944-4075-9DE8-DF8F07BF40DF}"/>
            </a:ext>
          </a:extLst>
        </xdr:cNvPr>
        <xdr:cNvSpPr txBox="1"/>
      </xdr:nvSpPr>
      <xdr:spPr>
        <a:xfrm>
          <a:off x="22199600" y="105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a:extLst>
            <a:ext uri="{FF2B5EF4-FFF2-40B4-BE49-F238E27FC236}">
              <a16:creationId xmlns:a16="http://schemas.microsoft.com/office/drawing/2014/main" id="{C70455A2-45F2-4F5E-9D8E-7D86AF291A56}"/>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601" name="フローチャート: 判断 600">
          <a:extLst>
            <a:ext uri="{FF2B5EF4-FFF2-40B4-BE49-F238E27FC236}">
              <a16:creationId xmlns:a16="http://schemas.microsoft.com/office/drawing/2014/main" id="{66B58FB3-4D05-4158-AE05-1621FDC409B9}"/>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602" name="フローチャート: 判断 601">
          <a:extLst>
            <a:ext uri="{FF2B5EF4-FFF2-40B4-BE49-F238E27FC236}">
              <a16:creationId xmlns:a16="http://schemas.microsoft.com/office/drawing/2014/main" id="{776E5B8F-4CFE-4F59-AA61-91F0289F3F9E}"/>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03" name="フローチャート: 判断 602">
          <a:extLst>
            <a:ext uri="{FF2B5EF4-FFF2-40B4-BE49-F238E27FC236}">
              <a16:creationId xmlns:a16="http://schemas.microsoft.com/office/drawing/2014/main" id="{AB79D983-F379-4BFC-8AEA-4C0CB0FA589E}"/>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04" name="フローチャート: 判断 603">
          <a:extLst>
            <a:ext uri="{FF2B5EF4-FFF2-40B4-BE49-F238E27FC236}">
              <a16:creationId xmlns:a16="http://schemas.microsoft.com/office/drawing/2014/main" id="{4734D3DC-E5D5-4C94-AFBD-23993395590B}"/>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91A4184-7E9E-4345-B6C7-1FF74CD9FDD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FED69F0-A129-42A8-8D97-4D500CB86C6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AB11307-309E-4606-B7B6-48AA49FC0ED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C74BEFA3-943A-4FA3-80A8-A9671651E08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CCF3602D-3D7E-4FF0-A6E6-A948F263373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79828</xdr:rowOff>
    </xdr:from>
    <xdr:to>
      <xdr:col>116</xdr:col>
      <xdr:colOff>114300</xdr:colOff>
      <xdr:row>63</xdr:row>
      <xdr:rowOff>9978</xdr:rowOff>
    </xdr:to>
    <xdr:sp macro="" textlink="">
      <xdr:nvSpPr>
        <xdr:cNvPr id="610" name="楕円 609">
          <a:extLst>
            <a:ext uri="{FF2B5EF4-FFF2-40B4-BE49-F238E27FC236}">
              <a16:creationId xmlns:a16="http://schemas.microsoft.com/office/drawing/2014/main" id="{EAA43331-1A04-4D33-A91A-9D94506761B4}"/>
            </a:ext>
          </a:extLst>
        </xdr:cNvPr>
        <xdr:cNvSpPr/>
      </xdr:nvSpPr>
      <xdr:spPr>
        <a:xfrm>
          <a:off x="221107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58255</xdr:rowOff>
    </xdr:from>
    <xdr:ext cx="469744" cy="259045"/>
    <xdr:sp macro="" textlink="">
      <xdr:nvSpPr>
        <xdr:cNvPr id="611" name="【学校施設】&#10;一人当たり面積該当値テキスト">
          <a:extLst>
            <a:ext uri="{FF2B5EF4-FFF2-40B4-BE49-F238E27FC236}">
              <a16:creationId xmlns:a16="http://schemas.microsoft.com/office/drawing/2014/main" id="{640E04B8-227B-4EBD-82A0-D2F509B3B80C}"/>
            </a:ext>
          </a:extLst>
        </xdr:cNvPr>
        <xdr:cNvSpPr txBox="1"/>
      </xdr:nvSpPr>
      <xdr:spPr>
        <a:xfrm>
          <a:off x="22199600"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89626</xdr:rowOff>
    </xdr:from>
    <xdr:to>
      <xdr:col>112</xdr:col>
      <xdr:colOff>38100</xdr:colOff>
      <xdr:row>63</xdr:row>
      <xdr:rowOff>19776</xdr:rowOff>
    </xdr:to>
    <xdr:sp macro="" textlink="">
      <xdr:nvSpPr>
        <xdr:cNvPr id="612" name="楕円 611">
          <a:extLst>
            <a:ext uri="{FF2B5EF4-FFF2-40B4-BE49-F238E27FC236}">
              <a16:creationId xmlns:a16="http://schemas.microsoft.com/office/drawing/2014/main" id="{09F5CB65-32E9-46B0-A056-773940F811F1}"/>
            </a:ext>
          </a:extLst>
        </xdr:cNvPr>
        <xdr:cNvSpPr/>
      </xdr:nvSpPr>
      <xdr:spPr>
        <a:xfrm>
          <a:off x="21272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130628</xdr:rowOff>
    </xdr:from>
    <xdr:to>
      <xdr:col>116</xdr:col>
      <xdr:colOff>63500</xdr:colOff>
      <xdr:row>62</xdr:row>
      <xdr:rowOff>140426</xdr:rowOff>
    </xdr:to>
    <xdr:cxnSp macro="">
      <xdr:nvCxnSpPr>
        <xdr:cNvPr id="613" name="直線コネクタ 612">
          <a:extLst>
            <a:ext uri="{FF2B5EF4-FFF2-40B4-BE49-F238E27FC236}">
              <a16:creationId xmlns:a16="http://schemas.microsoft.com/office/drawing/2014/main" id="{AF0AB29C-EA7F-4EEA-B907-CC2B33706687}"/>
            </a:ext>
          </a:extLst>
        </xdr:cNvPr>
        <xdr:cNvCxnSpPr/>
      </xdr:nvCxnSpPr>
      <xdr:spPr>
        <a:xfrm flipV="1">
          <a:off x="21323300" y="1076052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96810</xdr:rowOff>
    </xdr:from>
    <xdr:to>
      <xdr:col>107</xdr:col>
      <xdr:colOff>101600</xdr:colOff>
      <xdr:row>63</xdr:row>
      <xdr:rowOff>26960</xdr:rowOff>
    </xdr:to>
    <xdr:sp macro="" textlink="">
      <xdr:nvSpPr>
        <xdr:cNvPr id="614" name="楕円 613">
          <a:extLst>
            <a:ext uri="{FF2B5EF4-FFF2-40B4-BE49-F238E27FC236}">
              <a16:creationId xmlns:a16="http://schemas.microsoft.com/office/drawing/2014/main" id="{EED288B7-365C-4A93-85E8-D8F96ECA9679}"/>
            </a:ext>
          </a:extLst>
        </xdr:cNvPr>
        <xdr:cNvSpPr/>
      </xdr:nvSpPr>
      <xdr:spPr>
        <a:xfrm>
          <a:off x="20383500" y="107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140426</xdr:rowOff>
    </xdr:from>
    <xdr:to>
      <xdr:col>111</xdr:col>
      <xdr:colOff>177800</xdr:colOff>
      <xdr:row>62</xdr:row>
      <xdr:rowOff>147610</xdr:rowOff>
    </xdr:to>
    <xdr:cxnSp macro="">
      <xdr:nvCxnSpPr>
        <xdr:cNvPr id="615" name="直線コネクタ 614">
          <a:extLst>
            <a:ext uri="{FF2B5EF4-FFF2-40B4-BE49-F238E27FC236}">
              <a16:creationId xmlns:a16="http://schemas.microsoft.com/office/drawing/2014/main" id="{D9139F21-F54A-4A4D-BD46-A0CDDE36E82C}"/>
            </a:ext>
          </a:extLst>
        </xdr:cNvPr>
        <xdr:cNvCxnSpPr/>
      </xdr:nvCxnSpPr>
      <xdr:spPr>
        <a:xfrm flipV="1">
          <a:off x="20434300" y="10770326"/>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119017</xdr:rowOff>
    </xdr:from>
    <xdr:to>
      <xdr:col>102</xdr:col>
      <xdr:colOff>165100</xdr:colOff>
      <xdr:row>63</xdr:row>
      <xdr:rowOff>49167</xdr:rowOff>
    </xdr:to>
    <xdr:sp macro="" textlink="">
      <xdr:nvSpPr>
        <xdr:cNvPr id="616" name="楕円 615">
          <a:extLst>
            <a:ext uri="{FF2B5EF4-FFF2-40B4-BE49-F238E27FC236}">
              <a16:creationId xmlns:a16="http://schemas.microsoft.com/office/drawing/2014/main" id="{FB8AB6ED-B856-4339-841C-0EE5F480F8A7}"/>
            </a:ext>
          </a:extLst>
        </xdr:cNvPr>
        <xdr:cNvSpPr/>
      </xdr:nvSpPr>
      <xdr:spPr>
        <a:xfrm>
          <a:off x="19494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147610</xdr:rowOff>
    </xdr:from>
    <xdr:to>
      <xdr:col>107</xdr:col>
      <xdr:colOff>50800</xdr:colOff>
      <xdr:row>62</xdr:row>
      <xdr:rowOff>169817</xdr:rowOff>
    </xdr:to>
    <xdr:cxnSp macro="">
      <xdr:nvCxnSpPr>
        <xdr:cNvPr id="617" name="直線コネクタ 616">
          <a:extLst>
            <a:ext uri="{FF2B5EF4-FFF2-40B4-BE49-F238E27FC236}">
              <a16:creationId xmlns:a16="http://schemas.microsoft.com/office/drawing/2014/main" id="{87B374D9-C1A3-4EFE-AFCF-79E3D20DAD2D}"/>
            </a:ext>
          </a:extLst>
        </xdr:cNvPr>
        <xdr:cNvCxnSpPr/>
      </xdr:nvCxnSpPr>
      <xdr:spPr>
        <a:xfrm flipV="1">
          <a:off x="19545300" y="10777510"/>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120486</xdr:rowOff>
    </xdr:from>
    <xdr:to>
      <xdr:col>98</xdr:col>
      <xdr:colOff>38100</xdr:colOff>
      <xdr:row>63</xdr:row>
      <xdr:rowOff>50636</xdr:rowOff>
    </xdr:to>
    <xdr:sp macro="" textlink="">
      <xdr:nvSpPr>
        <xdr:cNvPr id="618" name="楕円 617">
          <a:extLst>
            <a:ext uri="{FF2B5EF4-FFF2-40B4-BE49-F238E27FC236}">
              <a16:creationId xmlns:a16="http://schemas.microsoft.com/office/drawing/2014/main" id="{2B990C7E-0C9D-48B6-9342-F66B3E197A9E}"/>
            </a:ext>
          </a:extLst>
        </xdr:cNvPr>
        <xdr:cNvSpPr/>
      </xdr:nvSpPr>
      <xdr:spPr>
        <a:xfrm>
          <a:off x="18605500" y="1075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169817</xdr:rowOff>
    </xdr:from>
    <xdr:to>
      <xdr:col>102</xdr:col>
      <xdr:colOff>114300</xdr:colOff>
      <xdr:row>62</xdr:row>
      <xdr:rowOff>171286</xdr:rowOff>
    </xdr:to>
    <xdr:cxnSp macro="">
      <xdr:nvCxnSpPr>
        <xdr:cNvPr id="619" name="直線コネクタ 618">
          <a:extLst>
            <a:ext uri="{FF2B5EF4-FFF2-40B4-BE49-F238E27FC236}">
              <a16:creationId xmlns:a16="http://schemas.microsoft.com/office/drawing/2014/main" id="{65DDA5DA-CC22-4B67-AD34-6E45C6B09437}"/>
            </a:ext>
          </a:extLst>
        </xdr:cNvPr>
        <xdr:cNvCxnSpPr/>
      </xdr:nvCxnSpPr>
      <xdr:spPr>
        <a:xfrm flipV="1">
          <a:off x="18656300" y="10799717"/>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16382</xdr:rowOff>
    </xdr:from>
    <xdr:ext cx="469744" cy="259045"/>
    <xdr:sp macro="" textlink="">
      <xdr:nvSpPr>
        <xdr:cNvPr id="620" name="n_1aveValue【学校施設】&#10;一人当たり面積">
          <a:extLst>
            <a:ext uri="{FF2B5EF4-FFF2-40B4-BE49-F238E27FC236}">
              <a16:creationId xmlns:a16="http://schemas.microsoft.com/office/drawing/2014/main" id="{14EADD19-2936-4C6D-BA24-C24F8AF99DF7}"/>
            </a:ext>
          </a:extLst>
        </xdr:cNvPr>
        <xdr:cNvSpPr txBox="1"/>
      </xdr:nvSpPr>
      <xdr:spPr>
        <a:xfrm>
          <a:off x="21075727" y="104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621" name="n_2aveValue【学校施設】&#10;一人当たり面積">
          <a:extLst>
            <a:ext uri="{FF2B5EF4-FFF2-40B4-BE49-F238E27FC236}">
              <a16:creationId xmlns:a16="http://schemas.microsoft.com/office/drawing/2014/main" id="{47A9A7A2-408B-4729-8615-2DE21522B6C6}"/>
            </a:ext>
          </a:extLst>
        </xdr:cNvPr>
        <xdr:cNvSpPr txBox="1"/>
      </xdr:nvSpPr>
      <xdr:spPr>
        <a:xfrm>
          <a:off x="20199427" y="1045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5278</xdr:rowOff>
    </xdr:from>
    <xdr:ext cx="469744" cy="259045"/>
    <xdr:sp macro="" textlink="">
      <xdr:nvSpPr>
        <xdr:cNvPr id="622" name="n_3aveValue【学校施設】&#10;一人当たり面積">
          <a:extLst>
            <a:ext uri="{FF2B5EF4-FFF2-40B4-BE49-F238E27FC236}">
              <a16:creationId xmlns:a16="http://schemas.microsoft.com/office/drawing/2014/main" id="{66A71C9E-E91D-4E2C-94B7-5253F57BD7AA}"/>
            </a:ext>
          </a:extLst>
        </xdr:cNvPr>
        <xdr:cNvSpPr txBox="1"/>
      </xdr:nvSpPr>
      <xdr:spPr>
        <a:xfrm>
          <a:off x="19310427" y="1046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623" name="n_4aveValue【学校施設】&#10;一人当たり面積">
          <a:extLst>
            <a:ext uri="{FF2B5EF4-FFF2-40B4-BE49-F238E27FC236}">
              <a16:creationId xmlns:a16="http://schemas.microsoft.com/office/drawing/2014/main" id="{6CB7515A-C28B-4752-8C08-A048992466AD}"/>
            </a:ext>
          </a:extLst>
        </xdr:cNvPr>
        <xdr:cNvSpPr txBox="1"/>
      </xdr:nvSpPr>
      <xdr:spPr>
        <a:xfrm>
          <a:off x="18421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10903</xdr:rowOff>
    </xdr:from>
    <xdr:ext cx="469744" cy="259045"/>
    <xdr:sp macro="" textlink="">
      <xdr:nvSpPr>
        <xdr:cNvPr id="624" name="n_1mainValue【学校施設】&#10;一人当たり面積">
          <a:extLst>
            <a:ext uri="{FF2B5EF4-FFF2-40B4-BE49-F238E27FC236}">
              <a16:creationId xmlns:a16="http://schemas.microsoft.com/office/drawing/2014/main" id="{C91B1E56-0326-44BF-9C79-F68ACC0ADD9D}"/>
            </a:ext>
          </a:extLst>
        </xdr:cNvPr>
        <xdr:cNvSpPr txBox="1"/>
      </xdr:nvSpPr>
      <xdr:spPr>
        <a:xfrm>
          <a:off x="210757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18087</xdr:rowOff>
    </xdr:from>
    <xdr:ext cx="469744" cy="259045"/>
    <xdr:sp macro="" textlink="">
      <xdr:nvSpPr>
        <xdr:cNvPr id="625" name="n_2mainValue【学校施設】&#10;一人当たり面積">
          <a:extLst>
            <a:ext uri="{FF2B5EF4-FFF2-40B4-BE49-F238E27FC236}">
              <a16:creationId xmlns:a16="http://schemas.microsoft.com/office/drawing/2014/main" id="{0BC462C3-66D0-487A-AE3C-5EC100F37BBC}"/>
            </a:ext>
          </a:extLst>
        </xdr:cNvPr>
        <xdr:cNvSpPr txBox="1"/>
      </xdr:nvSpPr>
      <xdr:spPr>
        <a:xfrm>
          <a:off x="20199427" y="1081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40294</xdr:rowOff>
    </xdr:from>
    <xdr:ext cx="469744" cy="259045"/>
    <xdr:sp macro="" textlink="">
      <xdr:nvSpPr>
        <xdr:cNvPr id="626" name="n_3mainValue【学校施設】&#10;一人当たり面積">
          <a:extLst>
            <a:ext uri="{FF2B5EF4-FFF2-40B4-BE49-F238E27FC236}">
              <a16:creationId xmlns:a16="http://schemas.microsoft.com/office/drawing/2014/main" id="{E0A2177F-4698-4E13-A15A-A1E6DD1E2916}"/>
            </a:ext>
          </a:extLst>
        </xdr:cNvPr>
        <xdr:cNvSpPr txBox="1"/>
      </xdr:nvSpPr>
      <xdr:spPr>
        <a:xfrm>
          <a:off x="19310427"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41763</xdr:rowOff>
    </xdr:from>
    <xdr:ext cx="469744" cy="259045"/>
    <xdr:sp macro="" textlink="">
      <xdr:nvSpPr>
        <xdr:cNvPr id="627" name="n_4mainValue【学校施設】&#10;一人当たり面積">
          <a:extLst>
            <a:ext uri="{FF2B5EF4-FFF2-40B4-BE49-F238E27FC236}">
              <a16:creationId xmlns:a16="http://schemas.microsoft.com/office/drawing/2014/main" id="{17C75DFA-BB65-414F-BB0D-88FD0A1C97C0}"/>
            </a:ext>
          </a:extLst>
        </xdr:cNvPr>
        <xdr:cNvSpPr txBox="1"/>
      </xdr:nvSpPr>
      <xdr:spPr>
        <a:xfrm>
          <a:off x="18421427" y="1084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F1EC939A-9E82-455E-89A3-5013A9F47D8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EBBFB27C-46D6-4543-8F3E-E91C5CB7229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E33BE549-21FD-4BC8-B034-6CC76B8A42F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4C2469C6-7CD1-4350-91A5-8774C407048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18E75458-8A24-43A4-A1D7-250033D325B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AC1562AB-6F87-4ECF-B268-380FCE477A2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3F274E53-45FA-4307-833A-53E5D672763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4BC83A6F-AE88-4EF9-8757-4FA0FC2DEA4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08ABE2CE-132D-4A5B-963E-BF55C14AEAE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200E0E39-BE7B-41C7-A1F4-66246AC9F5F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955C78E9-D1AD-4A37-8DC4-860C6CED95B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id="{0D3CF6B3-7CD9-4FC4-B8AC-A3988500DA1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FDA49664-446B-4F82-B237-F3AC14C5C6F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id="{DAFCAA62-E3FE-48BE-B7AC-7FC710A7F5C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id="{9A03053C-55FC-4AA8-BBEC-CBF6C73A24B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id="{D88AEB15-9443-4FF5-8991-143CCDCDD68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id="{B05AD2E2-D2B8-4B78-A937-1B8D195AF5F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id="{2B88AF9B-A96F-47BF-9941-E8B91899EC0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id="{68427162-3C23-4B38-BED2-58A21581AAC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id="{318B5E71-9EAC-4D3C-BE10-E2FA071B2A8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8" name="テキスト ボックス 647">
          <a:extLst>
            <a:ext uri="{FF2B5EF4-FFF2-40B4-BE49-F238E27FC236}">
              <a16:creationId xmlns:a16="http://schemas.microsoft.com/office/drawing/2014/main" id="{6AB345D6-5029-429B-A431-DF79260CC1BC}"/>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245A94AA-12D3-4C7E-89D2-2499F2BF7C3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3A650E52-B6AD-432E-8157-33D1F065F3A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1" name="直線コネクタ 650">
          <a:extLst>
            <a:ext uri="{FF2B5EF4-FFF2-40B4-BE49-F238E27FC236}">
              <a16:creationId xmlns:a16="http://schemas.microsoft.com/office/drawing/2014/main" id="{A064D2A7-4ED2-43D8-86AC-BF1FD1A14B63}"/>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2" name="【児童館】&#10;有形固定資産減価償却率最小値テキスト">
          <a:extLst>
            <a:ext uri="{FF2B5EF4-FFF2-40B4-BE49-F238E27FC236}">
              <a16:creationId xmlns:a16="http://schemas.microsoft.com/office/drawing/2014/main" id="{7CDC101D-2A1E-4655-9AD2-8E99DDB719E9}"/>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a:extLst>
            <a:ext uri="{FF2B5EF4-FFF2-40B4-BE49-F238E27FC236}">
              <a16:creationId xmlns:a16="http://schemas.microsoft.com/office/drawing/2014/main" id="{D48B22CC-CC4E-440C-95AC-FD2C3E7295A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4" name="【児童館】&#10;有形固定資産減価償却率最大値テキスト">
          <a:extLst>
            <a:ext uri="{FF2B5EF4-FFF2-40B4-BE49-F238E27FC236}">
              <a16:creationId xmlns:a16="http://schemas.microsoft.com/office/drawing/2014/main" id="{504BB2EA-B4FF-4D95-80D4-544D0E822C16}"/>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a:extLst>
            <a:ext uri="{FF2B5EF4-FFF2-40B4-BE49-F238E27FC236}">
              <a16:creationId xmlns:a16="http://schemas.microsoft.com/office/drawing/2014/main" id="{0B6CE505-3772-4568-8D2F-68D894247AE2}"/>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10177</xdr:rowOff>
    </xdr:from>
    <xdr:ext cx="405111" cy="259045"/>
    <xdr:sp macro="" textlink="">
      <xdr:nvSpPr>
        <xdr:cNvPr id="656" name="【児童館】&#10;有形固定資産減価償却率平均値テキスト">
          <a:extLst>
            <a:ext uri="{FF2B5EF4-FFF2-40B4-BE49-F238E27FC236}">
              <a16:creationId xmlns:a16="http://schemas.microsoft.com/office/drawing/2014/main" id="{632F2F77-F3F2-4F91-9A2A-ED4695F2DC3E}"/>
            </a:ext>
          </a:extLst>
        </xdr:cNvPr>
        <xdr:cNvSpPr txBox="1"/>
      </xdr:nvSpPr>
      <xdr:spPr>
        <a:xfrm>
          <a:off x="16357600" y="1424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31750</xdr:rowOff>
    </xdr:from>
    <xdr:to>
      <xdr:col>85</xdr:col>
      <xdr:colOff>177800</xdr:colOff>
      <xdr:row>83</xdr:row>
      <xdr:rowOff>133350</xdr:rowOff>
    </xdr:to>
    <xdr:sp macro="" textlink="">
      <xdr:nvSpPr>
        <xdr:cNvPr id="657" name="フローチャート: 判断 656">
          <a:extLst>
            <a:ext uri="{FF2B5EF4-FFF2-40B4-BE49-F238E27FC236}">
              <a16:creationId xmlns:a16="http://schemas.microsoft.com/office/drawing/2014/main" id="{8B2D40D2-9821-4310-AF39-99776306BB44}"/>
            </a:ext>
          </a:extLst>
        </xdr:cNvPr>
        <xdr:cNvSpPr/>
      </xdr:nvSpPr>
      <xdr:spPr>
        <a:xfrm>
          <a:off x="16268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58" name="フローチャート: 判断 657">
          <a:extLst>
            <a:ext uri="{FF2B5EF4-FFF2-40B4-BE49-F238E27FC236}">
              <a16:creationId xmlns:a16="http://schemas.microsoft.com/office/drawing/2014/main" id="{0167E5B7-F149-42B9-B47F-1738CB89CFA7}"/>
            </a:ext>
          </a:extLst>
        </xdr:cNvPr>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1270</xdr:rowOff>
    </xdr:from>
    <xdr:to>
      <xdr:col>76</xdr:col>
      <xdr:colOff>165100</xdr:colOff>
      <xdr:row>83</xdr:row>
      <xdr:rowOff>102870</xdr:rowOff>
    </xdr:to>
    <xdr:sp macro="" textlink="">
      <xdr:nvSpPr>
        <xdr:cNvPr id="659" name="フローチャート: 判断 658">
          <a:extLst>
            <a:ext uri="{FF2B5EF4-FFF2-40B4-BE49-F238E27FC236}">
              <a16:creationId xmlns:a16="http://schemas.microsoft.com/office/drawing/2014/main" id="{0876748B-4F7E-44E7-8DED-CAAD17F55766}"/>
            </a:ext>
          </a:extLst>
        </xdr:cNvPr>
        <xdr:cNvSpPr/>
      </xdr:nvSpPr>
      <xdr:spPr>
        <a:xfrm>
          <a:off x="14541500" y="1423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73661</xdr:rowOff>
    </xdr:from>
    <xdr:to>
      <xdr:col>72</xdr:col>
      <xdr:colOff>38100</xdr:colOff>
      <xdr:row>83</xdr:row>
      <xdr:rowOff>3811</xdr:rowOff>
    </xdr:to>
    <xdr:sp macro="" textlink="">
      <xdr:nvSpPr>
        <xdr:cNvPr id="660" name="フローチャート: 判断 659">
          <a:extLst>
            <a:ext uri="{FF2B5EF4-FFF2-40B4-BE49-F238E27FC236}">
              <a16:creationId xmlns:a16="http://schemas.microsoft.com/office/drawing/2014/main" id="{4A0E5DC9-18AA-4E54-A8B4-DEC447050808}"/>
            </a:ext>
          </a:extLst>
        </xdr:cNvPr>
        <xdr:cNvSpPr/>
      </xdr:nvSpPr>
      <xdr:spPr>
        <a:xfrm>
          <a:off x="13652500" y="141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93980</xdr:rowOff>
    </xdr:from>
    <xdr:to>
      <xdr:col>67</xdr:col>
      <xdr:colOff>101600</xdr:colOff>
      <xdr:row>83</xdr:row>
      <xdr:rowOff>24130</xdr:rowOff>
    </xdr:to>
    <xdr:sp macro="" textlink="">
      <xdr:nvSpPr>
        <xdr:cNvPr id="661" name="フローチャート: 判断 660">
          <a:extLst>
            <a:ext uri="{FF2B5EF4-FFF2-40B4-BE49-F238E27FC236}">
              <a16:creationId xmlns:a16="http://schemas.microsoft.com/office/drawing/2014/main" id="{DE8EE9E5-E73D-4A47-B5BA-3DDEE46450BA}"/>
            </a:ext>
          </a:extLst>
        </xdr:cNvPr>
        <xdr:cNvSpPr/>
      </xdr:nvSpPr>
      <xdr:spPr>
        <a:xfrm>
          <a:off x="12763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2090CB00-D19A-46BE-98F4-69F15B55395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28DAC77-592C-4F4C-98EB-7A8F083CE94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1A83374A-A655-4E6A-B2C9-D9B7B8C13C5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E6D819F8-CF8B-4CA7-91DE-197D22F6E19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8E37619B-E7CF-4EFB-BCA8-8547105E02C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40639</xdr:rowOff>
    </xdr:from>
    <xdr:to>
      <xdr:col>81</xdr:col>
      <xdr:colOff>101600</xdr:colOff>
      <xdr:row>82</xdr:row>
      <xdr:rowOff>142239</xdr:rowOff>
    </xdr:to>
    <xdr:sp macro="" textlink="">
      <xdr:nvSpPr>
        <xdr:cNvPr id="667" name="楕円 666">
          <a:extLst>
            <a:ext uri="{FF2B5EF4-FFF2-40B4-BE49-F238E27FC236}">
              <a16:creationId xmlns:a16="http://schemas.microsoft.com/office/drawing/2014/main" id="{0A447AC5-AABE-4A6E-A85E-DA95B48541EC}"/>
            </a:ext>
          </a:extLst>
        </xdr:cNvPr>
        <xdr:cNvSpPr/>
      </xdr:nvSpPr>
      <xdr:spPr>
        <a:xfrm>
          <a:off x="15430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xdr:rowOff>
    </xdr:from>
    <xdr:to>
      <xdr:col>76</xdr:col>
      <xdr:colOff>165100</xdr:colOff>
      <xdr:row>82</xdr:row>
      <xdr:rowOff>107950</xdr:rowOff>
    </xdr:to>
    <xdr:sp macro="" textlink="">
      <xdr:nvSpPr>
        <xdr:cNvPr id="668" name="楕円 667">
          <a:extLst>
            <a:ext uri="{FF2B5EF4-FFF2-40B4-BE49-F238E27FC236}">
              <a16:creationId xmlns:a16="http://schemas.microsoft.com/office/drawing/2014/main" id="{7D335AEA-ACDA-4F52-B4D7-5B6E83E2EEFA}"/>
            </a:ext>
          </a:extLst>
        </xdr:cNvPr>
        <xdr:cNvSpPr/>
      </xdr:nvSpPr>
      <xdr:spPr>
        <a:xfrm>
          <a:off x="14541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57150</xdr:rowOff>
    </xdr:from>
    <xdr:to>
      <xdr:col>81</xdr:col>
      <xdr:colOff>50800</xdr:colOff>
      <xdr:row>82</xdr:row>
      <xdr:rowOff>91439</xdr:rowOff>
    </xdr:to>
    <xdr:cxnSp macro="">
      <xdr:nvCxnSpPr>
        <xdr:cNvPr id="669" name="直線コネクタ 668">
          <a:extLst>
            <a:ext uri="{FF2B5EF4-FFF2-40B4-BE49-F238E27FC236}">
              <a16:creationId xmlns:a16="http://schemas.microsoft.com/office/drawing/2014/main" id="{6678346B-D088-41E9-9F57-7D35C54ACF99}"/>
            </a:ext>
          </a:extLst>
        </xdr:cNvPr>
        <xdr:cNvCxnSpPr/>
      </xdr:nvCxnSpPr>
      <xdr:spPr>
        <a:xfrm>
          <a:off x="14592300" y="141160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144780</xdr:rowOff>
    </xdr:from>
    <xdr:to>
      <xdr:col>72</xdr:col>
      <xdr:colOff>38100</xdr:colOff>
      <xdr:row>82</xdr:row>
      <xdr:rowOff>74930</xdr:rowOff>
    </xdr:to>
    <xdr:sp macro="" textlink="">
      <xdr:nvSpPr>
        <xdr:cNvPr id="670" name="楕円 669">
          <a:extLst>
            <a:ext uri="{FF2B5EF4-FFF2-40B4-BE49-F238E27FC236}">
              <a16:creationId xmlns:a16="http://schemas.microsoft.com/office/drawing/2014/main" id="{E8EEF31F-B474-44CD-BD7F-8A54B12BCBB2}"/>
            </a:ext>
          </a:extLst>
        </xdr:cNvPr>
        <xdr:cNvSpPr/>
      </xdr:nvSpPr>
      <xdr:spPr>
        <a:xfrm>
          <a:off x="13652500" y="1403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24130</xdr:rowOff>
    </xdr:from>
    <xdr:to>
      <xdr:col>76</xdr:col>
      <xdr:colOff>114300</xdr:colOff>
      <xdr:row>82</xdr:row>
      <xdr:rowOff>57150</xdr:rowOff>
    </xdr:to>
    <xdr:cxnSp macro="">
      <xdr:nvCxnSpPr>
        <xdr:cNvPr id="671" name="直線コネクタ 670">
          <a:extLst>
            <a:ext uri="{FF2B5EF4-FFF2-40B4-BE49-F238E27FC236}">
              <a16:creationId xmlns:a16="http://schemas.microsoft.com/office/drawing/2014/main" id="{5506EAB7-9AA6-4036-B83D-FDD0632D8A02}"/>
            </a:ext>
          </a:extLst>
        </xdr:cNvPr>
        <xdr:cNvCxnSpPr/>
      </xdr:nvCxnSpPr>
      <xdr:spPr>
        <a:xfrm>
          <a:off x="13703300" y="1408303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111761</xdr:rowOff>
    </xdr:from>
    <xdr:to>
      <xdr:col>67</xdr:col>
      <xdr:colOff>101600</xdr:colOff>
      <xdr:row>82</xdr:row>
      <xdr:rowOff>41911</xdr:rowOff>
    </xdr:to>
    <xdr:sp macro="" textlink="">
      <xdr:nvSpPr>
        <xdr:cNvPr id="672" name="楕円 671">
          <a:extLst>
            <a:ext uri="{FF2B5EF4-FFF2-40B4-BE49-F238E27FC236}">
              <a16:creationId xmlns:a16="http://schemas.microsoft.com/office/drawing/2014/main" id="{DF150665-33BA-4226-B22A-C17809023FA0}"/>
            </a:ext>
          </a:extLst>
        </xdr:cNvPr>
        <xdr:cNvSpPr/>
      </xdr:nvSpPr>
      <xdr:spPr>
        <a:xfrm>
          <a:off x="127635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162561</xdr:rowOff>
    </xdr:from>
    <xdr:to>
      <xdr:col>71</xdr:col>
      <xdr:colOff>177800</xdr:colOff>
      <xdr:row>82</xdr:row>
      <xdr:rowOff>24130</xdr:rowOff>
    </xdr:to>
    <xdr:cxnSp macro="">
      <xdr:nvCxnSpPr>
        <xdr:cNvPr id="673" name="直線コネクタ 672">
          <a:extLst>
            <a:ext uri="{FF2B5EF4-FFF2-40B4-BE49-F238E27FC236}">
              <a16:creationId xmlns:a16="http://schemas.microsoft.com/office/drawing/2014/main" id="{60220D6D-7786-49F1-A6F9-6C991B6B919B}"/>
            </a:ext>
          </a:extLst>
        </xdr:cNvPr>
        <xdr:cNvCxnSpPr/>
      </xdr:nvCxnSpPr>
      <xdr:spPr>
        <a:xfrm>
          <a:off x="12814300" y="14050011"/>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91457</xdr:rowOff>
    </xdr:from>
    <xdr:ext cx="405111" cy="259045"/>
    <xdr:sp macro="" textlink="">
      <xdr:nvSpPr>
        <xdr:cNvPr id="674" name="n_1aveValue【児童館】&#10;有形固定資産減価償却率">
          <a:extLst>
            <a:ext uri="{FF2B5EF4-FFF2-40B4-BE49-F238E27FC236}">
              <a16:creationId xmlns:a16="http://schemas.microsoft.com/office/drawing/2014/main" id="{8D1E3675-EECE-486A-A9E9-0900BD5C8070}"/>
            </a:ext>
          </a:extLst>
        </xdr:cNvPr>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93997</xdr:rowOff>
    </xdr:from>
    <xdr:ext cx="405111" cy="259045"/>
    <xdr:sp macro="" textlink="">
      <xdr:nvSpPr>
        <xdr:cNvPr id="675" name="n_2aveValue【児童館】&#10;有形固定資産減価償却率">
          <a:extLst>
            <a:ext uri="{FF2B5EF4-FFF2-40B4-BE49-F238E27FC236}">
              <a16:creationId xmlns:a16="http://schemas.microsoft.com/office/drawing/2014/main" id="{B58924B0-4C07-4A90-9C1F-54500A58BEC7}"/>
            </a:ext>
          </a:extLst>
        </xdr:cNvPr>
        <xdr:cNvSpPr txBox="1"/>
      </xdr:nvSpPr>
      <xdr:spPr>
        <a:xfrm>
          <a:off x="14389744" y="1432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166388</xdr:rowOff>
    </xdr:from>
    <xdr:ext cx="405111" cy="259045"/>
    <xdr:sp macro="" textlink="">
      <xdr:nvSpPr>
        <xdr:cNvPr id="676" name="n_3aveValue【児童館】&#10;有形固定資産減価償却率">
          <a:extLst>
            <a:ext uri="{FF2B5EF4-FFF2-40B4-BE49-F238E27FC236}">
              <a16:creationId xmlns:a16="http://schemas.microsoft.com/office/drawing/2014/main" id="{AB79271F-E00C-43A8-8D09-8F484D6F03A1}"/>
            </a:ext>
          </a:extLst>
        </xdr:cNvPr>
        <xdr:cNvSpPr txBox="1"/>
      </xdr:nvSpPr>
      <xdr:spPr>
        <a:xfrm>
          <a:off x="13500744" y="1422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15257</xdr:rowOff>
    </xdr:from>
    <xdr:ext cx="405111" cy="259045"/>
    <xdr:sp macro="" textlink="">
      <xdr:nvSpPr>
        <xdr:cNvPr id="677" name="n_4aveValue【児童館】&#10;有形固定資産減価償却率">
          <a:extLst>
            <a:ext uri="{FF2B5EF4-FFF2-40B4-BE49-F238E27FC236}">
              <a16:creationId xmlns:a16="http://schemas.microsoft.com/office/drawing/2014/main" id="{B22C1AFD-F08D-4662-92F6-ED1EB5576087}"/>
            </a:ext>
          </a:extLst>
        </xdr:cNvPr>
        <xdr:cNvSpPr txBox="1"/>
      </xdr:nvSpPr>
      <xdr:spPr>
        <a:xfrm>
          <a:off x="12611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158766</xdr:rowOff>
    </xdr:from>
    <xdr:ext cx="405111" cy="259045"/>
    <xdr:sp macro="" textlink="">
      <xdr:nvSpPr>
        <xdr:cNvPr id="678" name="n_1mainValue【児童館】&#10;有形固定資産減価償却率">
          <a:extLst>
            <a:ext uri="{FF2B5EF4-FFF2-40B4-BE49-F238E27FC236}">
              <a16:creationId xmlns:a16="http://schemas.microsoft.com/office/drawing/2014/main" id="{C2C55E00-98F5-47F1-862E-331F951E7E98}"/>
            </a:ext>
          </a:extLst>
        </xdr:cNvPr>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124477</xdr:rowOff>
    </xdr:from>
    <xdr:ext cx="405111" cy="259045"/>
    <xdr:sp macro="" textlink="">
      <xdr:nvSpPr>
        <xdr:cNvPr id="679" name="n_2mainValue【児童館】&#10;有形固定資産減価償却率">
          <a:extLst>
            <a:ext uri="{FF2B5EF4-FFF2-40B4-BE49-F238E27FC236}">
              <a16:creationId xmlns:a16="http://schemas.microsoft.com/office/drawing/2014/main" id="{DBAC663C-DD48-4BD4-B62A-49F8BB72C791}"/>
            </a:ext>
          </a:extLst>
        </xdr:cNvPr>
        <xdr:cNvSpPr txBox="1"/>
      </xdr:nvSpPr>
      <xdr:spPr>
        <a:xfrm>
          <a:off x="14389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91457</xdr:rowOff>
    </xdr:from>
    <xdr:ext cx="405111" cy="259045"/>
    <xdr:sp macro="" textlink="">
      <xdr:nvSpPr>
        <xdr:cNvPr id="680" name="n_3mainValue【児童館】&#10;有形固定資産減価償却率">
          <a:extLst>
            <a:ext uri="{FF2B5EF4-FFF2-40B4-BE49-F238E27FC236}">
              <a16:creationId xmlns:a16="http://schemas.microsoft.com/office/drawing/2014/main" id="{E660EAFA-9A0A-4B58-BCB1-9312B539E298}"/>
            </a:ext>
          </a:extLst>
        </xdr:cNvPr>
        <xdr:cNvSpPr txBox="1"/>
      </xdr:nvSpPr>
      <xdr:spPr>
        <a:xfrm>
          <a:off x="13500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58438</xdr:rowOff>
    </xdr:from>
    <xdr:ext cx="405111" cy="259045"/>
    <xdr:sp macro="" textlink="">
      <xdr:nvSpPr>
        <xdr:cNvPr id="681" name="n_4mainValue【児童館】&#10;有形固定資産減価償却率">
          <a:extLst>
            <a:ext uri="{FF2B5EF4-FFF2-40B4-BE49-F238E27FC236}">
              <a16:creationId xmlns:a16="http://schemas.microsoft.com/office/drawing/2014/main" id="{73A555CF-8260-4237-8FE7-FB29421B3EAE}"/>
            </a:ext>
          </a:extLst>
        </xdr:cNvPr>
        <xdr:cNvSpPr txBox="1"/>
      </xdr:nvSpPr>
      <xdr:spPr>
        <a:xfrm>
          <a:off x="12611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CA3C0032-8E11-4D86-9532-28D82E96340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477CE16C-C42B-450B-A660-610EB7C792B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68DD32A-3D1E-4D65-8411-16C2096FB43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1E3F7B8E-E358-4B6C-8E7B-5241C3FED2C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A9685276-1E2F-4780-BD61-36D107E32D2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41B353FE-032C-4F47-BB8F-18658E908CA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27D22BBB-B404-484A-9EBE-E5A2B22753A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992A9F11-D764-43B5-8E90-EF17986228F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C02433C6-516D-479F-8D15-52646D12F49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7FED2F1C-9149-4A7E-BCBB-E834733341F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20EEE8F1-3E04-4207-92FF-331832589E1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26070E3E-2193-4A03-94EE-1618F1487D3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3DA84EB8-46C1-4F66-B907-79CC332F826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54C7FF2E-2C2B-41C8-91FD-B16C556E075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981A6F3A-E9E7-4545-BAEE-986CC6CD42F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531ECC4B-D700-4A6B-ACDB-F2DB52F75AB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E6111751-1987-4959-9267-54F562CD80C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2BD39979-48A0-444A-B088-526909A908B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75D86375-5B4A-4209-BF79-1449AE35331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677C35BD-1175-428D-B3D6-97902B78A49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29A02820-4FA2-4912-8261-92FAB8F0CEA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5B7E7278-7974-401D-BF78-70C8670E1B0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2813951E-9953-445C-814F-BC4A7404780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86</xdr:row>
      <xdr:rowOff>57150</xdr:rowOff>
    </xdr:to>
    <xdr:cxnSp macro="">
      <xdr:nvCxnSpPr>
        <xdr:cNvPr id="705" name="直線コネクタ 704">
          <a:extLst>
            <a:ext uri="{FF2B5EF4-FFF2-40B4-BE49-F238E27FC236}">
              <a16:creationId xmlns:a16="http://schemas.microsoft.com/office/drawing/2014/main" id="{B870DE0F-8C44-4B94-ADBC-59CCE4CA0F43}"/>
            </a:ext>
          </a:extLst>
        </xdr:cNvPr>
        <xdr:cNvCxnSpPr/>
      </xdr:nvCxnSpPr>
      <xdr:spPr>
        <a:xfrm flipV="1">
          <a:off x="22160864" y="1348358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6" name="【児童館】&#10;一人当たり面積最小値テキスト">
          <a:extLst>
            <a:ext uri="{FF2B5EF4-FFF2-40B4-BE49-F238E27FC236}">
              <a16:creationId xmlns:a16="http://schemas.microsoft.com/office/drawing/2014/main" id="{8AF1B237-3BA4-48FE-B677-A18654394188}"/>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7" name="直線コネクタ 706">
          <a:extLst>
            <a:ext uri="{FF2B5EF4-FFF2-40B4-BE49-F238E27FC236}">
              <a16:creationId xmlns:a16="http://schemas.microsoft.com/office/drawing/2014/main" id="{2D0F6293-DB98-456F-984A-39FEFD293736}"/>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708" name="【児童館】&#10;一人当たり面積最大値テキスト">
          <a:extLst>
            <a:ext uri="{FF2B5EF4-FFF2-40B4-BE49-F238E27FC236}">
              <a16:creationId xmlns:a16="http://schemas.microsoft.com/office/drawing/2014/main" id="{012709C0-AA52-47AE-B87F-841BCEC3E8FE}"/>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709" name="直線コネクタ 708">
          <a:extLst>
            <a:ext uri="{FF2B5EF4-FFF2-40B4-BE49-F238E27FC236}">
              <a16:creationId xmlns:a16="http://schemas.microsoft.com/office/drawing/2014/main" id="{6C45C893-A12C-420D-81CE-3AEA47B29D58}"/>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114316</xdr:rowOff>
    </xdr:from>
    <xdr:ext cx="469744" cy="259045"/>
    <xdr:sp macro="" textlink="">
      <xdr:nvSpPr>
        <xdr:cNvPr id="710" name="【児童館】&#10;一人当たり面積平均値テキスト">
          <a:extLst>
            <a:ext uri="{FF2B5EF4-FFF2-40B4-BE49-F238E27FC236}">
              <a16:creationId xmlns:a16="http://schemas.microsoft.com/office/drawing/2014/main" id="{6377C8E3-43B0-4E27-A381-9B1F57E071FD}"/>
            </a:ext>
          </a:extLst>
        </xdr:cNvPr>
        <xdr:cNvSpPr txBox="1"/>
      </xdr:nvSpPr>
      <xdr:spPr>
        <a:xfrm>
          <a:off x="22199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711" name="フローチャート: 判断 710">
          <a:extLst>
            <a:ext uri="{FF2B5EF4-FFF2-40B4-BE49-F238E27FC236}">
              <a16:creationId xmlns:a16="http://schemas.microsoft.com/office/drawing/2014/main" id="{F3B636FC-6F8D-462A-A81D-7F35EEDC9D58}"/>
            </a:ext>
          </a:extLst>
        </xdr:cNvPr>
        <xdr:cNvSpPr/>
      </xdr:nvSpPr>
      <xdr:spPr>
        <a:xfrm>
          <a:off x="22110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12" name="フローチャート: 判断 711">
          <a:extLst>
            <a:ext uri="{FF2B5EF4-FFF2-40B4-BE49-F238E27FC236}">
              <a16:creationId xmlns:a16="http://schemas.microsoft.com/office/drawing/2014/main" id="{E64B075A-7A17-4A32-A9F7-89D6FCDC059B}"/>
            </a:ext>
          </a:extLst>
        </xdr:cNvPr>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713" name="フローチャート: 判断 712">
          <a:extLst>
            <a:ext uri="{FF2B5EF4-FFF2-40B4-BE49-F238E27FC236}">
              <a16:creationId xmlns:a16="http://schemas.microsoft.com/office/drawing/2014/main" id="{79698847-6C4A-4A37-B923-4E12C411E712}"/>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714" name="フローチャート: 判断 713">
          <a:extLst>
            <a:ext uri="{FF2B5EF4-FFF2-40B4-BE49-F238E27FC236}">
              <a16:creationId xmlns:a16="http://schemas.microsoft.com/office/drawing/2014/main" id="{504010EC-3AB5-49E7-A6D9-FFEBB74FA503}"/>
            </a:ext>
          </a:extLst>
        </xdr:cNvPr>
        <xdr:cNvSpPr/>
      </xdr:nvSpPr>
      <xdr:spPr>
        <a:xfrm>
          <a:off x="19494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715" name="フローチャート: 判断 714">
          <a:extLst>
            <a:ext uri="{FF2B5EF4-FFF2-40B4-BE49-F238E27FC236}">
              <a16:creationId xmlns:a16="http://schemas.microsoft.com/office/drawing/2014/main" id="{EAE22DEE-6FCA-4BD0-A4E9-4265FFED5791}"/>
            </a:ext>
          </a:extLst>
        </xdr:cNvPr>
        <xdr:cNvSpPr/>
      </xdr:nvSpPr>
      <xdr:spPr>
        <a:xfrm>
          <a:off x="18605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18A7D428-2271-435A-90C4-FA74B10B4DC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D5B78121-9433-41C0-8757-80C83A8A30B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F8AA0900-19A8-4DB7-99F7-F2CBB7F8FA5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26024F0-6AFF-4350-8654-4032BF1FF7F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E57D2D1D-7C21-4AE5-847A-B528AF441D8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55880</xdr:rowOff>
    </xdr:from>
    <xdr:to>
      <xdr:col>112</xdr:col>
      <xdr:colOff>38100</xdr:colOff>
      <xdr:row>85</xdr:row>
      <xdr:rowOff>157480</xdr:rowOff>
    </xdr:to>
    <xdr:sp macro="" textlink="">
      <xdr:nvSpPr>
        <xdr:cNvPr id="721" name="楕円 720">
          <a:extLst>
            <a:ext uri="{FF2B5EF4-FFF2-40B4-BE49-F238E27FC236}">
              <a16:creationId xmlns:a16="http://schemas.microsoft.com/office/drawing/2014/main" id="{18144459-C691-40BA-AD34-6450485C2C77}"/>
            </a:ext>
          </a:extLst>
        </xdr:cNvPr>
        <xdr:cNvSpPr/>
      </xdr:nvSpPr>
      <xdr:spPr>
        <a:xfrm>
          <a:off x="21272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59689</xdr:rowOff>
    </xdr:from>
    <xdr:to>
      <xdr:col>107</xdr:col>
      <xdr:colOff>101600</xdr:colOff>
      <xdr:row>85</xdr:row>
      <xdr:rowOff>161289</xdr:rowOff>
    </xdr:to>
    <xdr:sp macro="" textlink="">
      <xdr:nvSpPr>
        <xdr:cNvPr id="722" name="楕円 721">
          <a:extLst>
            <a:ext uri="{FF2B5EF4-FFF2-40B4-BE49-F238E27FC236}">
              <a16:creationId xmlns:a16="http://schemas.microsoft.com/office/drawing/2014/main" id="{122E7199-9A1E-4F23-AE78-1148DDF44EDE}"/>
            </a:ext>
          </a:extLst>
        </xdr:cNvPr>
        <xdr:cNvSpPr/>
      </xdr:nvSpPr>
      <xdr:spPr>
        <a:xfrm>
          <a:off x="20383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106680</xdr:rowOff>
    </xdr:from>
    <xdr:to>
      <xdr:col>111</xdr:col>
      <xdr:colOff>177800</xdr:colOff>
      <xdr:row>85</xdr:row>
      <xdr:rowOff>110489</xdr:rowOff>
    </xdr:to>
    <xdr:cxnSp macro="">
      <xdr:nvCxnSpPr>
        <xdr:cNvPr id="723" name="直線コネクタ 722">
          <a:extLst>
            <a:ext uri="{FF2B5EF4-FFF2-40B4-BE49-F238E27FC236}">
              <a16:creationId xmlns:a16="http://schemas.microsoft.com/office/drawing/2014/main" id="{E0673747-50C6-4805-9A28-03C1EFCECE96}"/>
            </a:ext>
          </a:extLst>
        </xdr:cNvPr>
        <xdr:cNvCxnSpPr/>
      </xdr:nvCxnSpPr>
      <xdr:spPr>
        <a:xfrm flipV="1">
          <a:off x="20434300" y="14679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724" name="楕円 723">
          <a:extLst>
            <a:ext uri="{FF2B5EF4-FFF2-40B4-BE49-F238E27FC236}">
              <a16:creationId xmlns:a16="http://schemas.microsoft.com/office/drawing/2014/main" id="{AFF05822-57F6-4004-85BB-F22D3C704D55}"/>
            </a:ext>
          </a:extLst>
        </xdr:cNvPr>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110489</xdr:rowOff>
    </xdr:from>
    <xdr:to>
      <xdr:col>107</xdr:col>
      <xdr:colOff>50800</xdr:colOff>
      <xdr:row>85</xdr:row>
      <xdr:rowOff>114300</xdr:rowOff>
    </xdr:to>
    <xdr:cxnSp macro="">
      <xdr:nvCxnSpPr>
        <xdr:cNvPr id="725" name="直線コネクタ 724">
          <a:extLst>
            <a:ext uri="{FF2B5EF4-FFF2-40B4-BE49-F238E27FC236}">
              <a16:creationId xmlns:a16="http://schemas.microsoft.com/office/drawing/2014/main" id="{ACE7B2BA-2F47-4762-AFFF-37DB66103109}"/>
            </a:ext>
          </a:extLst>
        </xdr:cNvPr>
        <xdr:cNvCxnSpPr/>
      </xdr:nvCxnSpPr>
      <xdr:spPr>
        <a:xfrm flipV="1">
          <a:off x="19545300" y="146837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26" name="楕円 725">
          <a:extLst>
            <a:ext uri="{FF2B5EF4-FFF2-40B4-BE49-F238E27FC236}">
              <a16:creationId xmlns:a16="http://schemas.microsoft.com/office/drawing/2014/main" id="{E3E4935D-EA40-4CA0-8921-CDF893A8EA36}"/>
            </a:ext>
          </a:extLst>
        </xdr:cNvPr>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114300</xdr:rowOff>
    </xdr:from>
    <xdr:to>
      <xdr:col>102</xdr:col>
      <xdr:colOff>114300</xdr:colOff>
      <xdr:row>85</xdr:row>
      <xdr:rowOff>118111</xdr:rowOff>
    </xdr:to>
    <xdr:cxnSp macro="">
      <xdr:nvCxnSpPr>
        <xdr:cNvPr id="727" name="直線コネクタ 726">
          <a:extLst>
            <a:ext uri="{FF2B5EF4-FFF2-40B4-BE49-F238E27FC236}">
              <a16:creationId xmlns:a16="http://schemas.microsoft.com/office/drawing/2014/main" id="{8D5A7366-FCE2-448D-9DA8-4D0AA8F5924D}"/>
            </a:ext>
          </a:extLst>
        </xdr:cNvPr>
        <xdr:cNvCxnSpPr/>
      </xdr:nvCxnSpPr>
      <xdr:spPr>
        <a:xfrm flipV="1">
          <a:off x="18656300" y="146875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728" name="n_1aveValue【児童館】&#10;一人当たり面積">
          <a:extLst>
            <a:ext uri="{FF2B5EF4-FFF2-40B4-BE49-F238E27FC236}">
              <a16:creationId xmlns:a16="http://schemas.microsoft.com/office/drawing/2014/main" id="{79C6924D-89B6-4573-9DFC-2541CA8DD546}"/>
            </a:ext>
          </a:extLst>
        </xdr:cNvPr>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729" name="n_2aveValue【児童館】&#10;一人当たり面積">
          <a:extLst>
            <a:ext uri="{FF2B5EF4-FFF2-40B4-BE49-F238E27FC236}">
              <a16:creationId xmlns:a16="http://schemas.microsoft.com/office/drawing/2014/main" id="{77F68F58-B17C-4B9B-83B6-EB0800E49A79}"/>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90188</xdr:rowOff>
    </xdr:from>
    <xdr:ext cx="469744" cy="259045"/>
    <xdr:sp macro="" textlink="">
      <xdr:nvSpPr>
        <xdr:cNvPr id="730" name="n_3aveValue【児童館】&#10;一人当たり面積">
          <a:extLst>
            <a:ext uri="{FF2B5EF4-FFF2-40B4-BE49-F238E27FC236}">
              <a16:creationId xmlns:a16="http://schemas.microsoft.com/office/drawing/2014/main" id="{0F74E988-05D2-4EE9-827A-E5F4D136E408}"/>
            </a:ext>
          </a:extLst>
        </xdr:cNvPr>
        <xdr:cNvSpPr txBox="1"/>
      </xdr:nvSpPr>
      <xdr:spPr>
        <a:xfrm>
          <a:off x="19310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101616</xdr:rowOff>
    </xdr:from>
    <xdr:ext cx="469744" cy="259045"/>
    <xdr:sp macro="" textlink="">
      <xdr:nvSpPr>
        <xdr:cNvPr id="731" name="n_4aveValue【児童館】&#10;一人当たり面積">
          <a:extLst>
            <a:ext uri="{FF2B5EF4-FFF2-40B4-BE49-F238E27FC236}">
              <a16:creationId xmlns:a16="http://schemas.microsoft.com/office/drawing/2014/main" id="{9B334764-A474-4EE2-ACD6-8C3E104BF3D2}"/>
            </a:ext>
          </a:extLst>
        </xdr:cNvPr>
        <xdr:cNvSpPr txBox="1"/>
      </xdr:nvSpPr>
      <xdr:spPr>
        <a:xfrm>
          <a:off x="18421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148607</xdr:rowOff>
    </xdr:from>
    <xdr:ext cx="469744" cy="259045"/>
    <xdr:sp macro="" textlink="">
      <xdr:nvSpPr>
        <xdr:cNvPr id="732" name="n_1mainValue【児童館】&#10;一人当たり面積">
          <a:extLst>
            <a:ext uri="{FF2B5EF4-FFF2-40B4-BE49-F238E27FC236}">
              <a16:creationId xmlns:a16="http://schemas.microsoft.com/office/drawing/2014/main" id="{D1CC83EE-B6FA-46A8-90A8-A9F4BD0A4A2A}"/>
            </a:ext>
          </a:extLst>
        </xdr:cNvPr>
        <xdr:cNvSpPr txBox="1"/>
      </xdr:nvSpPr>
      <xdr:spPr>
        <a:xfrm>
          <a:off x="210757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152416</xdr:rowOff>
    </xdr:from>
    <xdr:ext cx="469744" cy="259045"/>
    <xdr:sp macro="" textlink="">
      <xdr:nvSpPr>
        <xdr:cNvPr id="733" name="n_2mainValue【児童館】&#10;一人当たり面積">
          <a:extLst>
            <a:ext uri="{FF2B5EF4-FFF2-40B4-BE49-F238E27FC236}">
              <a16:creationId xmlns:a16="http://schemas.microsoft.com/office/drawing/2014/main" id="{DEE8B5A3-85DE-45E8-9AD2-7D64CFB34F59}"/>
            </a:ext>
          </a:extLst>
        </xdr:cNvPr>
        <xdr:cNvSpPr txBox="1"/>
      </xdr:nvSpPr>
      <xdr:spPr>
        <a:xfrm>
          <a:off x="20199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156227</xdr:rowOff>
    </xdr:from>
    <xdr:ext cx="469744" cy="259045"/>
    <xdr:sp macro="" textlink="">
      <xdr:nvSpPr>
        <xdr:cNvPr id="734" name="n_3mainValue【児童館】&#10;一人当たり面積">
          <a:extLst>
            <a:ext uri="{FF2B5EF4-FFF2-40B4-BE49-F238E27FC236}">
              <a16:creationId xmlns:a16="http://schemas.microsoft.com/office/drawing/2014/main" id="{D2D08B53-C21F-4906-9732-BAD78B358F15}"/>
            </a:ext>
          </a:extLst>
        </xdr:cNvPr>
        <xdr:cNvSpPr txBox="1"/>
      </xdr:nvSpPr>
      <xdr:spPr>
        <a:xfrm>
          <a:off x="19310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735" name="n_4mainValue【児童館】&#10;一人当たり面積">
          <a:extLst>
            <a:ext uri="{FF2B5EF4-FFF2-40B4-BE49-F238E27FC236}">
              <a16:creationId xmlns:a16="http://schemas.microsoft.com/office/drawing/2014/main" id="{75F2DFA5-D329-48EB-9B1C-076CA1F36772}"/>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82F8EFB9-D349-4F5A-81CE-583A1D109E6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FA7CF948-3A67-4A17-B832-639753EB55B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5CFB427E-347A-4D16-871D-D25F6045E68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6FF265B9-AB2D-4A93-850B-80B825B9DF1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F7AA2234-D534-40F3-8BC3-01BB50373C5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B9F7CEEB-FB36-43C8-A693-B5A1116C7AF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73B69D02-F07F-429D-82F6-AB8072C5DBB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88859158-04BD-407B-AE98-CD51E04CAFC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5F044348-1EC5-467E-84FC-D0986403BE5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3FB15A6-E77E-45C9-A1BE-F1264529073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E0F44014-03F0-4CDD-9F01-177C4A3C04B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8BBABB17-8EB1-4E42-AAED-F8EA01D6EE3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7A497D09-F96B-4E65-A4A2-3F7AA6154D1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5081ED87-A386-490B-B9BC-72927AFC045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90947052-5337-4136-AD3A-12310DE04AD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9FBE3C94-79B8-4FCB-B79E-433B48403D5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A2AF7785-88D3-43CF-9EF6-D2FD16807A5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5E332026-A79C-47D5-A2CB-B5D8D3B5963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22F373B3-CDB7-4732-BCAE-6819713AAC2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80E3908B-79CD-4F44-85BE-D72DAC26284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6D758900-AF2F-4646-AD8B-883493D77EA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676516C7-5BFF-49E2-A7C2-EED4E40ACFD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C50EAC39-A785-4BF0-9390-97B9A4D654D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8BE41269-4F57-46C1-958B-200CBBA292D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D7ED6555-E141-4900-A974-4837A056EAA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EC624E3C-EF61-4717-8338-B60CEC30F6DB}"/>
            </a:ext>
          </a:extLst>
        </xdr:cNvPr>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a:extLst>
            <a:ext uri="{FF2B5EF4-FFF2-40B4-BE49-F238E27FC236}">
              <a16:creationId xmlns:a16="http://schemas.microsoft.com/office/drawing/2014/main" id="{F2AF0C94-AFF5-47D8-B15B-340E272F59F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753057CD-C77E-41CD-A27F-766AC167191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764" name="【公民館】&#10;有形固定資産減価償却率最大値テキスト">
          <a:extLst>
            <a:ext uri="{FF2B5EF4-FFF2-40B4-BE49-F238E27FC236}">
              <a16:creationId xmlns:a16="http://schemas.microsoft.com/office/drawing/2014/main" id="{67D3E6E1-6378-4389-BC13-7C787634BF9A}"/>
            </a:ext>
          </a:extLst>
        </xdr:cNvPr>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65" name="直線コネクタ 764">
          <a:extLst>
            <a:ext uri="{FF2B5EF4-FFF2-40B4-BE49-F238E27FC236}">
              <a16:creationId xmlns:a16="http://schemas.microsoft.com/office/drawing/2014/main" id="{35DAC682-9962-4F01-8BC0-56E07319B57B}"/>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147519</xdr:rowOff>
    </xdr:from>
    <xdr:ext cx="405111" cy="259045"/>
    <xdr:sp macro="" textlink="">
      <xdr:nvSpPr>
        <xdr:cNvPr id="766" name="【公民館】&#10;有形固定資産減価償却率平均値テキスト">
          <a:extLst>
            <a:ext uri="{FF2B5EF4-FFF2-40B4-BE49-F238E27FC236}">
              <a16:creationId xmlns:a16="http://schemas.microsoft.com/office/drawing/2014/main" id="{A6AE5E32-8E02-4DEF-916F-4E1A1D37A3FB}"/>
            </a:ext>
          </a:extLst>
        </xdr:cNvPr>
        <xdr:cNvSpPr txBox="1"/>
      </xdr:nvSpPr>
      <xdr:spPr>
        <a:xfrm>
          <a:off x="16357600" y="18149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767" name="フローチャート: 判断 766">
          <a:extLst>
            <a:ext uri="{FF2B5EF4-FFF2-40B4-BE49-F238E27FC236}">
              <a16:creationId xmlns:a16="http://schemas.microsoft.com/office/drawing/2014/main" id="{EFB0AF81-2060-4333-ACD3-0EE758A5CB24}"/>
            </a:ext>
          </a:extLst>
        </xdr:cNvPr>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768" name="フローチャート: 判断 767">
          <a:extLst>
            <a:ext uri="{FF2B5EF4-FFF2-40B4-BE49-F238E27FC236}">
              <a16:creationId xmlns:a16="http://schemas.microsoft.com/office/drawing/2014/main" id="{9C5A8866-6A56-4EF4-8282-9CB3331C0D84}"/>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769" name="フローチャート: 判断 768">
          <a:extLst>
            <a:ext uri="{FF2B5EF4-FFF2-40B4-BE49-F238E27FC236}">
              <a16:creationId xmlns:a16="http://schemas.microsoft.com/office/drawing/2014/main" id="{864094E2-3A01-4648-AA5E-18FBDA4C304D}"/>
            </a:ext>
          </a:extLst>
        </xdr:cNvPr>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770" name="フローチャート: 判断 769">
          <a:extLst>
            <a:ext uri="{FF2B5EF4-FFF2-40B4-BE49-F238E27FC236}">
              <a16:creationId xmlns:a16="http://schemas.microsoft.com/office/drawing/2014/main" id="{3772585A-D0DF-4767-9FFB-91199EEF57F5}"/>
            </a:ext>
          </a:extLst>
        </xdr:cNvPr>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771" name="フローチャート: 判断 770">
          <a:extLst>
            <a:ext uri="{FF2B5EF4-FFF2-40B4-BE49-F238E27FC236}">
              <a16:creationId xmlns:a16="http://schemas.microsoft.com/office/drawing/2014/main" id="{B28F1FD2-BF43-41E5-91A3-7237A6FB4FDF}"/>
            </a:ext>
          </a:extLst>
        </xdr:cNvPr>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3A249513-92CA-4BF0-95B5-053C234ADCE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9AF79BA3-C1C1-4BD5-9DD9-C7BC620BCCC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DCDCD438-1225-4A5E-9082-4D68314AD06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9E148FCB-5B54-447B-9FEC-9169829E415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A79ABCC0-C360-4B63-8AC7-DE16E71C4A9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77" name="楕円 776">
          <a:extLst>
            <a:ext uri="{FF2B5EF4-FFF2-40B4-BE49-F238E27FC236}">
              <a16:creationId xmlns:a16="http://schemas.microsoft.com/office/drawing/2014/main" id="{20423D23-FDD2-4A1D-991B-E54078EEC679}"/>
            </a:ext>
          </a:extLst>
        </xdr:cNvPr>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59707</xdr:rowOff>
    </xdr:from>
    <xdr:ext cx="405111" cy="259045"/>
    <xdr:sp macro="" textlink="">
      <xdr:nvSpPr>
        <xdr:cNvPr id="778" name="【公民館】&#10;有形固定資産減価償却率該当値テキスト">
          <a:extLst>
            <a:ext uri="{FF2B5EF4-FFF2-40B4-BE49-F238E27FC236}">
              <a16:creationId xmlns:a16="http://schemas.microsoft.com/office/drawing/2014/main" id="{D94F9A26-B3C9-4188-B2E4-E67C7A5E3DF7}"/>
            </a:ext>
          </a:extLst>
        </xdr:cNvPr>
        <xdr:cNvSpPr txBox="1"/>
      </xdr:nvSpPr>
      <xdr:spPr>
        <a:xfrm>
          <a:off x="16357600"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22134</xdr:rowOff>
    </xdr:from>
    <xdr:to>
      <xdr:col>81</xdr:col>
      <xdr:colOff>101600</xdr:colOff>
      <xdr:row>105</xdr:row>
      <xdr:rowOff>123734</xdr:rowOff>
    </xdr:to>
    <xdr:sp macro="" textlink="">
      <xdr:nvSpPr>
        <xdr:cNvPr id="779" name="楕円 778">
          <a:extLst>
            <a:ext uri="{FF2B5EF4-FFF2-40B4-BE49-F238E27FC236}">
              <a16:creationId xmlns:a16="http://schemas.microsoft.com/office/drawing/2014/main" id="{4729A599-961B-432C-9C2F-13C0E2860D7A}"/>
            </a:ext>
          </a:extLst>
        </xdr:cNvPr>
        <xdr:cNvSpPr/>
      </xdr:nvSpPr>
      <xdr:spPr>
        <a:xfrm>
          <a:off x="15430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72934</xdr:rowOff>
    </xdr:from>
    <xdr:to>
      <xdr:col>85</xdr:col>
      <xdr:colOff>127000</xdr:colOff>
      <xdr:row>105</xdr:row>
      <xdr:rowOff>87630</xdr:rowOff>
    </xdr:to>
    <xdr:cxnSp macro="">
      <xdr:nvCxnSpPr>
        <xdr:cNvPr id="780" name="直線コネクタ 779">
          <a:extLst>
            <a:ext uri="{FF2B5EF4-FFF2-40B4-BE49-F238E27FC236}">
              <a16:creationId xmlns:a16="http://schemas.microsoft.com/office/drawing/2014/main" id="{43D0D190-93A1-4F35-B46F-0A9587960CE1}"/>
            </a:ext>
          </a:extLst>
        </xdr:cNvPr>
        <xdr:cNvCxnSpPr/>
      </xdr:nvCxnSpPr>
      <xdr:spPr>
        <a:xfrm>
          <a:off x="15481300" y="1807518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85816</xdr:rowOff>
    </xdr:from>
    <xdr:to>
      <xdr:col>76</xdr:col>
      <xdr:colOff>165100</xdr:colOff>
      <xdr:row>106</xdr:row>
      <xdr:rowOff>15966</xdr:rowOff>
    </xdr:to>
    <xdr:sp macro="" textlink="">
      <xdr:nvSpPr>
        <xdr:cNvPr id="781" name="楕円 780">
          <a:extLst>
            <a:ext uri="{FF2B5EF4-FFF2-40B4-BE49-F238E27FC236}">
              <a16:creationId xmlns:a16="http://schemas.microsoft.com/office/drawing/2014/main" id="{5CA4FB8A-1054-4FDD-8DA6-4523ECB98B42}"/>
            </a:ext>
          </a:extLst>
        </xdr:cNvPr>
        <xdr:cNvSpPr/>
      </xdr:nvSpPr>
      <xdr:spPr>
        <a:xfrm>
          <a:off x="14541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72934</xdr:rowOff>
    </xdr:from>
    <xdr:to>
      <xdr:col>81</xdr:col>
      <xdr:colOff>50800</xdr:colOff>
      <xdr:row>105</xdr:row>
      <xdr:rowOff>136616</xdr:rowOff>
    </xdr:to>
    <xdr:cxnSp macro="">
      <xdr:nvCxnSpPr>
        <xdr:cNvPr id="782" name="直線コネクタ 781">
          <a:extLst>
            <a:ext uri="{FF2B5EF4-FFF2-40B4-BE49-F238E27FC236}">
              <a16:creationId xmlns:a16="http://schemas.microsoft.com/office/drawing/2014/main" id="{D8BFB390-3764-43E8-9AB8-7538F3D17C70}"/>
            </a:ext>
          </a:extLst>
        </xdr:cNvPr>
        <xdr:cNvCxnSpPr/>
      </xdr:nvCxnSpPr>
      <xdr:spPr>
        <a:xfrm flipV="1">
          <a:off x="14592300" y="1807518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134801</xdr:rowOff>
    </xdr:from>
    <xdr:to>
      <xdr:col>72</xdr:col>
      <xdr:colOff>38100</xdr:colOff>
      <xdr:row>106</xdr:row>
      <xdr:rowOff>64951</xdr:rowOff>
    </xdr:to>
    <xdr:sp macro="" textlink="">
      <xdr:nvSpPr>
        <xdr:cNvPr id="783" name="楕円 782">
          <a:extLst>
            <a:ext uri="{FF2B5EF4-FFF2-40B4-BE49-F238E27FC236}">
              <a16:creationId xmlns:a16="http://schemas.microsoft.com/office/drawing/2014/main" id="{EC531B6B-2771-4C3E-B964-3B7361ED5060}"/>
            </a:ext>
          </a:extLst>
        </xdr:cNvPr>
        <xdr:cNvSpPr/>
      </xdr:nvSpPr>
      <xdr:spPr>
        <a:xfrm>
          <a:off x="13652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136616</xdr:rowOff>
    </xdr:from>
    <xdr:to>
      <xdr:col>76</xdr:col>
      <xdr:colOff>114300</xdr:colOff>
      <xdr:row>106</xdr:row>
      <xdr:rowOff>14151</xdr:rowOff>
    </xdr:to>
    <xdr:cxnSp macro="">
      <xdr:nvCxnSpPr>
        <xdr:cNvPr id="784" name="直線コネクタ 783">
          <a:extLst>
            <a:ext uri="{FF2B5EF4-FFF2-40B4-BE49-F238E27FC236}">
              <a16:creationId xmlns:a16="http://schemas.microsoft.com/office/drawing/2014/main" id="{0EE7A3A8-AAA8-405A-A4AA-3A6A4C172F5B}"/>
            </a:ext>
          </a:extLst>
        </xdr:cNvPr>
        <xdr:cNvCxnSpPr/>
      </xdr:nvCxnSpPr>
      <xdr:spPr>
        <a:xfrm flipV="1">
          <a:off x="13703300" y="1813886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136434</xdr:rowOff>
    </xdr:from>
    <xdr:to>
      <xdr:col>67</xdr:col>
      <xdr:colOff>101600</xdr:colOff>
      <xdr:row>106</xdr:row>
      <xdr:rowOff>66584</xdr:rowOff>
    </xdr:to>
    <xdr:sp macro="" textlink="">
      <xdr:nvSpPr>
        <xdr:cNvPr id="785" name="楕円 784">
          <a:extLst>
            <a:ext uri="{FF2B5EF4-FFF2-40B4-BE49-F238E27FC236}">
              <a16:creationId xmlns:a16="http://schemas.microsoft.com/office/drawing/2014/main" id="{0297B380-9A77-4804-9C9B-4BE945F3B82A}"/>
            </a:ext>
          </a:extLst>
        </xdr:cNvPr>
        <xdr:cNvSpPr/>
      </xdr:nvSpPr>
      <xdr:spPr>
        <a:xfrm>
          <a:off x="12763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14151</xdr:rowOff>
    </xdr:from>
    <xdr:to>
      <xdr:col>71</xdr:col>
      <xdr:colOff>177800</xdr:colOff>
      <xdr:row>106</xdr:row>
      <xdr:rowOff>15784</xdr:rowOff>
    </xdr:to>
    <xdr:cxnSp macro="">
      <xdr:nvCxnSpPr>
        <xdr:cNvPr id="786" name="直線コネクタ 785">
          <a:extLst>
            <a:ext uri="{FF2B5EF4-FFF2-40B4-BE49-F238E27FC236}">
              <a16:creationId xmlns:a16="http://schemas.microsoft.com/office/drawing/2014/main" id="{6F8A097D-8B2C-47E6-B558-AB5D4649EFB4}"/>
            </a:ext>
          </a:extLst>
        </xdr:cNvPr>
        <xdr:cNvCxnSpPr/>
      </xdr:nvCxnSpPr>
      <xdr:spPr>
        <a:xfrm flipV="1">
          <a:off x="12814300" y="1818785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29953</xdr:rowOff>
    </xdr:from>
    <xdr:ext cx="405111" cy="259045"/>
    <xdr:sp macro="" textlink="">
      <xdr:nvSpPr>
        <xdr:cNvPr id="787" name="n_1aveValue【公民館】&#10;有形固定資産減価償却率">
          <a:extLst>
            <a:ext uri="{FF2B5EF4-FFF2-40B4-BE49-F238E27FC236}">
              <a16:creationId xmlns:a16="http://schemas.microsoft.com/office/drawing/2014/main" id="{A3B4317A-1A4A-44BD-892E-17CC9BF60F7E}"/>
            </a:ext>
          </a:extLst>
        </xdr:cNvPr>
        <xdr:cNvSpPr txBox="1"/>
      </xdr:nvSpPr>
      <xdr:spPr>
        <a:xfrm>
          <a:off x="152660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46282</xdr:rowOff>
    </xdr:from>
    <xdr:ext cx="405111" cy="259045"/>
    <xdr:sp macro="" textlink="">
      <xdr:nvSpPr>
        <xdr:cNvPr id="788" name="n_2aveValue【公民館】&#10;有形固定資産減価償却率">
          <a:extLst>
            <a:ext uri="{FF2B5EF4-FFF2-40B4-BE49-F238E27FC236}">
              <a16:creationId xmlns:a16="http://schemas.microsoft.com/office/drawing/2014/main" id="{9A481EA5-8A35-4192-A967-8EE1873C126F}"/>
            </a:ext>
          </a:extLst>
        </xdr:cNvPr>
        <xdr:cNvSpPr txBox="1"/>
      </xdr:nvSpPr>
      <xdr:spPr>
        <a:xfrm>
          <a:off x="14389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93634</xdr:rowOff>
    </xdr:from>
    <xdr:ext cx="405111" cy="259045"/>
    <xdr:sp macro="" textlink="">
      <xdr:nvSpPr>
        <xdr:cNvPr id="789" name="n_3aveValue【公民館】&#10;有形固定資産減価償却率">
          <a:extLst>
            <a:ext uri="{FF2B5EF4-FFF2-40B4-BE49-F238E27FC236}">
              <a16:creationId xmlns:a16="http://schemas.microsoft.com/office/drawing/2014/main" id="{C4543E91-7855-449F-B1F7-011CC1ABB784}"/>
            </a:ext>
          </a:extLst>
        </xdr:cNvPr>
        <xdr:cNvSpPr txBox="1"/>
      </xdr:nvSpPr>
      <xdr:spPr>
        <a:xfrm>
          <a:off x="13500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65876</xdr:rowOff>
    </xdr:from>
    <xdr:ext cx="405111" cy="259045"/>
    <xdr:sp macro="" textlink="">
      <xdr:nvSpPr>
        <xdr:cNvPr id="790" name="n_4aveValue【公民館】&#10;有形固定資産減価償却率">
          <a:extLst>
            <a:ext uri="{FF2B5EF4-FFF2-40B4-BE49-F238E27FC236}">
              <a16:creationId xmlns:a16="http://schemas.microsoft.com/office/drawing/2014/main" id="{2DC84AF3-0988-423A-8241-B2A7C66DA934}"/>
            </a:ext>
          </a:extLst>
        </xdr:cNvPr>
        <xdr:cNvSpPr txBox="1"/>
      </xdr:nvSpPr>
      <xdr:spPr>
        <a:xfrm>
          <a:off x="12611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140261</xdr:rowOff>
    </xdr:from>
    <xdr:ext cx="405111" cy="259045"/>
    <xdr:sp macro="" textlink="">
      <xdr:nvSpPr>
        <xdr:cNvPr id="791" name="n_1mainValue【公民館】&#10;有形固定資産減価償却率">
          <a:extLst>
            <a:ext uri="{FF2B5EF4-FFF2-40B4-BE49-F238E27FC236}">
              <a16:creationId xmlns:a16="http://schemas.microsoft.com/office/drawing/2014/main" id="{3ED5A626-9D3F-4305-B6B7-403D1D386B00}"/>
            </a:ext>
          </a:extLst>
        </xdr:cNvPr>
        <xdr:cNvSpPr txBox="1"/>
      </xdr:nvSpPr>
      <xdr:spPr>
        <a:xfrm>
          <a:off x="15266044" y="1779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32493</xdr:rowOff>
    </xdr:from>
    <xdr:ext cx="405111" cy="259045"/>
    <xdr:sp macro="" textlink="">
      <xdr:nvSpPr>
        <xdr:cNvPr id="792" name="n_2mainValue【公民館】&#10;有形固定資産減価償却率">
          <a:extLst>
            <a:ext uri="{FF2B5EF4-FFF2-40B4-BE49-F238E27FC236}">
              <a16:creationId xmlns:a16="http://schemas.microsoft.com/office/drawing/2014/main" id="{A52B1AAF-D12C-46E1-AED9-6D73048A664A}"/>
            </a:ext>
          </a:extLst>
        </xdr:cNvPr>
        <xdr:cNvSpPr txBox="1"/>
      </xdr:nvSpPr>
      <xdr:spPr>
        <a:xfrm>
          <a:off x="143897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81478</xdr:rowOff>
    </xdr:from>
    <xdr:ext cx="405111" cy="259045"/>
    <xdr:sp macro="" textlink="">
      <xdr:nvSpPr>
        <xdr:cNvPr id="793" name="n_3mainValue【公民館】&#10;有形固定資産減価償却率">
          <a:extLst>
            <a:ext uri="{FF2B5EF4-FFF2-40B4-BE49-F238E27FC236}">
              <a16:creationId xmlns:a16="http://schemas.microsoft.com/office/drawing/2014/main" id="{532C9C9C-F632-47FC-B403-639768AE4AC3}"/>
            </a:ext>
          </a:extLst>
        </xdr:cNvPr>
        <xdr:cNvSpPr txBox="1"/>
      </xdr:nvSpPr>
      <xdr:spPr>
        <a:xfrm>
          <a:off x="13500744"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83111</xdr:rowOff>
    </xdr:from>
    <xdr:ext cx="405111" cy="259045"/>
    <xdr:sp macro="" textlink="">
      <xdr:nvSpPr>
        <xdr:cNvPr id="794" name="n_4mainValue【公民館】&#10;有形固定資産減価償却率">
          <a:extLst>
            <a:ext uri="{FF2B5EF4-FFF2-40B4-BE49-F238E27FC236}">
              <a16:creationId xmlns:a16="http://schemas.microsoft.com/office/drawing/2014/main" id="{BBC472B8-B8A6-4C9B-8A0D-4CCF66131BC2}"/>
            </a:ext>
          </a:extLst>
        </xdr:cNvPr>
        <xdr:cNvSpPr txBox="1"/>
      </xdr:nvSpPr>
      <xdr:spPr>
        <a:xfrm>
          <a:off x="12611744" y="1791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F4B10B3-D633-4E74-901E-8A340CA47FE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86B1B3A0-C160-46C6-811F-FF1F5B3080F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C773ADFE-2B7A-466A-8D4B-2D4C0348F22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B8D49D61-5571-4212-A35A-4BC05F832EB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B84CB2FF-64B5-4479-A68F-2B5C45DDD41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6545A026-F2C1-489B-9A48-D89F2C3A025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D800BD-C60A-4723-A90D-49377659799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DB0B4130-1577-4B18-B34D-42DCDB85A7E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323AEBE8-986B-4C5F-8B23-8DE14833B65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190A7527-A1B0-4B1A-95EE-8E8F9A09A72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5" name="直線コネクタ 804">
          <a:extLst>
            <a:ext uri="{FF2B5EF4-FFF2-40B4-BE49-F238E27FC236}">
              <a16:creationId xmlns:a16="http://schemas.microsoft.com/office/drawing/2014/main" id="{6B6B8CE2-E604-4E81-9103-175CF902C79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6" name="テキスト ボックス 805">
          <a:extLst>
            <a:ext uri="{FF2B5EF4-FFF2-40B4-BE49-F238E27FC236}">
              <a16:creationId xmlns:a16="http://schemas.microsoft.com/office/drawing/2014/main" id="{C42CC73F-AC03-4D56-B3FB-3F35B4549B0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7" name="直線コネクタ 806">
          <a:extLst>
            <a:ext uri="{FF2B5EF4-FFF2-40B4-BE49-F238E27FC236}">
              <a16:creationId xmlns:a16="http://schemas.microsoft.com/office/drawing/2014/main" id="{8463F3FB-D5F9-4AC0-AA8C-DADEA0E7EB8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8" name="テキスト ボックス 807">
          <a:extLst>
            <a:ext uri="{FF2B5EF4-FFF2-40B4-BE49-F238E27FC236}">
              <a16:creationId xmlns:a16="http://schemas.microsoft.com/office/drawing/2014/main" id="{EF919E97-6558-4E82-874C-C91A8D7320B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9" name="直線コネクタ 808">
          <a:extLst>
            <a:ext uri="{FF2B5EF4-FFF2-40B4-BE49-F238E27FC236}">
              <a16:creationId xmlns:a16="http://schemas.microsoft.com/office/drawing/2014/main" id="{83172BEB-20B1-4C03-BBA2-53693B2D5C1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0" name="テキスト ボックス 809">
          <a:extLst>
            <a:ext uri="{FF2B5EF4-FFF2-40B4-BE49-F238E27FC236}">
              <a16:creationId xmlns:a16="http://schemas.microsoft.com/office/drawing/2014/main" id="{5745686A-4D29-4D14-A04A-1E5609AA2F6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1" name="直線コネクタ 810">
          <a:extLst>
            <a:ext uri="{FF2B5EF4-FFF2-40B4-BE49-F238E27FC236}">
              <a16:creationId xmlns:a16="http://schemas.microsoft.com/office/drawing/2014/main" id="{F5CA5EFC-D3EB-466E-89B9-84033B60A7C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2" name="テキスト ボックス 811">
          <a:extLst>
            <a:ext uri="{FF2B5EF4-FFF2-40B4-BE49-F238E27FC236}">
              <a16:creationId xmlns:a16="http://schemas.microsoft.com/office/drawing/2014/main" id="{F8F2CC35-85C4-434B-88F9-34DD13397AF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3" name="直線コネクタ 812">
          <a:extLst>
            <a:ext uri="{FF2B5EF4-FFF2-40B4-BE49-F238E27FC236}">
              <a16:creationId xmlns:a16="http://schemas.microsoft.com/office/drawing/2014/main" id="{247509B9-85AF-4D17-972B-5A25C6E5DC1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4" name="テキスト ボックス 813">
          <a:extLst>
            <a:ext uri="{FF2B5EF4-FFF2-40B4-BE49-F238E27FC236}">
              <a16:creationId xmlns:a16="http://schemas.microsoft.com/office/drawing/2014/main" id="{9C882967-EDAC-4F46-BF7C-6280FC32D89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5" name="直線コネクタ 814">
          <a:extLst>
            <a:ext uri="{FF2B5EF4-FFF2-40B4-BE49-F238E27FC236}">
              <a16:creationId xmlns:a16="http://schemas.microsoft.com/office/drawing/2014/main" id="{F2FDCF24-1027-40F1-BC12-13B8B2564E6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6" name="テキスト ボックス 815">
          <a:extLst>
            <a:ext uri="{FF2B5EF4-FFF2-40B4-BE49-F238E27FC236}">
              <a16:creationId xmlns:a16="http://schemas.microsoft.com/office/drawing/2014/main" id="{0729E87B-0ED6-45EE-B4AB-71D1445CD3A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EE4FF4D1-0241-4E33-8B7D-0655F574E49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627893EF-1DBA-40AB-8A51-A42710B7FE5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A93CB5FB-76E7-4B0B-B3E8-D5BD40DBDB7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820" name="直線コネクタ 819">
          <a:extLst>
            <a:ext uri="{FF2B5EF4-FFF2-40B4-BE49-F238E27FC236}">
              <a16:creationId xmlns:a16="http://schemas.microsoft.com/office/drawing/2014/main" id="{F49FB62B-5978-4AF0-99DA-0DACB73406AA}"/>
            </a:ext>
          </a:extLst>
        </xdr:cNvPr>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1" name="【公民館】&#10;一人当たり面積最小値テキスト">
          <a:extLst>
            <a:ext uri="{FF2B5EF4-FFF2-40B4-BE49-F238E27FC236}">
              <a16:creationId xmlns:a16="http://schemas.microsoft.com/office/drawing/2014/main" id="{A864F370-FD82-4E69-9A93-4C2919939254}"/>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2" name="直線コネクタ 821">
          <a:extLst>
            <a:ext uri="{FF2B5EF4-FFF2-40B4-BE49-F238E27FC236}">
              <a16:creationId xmlns:a16="http://schemas.microsoft.com/office/drawing/2014/main" id="{84C6D8AC-F398-48C6-9659-6C7085568B1A}"/>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823" name="【公民館】&#10;一人当たり面積最大値テキスト">
          <a:extLst>
            <a:ext uri="{FF2B5EF4-FFF2-40B4-BE49-F238E27FC236}">
              <a16:creationId xmlns:a16="http://schemas.microsoft.com/office/drawing/2014/main" id="{CC051313-8ED3-4528-9188-D86952D8CB4F}"/>
            </a:ext>
          </a:extLst>
        </xdr:cNvPr>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824" name="直線コネクタ 823">
          <a:extLst>
            <a:ext uri="{FF2B5EF4-FFF2-40B4-BE49-F238E27FC236}">
              <a16:creationId xmlns:a16="http://schemas.microsoft.com/office/drawing/2014/main" id="{2F077DE7-9167-49C8-9F41-325197A11141}"/>
            </a:ext>
          </a:extLst>
        </xdr:cNvPr>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152961</xdr:rowOff>
    </xdr:from>
    <xdr:ext cx="469744" cy="259045"/>
    <xdr:sp macro="" textlink="">
      <xdr:nvSpPr>
        <xdr:cNvPr id="825" name="【公民館】&#10;一人当たり面積平均値テキスト">
          <a:extLst>
            <a:ext uri="{FF2B5EF4-FFF2-40B4-BE49-F238E27FC236}">
              <a16:creationId xmlns:a16="http://schemas.microsoft.com/office/drawing/2014/main" id="{1C75B5C0-92CA-42AB-8156-8E7C98C22955}"/>
            </a:ext>
          </a:extLst>
        </xdr:cNvPr>
        <xdr:cNvSpPr txBox="1"/>
      </xdr:nvSpPr>
      <xdr:spPr>
        <a:xfrm>
          <a:off x="22199600" y="18326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826" name="フローチャート: 判断 825">
          <a:extLst>
            <a:ext uri="{FF2B5EF4-FFF2-40B4-BE49-F238E27FC236}">
              <a16:creationId xmlns:a16="http://schemas.microsoft.com/office/drawing/2014/main" id="{F782E29F-085B-445C-AD8F-103571E09A49}"/>
            </a:ext>
          </a:extLst>
        </xdr:cNvPr>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827" name="フローチャート: 判断 826">
          <a:extLst>
            <a:ext uri="{FF2B5EF4-FFF2-40B4-BE49-F238E27FC236}">
              <a16:creationId xmlns:a16="http://schemas.microsoft.com/office/drawing/2014/main" id="{D4807AAF-C5CC-42D8-A2C2-E74EC8A7C066}"/>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828" name="フローチャート: 判断 827">
          <a:extLst>
            <a:ext uri="{FF2B5EF4-FFF2-40B4-BE49-F238E27FC236}">
              <a16:creationId xmlns:a16="http://schemas.microsoft.com/office/drawing/2014/main" id="{9AB4AFCD-73F5-44BF-B2B5-E0CE09F127EA}"/>
            </a:ext>
          </a:extLst>
        </xdr:cNvPr>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29" name="フローチャート: 判断 828">
          <a:extLst>
            <a:ext uri="{FF2B5EF4-FFF2-40B4-BE49-F238E27FC236}">
              <a16:creationId xmlns:a16="http://schemas.microsoft.com/office/drawing/2014/main" id="{ACB6CA69-3E05-4CCB-B505-4014796CF839}"/>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830" name="フローチャート: 判断 829">
          <a:extLst>
            <a:ext uri="{FF2B5EF4-FFF2-40B4-BE49-F238E27FC236}">
              <a16:creationId xmlns:a16="http://schemas.microsoft.com/office/drawing/2014/main" id="{25012906-B0DC-418B-A813-E38B2FA75686}"/>
            </a:ext>
          </a:extLst>
        </xdr:cNvPr>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E9AB2914-37DF-4FCB-B1FB-7D7143A1E5A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70A84709-F331-47FC-9894-A00FA8DA7FC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B9E484FF-A82E-4C7E-B6A8-689694DFE1D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79AB181D-8081-4F94-AE95-251EC173524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75C9E6AD-59DE-412D-B5A1-CB97C1B9E53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169092</xdr:rowOff>
    </xdr:from>
    <xdr:to>
      <xdr:col>116</xdr:col>
      <xdr:colOff>114300</xdr:colOff>
      <xdr:row>107</xdr:row>
      <xdr:rowOff>99242</xdr:rowOff>
    </xdr:to>
    <xdr:sp macro="" textlink="">
      <xdr:nvSpPr>
        <xdr:cNvPr id="836" name="楕円 835">
          <a:extLst>
            <a:ext uri="{FF2B5EF4-FFF2-40B4-BE49-F238E27FC236}">
              <a16:creationId xmlns:a16="http://schemas.microsoft.com/office/drawing/2014/main" id="{791ED137-7A05-4BEB-87A7-520DCFF8CD78}"/>
            </a:ext>
          </a:extLst>
        </xdr:cNvPr>
        <xdr:cNvSpPr/>
      </xdr:nvSpPr>
      <xdr:spPr>
        <a:xfrm>
          <a:off x="221107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20519</xdr:rowOff>
    </xdr:from>
    <xdr:ext cx="469744" cy="259045"/>
    <xdr:sp macro="" textlink="">
      <xdr:nvSpPr>
        <xdr:cNvPr id="837" name="【公民館】&#10;一人当たり面積該当値テキスト">
          <a:extLst>
            <a:ext uri="{FF2B5EF4-FFF2-40B4-BE49-F238E27FC236}">
              <a16:creationId xmlns:a16="http://schemas.microsoft.com/office/drawing/2014/main" id="{DF7689CB-49BF-4C18-8F0E-2241D9D63474}"/>
            </a:ext>
          </a:extLst>
        </xdr:cNvPr>
        <xdr:cNvSpPr txBox="1"/>
      </xdr:nvSpPr>
      <xdr:spPr>
        <a:xfrm>
          <a:off x="22199600" y="181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7438</xdr:rowOff>
    </xdr:from>
    <xdr:to>
      <xdr:col>112</xdr:col>
      <xdr:colOff>38100</xdr:colOff>
      <xdr:row>107</xdr:row>
      <xdr:rowOff>109038</xdr:rowOff>
    </xdr:to>
    <xdr:sp macro="" textlink="">
      <xdr:nvSpPr>
        <xdr:cNvPr id="838" name="楕円 837">
          <a:extLst>
            <a:ext uri="{FF2B5EF4-FFF2-40B4-BE49-F238E27FC236}">
              <a16:creationId xmlns:a16="http://schemas.microsoft.com/office/drawing/2014/main" id="{274C7A1F-F260-44CA-BABD-BFEF41E12F35}"/>
            </a:ext>
          </a:extLst>
        </xdr:cNvPr>
        <xdr:cNvSpPr/>
      </xdr:nvSpPr>
      <xdr:spPr>
        <a:xfrm>
          <a:off x="21272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48442</xdr:rowOff>
    </xdr:from>
    <xdr:to>
      <xdr:col>116</xdr:col>
      <xdr:colOff>63500</xdr:colOff>
      <xdr:row>107</xdr:row>
      <xdr:rowOff>58238</xdr:rowOff>
    </xdr:to>
    <xdr:cxnSp macro="">
      <xdr:nvCxnSpPr>
        <xdr:cNvPr id="839" name="直線コネクタ 838">
          <a:extLst>
            <a:ext uri="{FF2B5EF4-FFF2-40B4-BE49-F238E27FC236}">
              <a16:creationId xmlns:a16="http://schemas.microsoft.com/office/drawing/2014/main" id="{474F1C6D-15F6-4FE5-BAFA-D35886CB111A}"/>
            </a:ext>
          </a:extLst>
        </xdr:cNvPr>
        <xdr:cNvCxnSpPr/>
      </xdr:nvCxnSpPr>
      <xdr:spPr>
        <a:xfrm flipV="1">
          <a:off x="21323300" y="1839359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840" name="楕円 839">
          <a:extLst>
            <a:ext uri="{FF2B5EF4-FFF2-40B4-BE49-F238E27FC236}">
              <a16:creationId xmlns:a16="http://schemas.microsoft.com/office/drawing/2014/main" id="{25D5AEDF-7C94-4F0A-98E2-230CDAED8F5C}"/>
            </a:ext>
          </a:extLst>
        </xdr:cNvPr>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58238</xdr:rowOff>
    </xdr:from>
    <xdr:to>
      <xdr:col>111</xdr:col>
      <xdr:colOff>177800</xdr:colOff>
      <xdr:row>107</xdr:row>
      <xdr:rowOff>64770</xdr:rowOff>
    </xdr:to>
    <xdr:cxnSp macro="">
      <xdr:nvCxnSpPr>
        <xdr:cNvPr id="841" name="直線コネクタ 840">
          <a:extLst>
            <a:ext uri="{FF2B5EF4-FFF2-40B4-BE49-F238E27FC236}">
              <a16:creationId xmlns:a16="http://schemas.microsoft.com/office/drawing/2014/main" id="{73823071-70A8-407C-9FF6-E30FC93B5169}"/>
            </a:ext>
          </a:extLst>
        </xdr:cNvPr>
        <xdr:cNvCxnSpPr/>
      </xdr:nvCxnSpPr>
      <xdr:spPr>
        <a:xfrm flipV="1">
          <a:off x="20434300" y="184033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20501</xdr:rowOff>
    </xdr:from>
    <xdr:to>
      <xdr:col>102</xdr:col>
      <xdr:colOff>165100</xdr:colOff>
      <xdr:row>107</xdr:row>
      <xdr:rowOff>122101</xdr:rowOff>
    </xdr:to>
    <xdr:sp macro="" textlink="">
      <xdr:nvSpPr>
        <xdr:cNvPr id="842" name="楕円 841">
          <a:extLst>
            <a:ext uri="{FF2B5EF4-FFF2-40B4-BE49-F238E27FC236}">
              <a16:creationId xmlns:a16="http://schemas.microsoft.com/office/drawing/2014/main" id="{65B42F6B-AAA6-4603-A312-61120FBC7FCD}"/>
            </a:ext>
          </a:extLst>
        </xdr:cNvPr>
        <xdr:cNvSpPr/>
      </xdr:nvSpPr>
      <xdr:spPr>
        <a:xfrm>
          <a:off x="19494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71301</xdr:rowOff>
    </xdr:to>
    <xdr:cxnSp macro="">
      <xdr:nvCxnSpPr>
        <xdr:cNvPr id="843" name="直線コネクタ 842">
          <a:extLst>
            <a:ext uri="{FF2B5EF4-FFF2-40B4-BE49-F238E27FC236}">
              <a16:creationId xmlns:a16="http://schemas.microsoft.com/office/drawing/2014/main" id="{1A17EDD8-671E-4105-8CB3-B17F81FB0BFF}"/>
            </a:ext>
          </a:extLst>
        </xdr:cNvPr>
        <xdr:cNvCxnSpPr/>
      </xdr:nvCxnSpPr>
      <xdr:spPr>
        <a:xfrm flipV="1">
          <a:off x="19545300" y="184099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28121</xdr:rowOff>
    </xdr:from>
    <xdr:to>
      <xdr:col>98</xdr:col>
      <xdr:colOff>38100</xdr:colOff>
      <xdr:row>107</xdr:row>
      <xdr:rowOff>129721</xdr:rowOff>
    </xdr:to>
    <xdr:sp macro="" textlink="">
      <xdr:nvSpPr>
        <xdr:cNvPr id="844" name="楕円 843">
          <a:extLst>
            <a:ext uri="{FF2B5EF4-FFF2-40B4-BE49-F238E27FC236}">
              <a16:creationId xmlns:a16="http://schemas.microsoft.com/office/drawing/2014/main" id="{83D5C864-3A43-4F42-A2F1-7793769EFBEE}"/>
            </a:ext>
          </a:extLst>
        </xdr:cNvPr>
        <xdr:cNvSpPr/>
      </xdr:nvSpPr>
      <xdr:spPr>
        <a:xfrm>
          <a:off x="18605500" y="183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71301</xdr:rowOff>
    </xdr:from>
    <xdr:to>
      <xdr:col>102</xdr:col>
      <xdr:colOff>114300</xdr:colOff>
      <xdr:row>107</xdr:row>
      <xdr:rowOff>78921</xdr:rowOff>
    </xdr:to>
    <xdr:cxnSp macro="">
      <xdr:nvCxnSpPr>
        <xdr:cNvPr id="845" name="直線コネクタ 844">
          <a:extLst>
            <a:ext uri="{FF2B5EF4-FFF2-40B4-BE49-F238E27FC236}">
              <a16:creationId xmlns:a16="http://schemas.microsoft.com/office/drawing/2014/main" id="{01A55D3C-948E-4FC2-91D4-78AF0FF02363}"/>
            </a:ext>
          </a:extLst>
        </xdr:cNvPr>
        <xdr:cNvCxnSpPr/>
      </xdr:nvCxnSpPr>
      <xdr:spPr>
        <a:xfrm flipV="1">
          <a:off x="18656300" y="18416451"/>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116495</xdr:rowOff>
    </xdr:from>
    <xdr:ext cx="469744" cy="259045"/>
    <xdr:sp macro="" textlink="">
      <xdr:nvSpPr>
        <xdr:cNvPr id="846" name="n_1aveValue【公民館】&#10;一人当たり面積">
          <a:extLst>
            <a:ext uri="{FF2B5EF4-FFF2-40B4-BE49-F238E27FC236}">
              <a16:creationId xmlns:a16="http://schemas.microsoft.com/office/drawing/2014/main" id="{6822B330-3163-45FF-BCB2-ACADFE77BB76}"/>
            </a:ext>
          </a:extLst>
        </xdr:cNvPr>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127743</xdr:rowOff>
    </xdr:from>
    <xdr:ext cx="469744" cy="259045"/>
    <xdr:sp macro="" textlink="">
      <xdr:nvSpPr>
        <xdr:cNvPr id="847" name="n_2aveValue【公民館】&#10;一人当たり面積">
          <a:extLst>
            <a:ext uri="{FF2B5EF4-FFF2-40B4-BE49-F238E27FC236}">
              <a16:creationId xmlns:a16="http://schemas.microsoft.com/office/drawing/2014/main" id="{55291BD7-A194-46CB-8625-A0C4CF7E90FA}"/>
            </a:ext>
          </a:extLst>
        </xdr:cNvPr>
        <xdr:cNvSpPr txBox="1"/>
      </xdr:nvSpPr>
      <xdr:spPr>
        <a:xfrm>
          <a:off x="201994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848" name="n_3aveValue【公民館】&#10;一人当たり面積">
          <a:extLst>
            <a:ext uri="{FF2B5EF4-FFF2-40B4-BE49-F238E27FC236}">
              <a16:creationId xmlns:a16="http://schemas.microsoft.com/office/drawing/2014/main" id="{07B2318C-93F0-4193-AEA7-95899C392BF3}"/>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119034</xdr:rowOff>
    </xdr:from>
    <xdr:ext cx="469744" cy="259045"/>
    <xdr:sp macro="" textlink="">
      <xdr:nvSpPr>
        <xdr:cNvPr id="849" name="n_4aveValue【公民館】&#10;一人当たり面積">
          <a:extLst>
            <a:ext uri="{FF2B5EF4-FFF2-40B4-BE49-F238E27FC236}">
              <a16:creationId xmlns:a16="http://schemas.microsoft.com/office/drawing/2014/main" id="{28F9616D-8597-47D3-8E4D-83FCFBF6AE7A}"/>
            </a:ext>
          </a:extLst>
        </xdr:cNvPr>
        <xdr:cNvSpPr txBox="1"/>
      </xdr:nvSpPr>
      <xdr:spPr>
        <a:xfrm>
          <a:off x="18421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125565</xdr:rowOff>
    </xdr:from>
    <xdr:ext cx="469744" cy="259045"/>
    <xdr:sp macro="" textlink="">
      <xdr:nvSpPr>
        <xdr:cNvPr id="850" name="n_1mainValue【公民館】&#10;一人当たり面積">
          <a:extLst>
            <a:ext uri="{FF2B5EF4-FFF2-40B4-BE49-F238E27FC236}">
              <a16:creationId xmlns:a16="http://schemas.microsoft.com/office/drawing/2014/main" id="{8DDCE02C-A076-474D-B385-3A60117B86B0}"/>
            </a:ext>
          </a:extLst>
        </xdr:cNvPr>
        <xdr:cNvSpPr txBox="1"/>
      </xdr:nvSpPr>
      <xdr:spPr>
        <a:xfrm>
          <a:off x="210757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851" name="n_2mainValue【公民館】&#10;一人当たり面積">
          <a:extLst>
            <a:ext uri="{FF2B5EF4-FFF2-40B4-BE49-F238E27FC236}">
              <a16:creationId xmlns:a16="http://schemas.microsoft.com/office/drawing/2014/main" id="{2FCD976C-292D-4F34-9D58-1D8299C0893C}"/>
            </a:ext>
          </a:extLst>
        </xdr:cNvPr>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113228</xdr:rowOff>
    </xdr:from>
    <xdr:ext cx="469744" cy="259045"/>
    <xdr:sp macro="" textlink="">
      <xdr:nvSpPr>
        <xdr:cNvPr id="852" name="n_3mainValue【公民館】&#10;一人当たり面積">
          <a:extLst>
            <a:ext uri="{FF2B5EF4-FFF2-40B4-BE49-F238E27FC236}">
              <a16:creationId xmlns:a16="http://schemas.microsoft.com/office/drawing/2014/main" id="{C40EA45C-2245-46B7-92E7-C626895A1F5C}"/>
            </a:ext>
          </a:extLst>
        </xdr:cNvPr>
        <xdr:cNvSpPr txBox="1"/>
      </xdr:nvSpPr>
      <xdr:spPr>
        <a:xfrm>
          <a:off x="193104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120848</xdr:rowOff>
    </xdr:from>
    <xdr:ext cx="469744" cy="259045"/>
    <xdr:sp macro="" textlink="">
      <xdr:nvSpPr>
        <xdr:cNvPr id="853" name="n_4mainValue【公民館】&#10;一人当たり面積">
          <a:extLst>
            <a:ext uri="{FF2B5EF4-FFF2-40B4-BE49-F238E27FC236}">
              <a16:creationId xmlns:a16="http://schemas.microsoft.com/office/drawing/2014/main" id="{8F4904D1-9561-4DA3-A0A7-3091152C3D23}"/>
            </a:ext>
          </a:extLst>
        </xdr:cNvPr>
        <xdr:cNvSpPr txBox="1"/>
      </xdr:nvSpPr>
      <xdr:spPr>
        <a:xfrm>
          <a:off x="18421427" y="1846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34CFCE08-CB72-4E9A-BB8E-0CF7F2AEBF4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26701835-D87E-43A0-8A65-DFE623E98AB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130DE5B2-D7F2-451E-B7A8-B5DCF4E3BCB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公共施設の多くは昭和４０年代に建設されたものであることから、ほとんどの類型で類似団体内平均値より高くなっている。中でも、学校施設と公営住宅においては、類似団体平均値を大きく上回っており、学校施設については、出生数の減少に伴い人口減少が進行していることから、建替などを行うことは難しいため、今後も減価償却が進み、減価償却率は増加することが予想される。公営住宅については、老朽化していることに加え、戸数も多く有していることから一人当たり面積も大きく上回っている。毎年、老朽化により住むことが難しくなった住宅を数戸ずつ解体撤去しており、一人当たり面積は徐々に減少していく見込みである。類似団体内平均値を下回っているのが、道路及び公民館であるが、道路については、舗装の張替を毎年度定期的に実施していることから下回っていると考えられ、公民館についても、小鹿野文化センター及び両神ふるさと総合会館を定期的に改修しており、類似団体平均を下回ってい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718FE7C-8850-4EB1-AF44-1B75AD33828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A3CA98A-F5D9-4B6C-8D01-C2629A75FED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B0DA4AE-1FBF-42ED-AAF5-5B056CFF55D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56D395A-1D37-476E-BD45-A0EBE349110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B23BD54-C558-4BBB-81BB-A4800DC8639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A1C6CA7-B98B-43B8-B57C-8D9B624C11F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54DAAFF-1650-4083-83DE-65F56EBD114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019AC60-5C1A-403B-B701-4E3EB886E91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81D737-AC6B-4F75-B0FC-814131D234B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51AE52B-8AAA-4179-B502-28BF51D5F30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10,893
10,773
171.26
8,158,825
7,506,710
478,935
4,703,233
7,832,322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C12CD7C-890C-4EF8-8716-0C5BF11E491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AC5B7F-91D2-4338-B11C-BDFE1CA7B98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63B053E-E8C8-47F3-BE5D-AB6F818ADDA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3D92B3E-0BEB-41BD-8EF8-EE1A534F682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3CE235D-5A1D-40D9-84B1-071EEE099D9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FA2B31C-B9B7-49AB-800A-F2C0241E2BF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C0518A8-929C-49FD-A381-0005DBB7B61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0A41D6C-CF32-4CB4-B59C-DDC157CB8F8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15B2219-A84B-4D60-9D3A-BC3B37D2179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AC4B3B-DC09-4D16-8FB5-DB4D9430CEA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131EDFE-40C0-4A2D-BA90-7F0FA37A21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B889FEE-931F-461E-A538-83EC5A25005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2DF762A-E7A8-4DE1-9DEC-E056008ADBE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F377B9E-5BC9-48E9-A853-E8B9D683AA0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82B21C0-CDDB-4BE0-B7F6-12EF3F7592E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03586E3-76D2-473F-9863-5BF210A3D25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4E788CD-056F-43CE-A04D-22F162E402C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C58951-9DB8-4348-B65D-07EDB5D80D8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1EE1002-28DD-4607-AD46-089608295AC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9925B7E-0610-4D1E-8A49-6253092B003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D34051C-EC51-4968-ABDC-5ACFDE84C5C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23514C0-D1BA-4B1D-BBAE-458DB81673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4CD87AB-7A63-485F-827F-882EA4EE6B6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6318049-BDFF-4E4E-8272-531EE6DF501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82DA9DA-CCB7-4057-A1CE-4573E7B47A5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8AD8C94-47E6-4B12-A90B-B66C1C1B573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D932A5F-382C-45BB-9E0D-65067175792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E19A790-AD30-45E5-848F-1693E51224F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05D03EB-5320-4339-9D8E-B0B71CDD5A5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5D7A4022-8192-4EEC-A1A8-C697DB31CFC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654A754-E8F4-40FA-BFE8-0DF3409647E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BAA0C94-1F66-49CA-A269-6E399D7B271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8D03123-6AB3-47A1-9465-BC2F6EF5755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4C458CF-5A6E-40E8-8277-DED0A11701C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5FFCB1F2-B14F-4B91-A37B-E4A821E991F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33CA7A2-3CB1-42F2-9860-02456851A61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015DF8A-9848-4A80-A95C-294AC74AF71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01A7688-B4DC-4E35-AB13-A63BB86E92C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B3DC5F2F-AC73-487C-A00A-E3494073DC9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654AC19-080B-4972-A31D-FB89FAD458E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E2A2C9A4-B2E7-4985-B4C1-67F62A3218C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60D8CD7-5821-42A9-8247-CADF0F620EE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7A2BF7B-311F-4A29-9B8C-4B03F563FD8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28A4A46-8D60-437C-AD55-82549CF9668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68608A33-FB88-4F9F-B56A-8A608C3902C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C6F316A-33C3-4FE2-834E-72B165ABC7D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DE4B9DB4-5FDD-46FA-A83B-874CA6A3EEC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BFDF98A-BA74-48EE-AF41-682529BA432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43EC1791-3DA1-4CBA-BB81-114B53952B4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A73B8171-6485-42CE-9A0D-058425A70FA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8309A791-95FA-49F3-A514-4D648246B58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C288874E-A4C6-4F41-AD48-E98E6103AA2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D35601AA-3C91-4388-89C0-5EBB4CD9EFF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98A02CB2-97E1-4E93-A8EC-5C306F9172E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BF8A2936-BC1D-43C3-A361-E7F5069ACDD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AA489091-5702-4185-9B2C-74436877B90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195DCC41-DA6D-4B8A-8E46-91F7AA32D88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665485F4-EBFD-44CB-924C-DA8481FBCA0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6EC87AE-4203-4CAC-B3E9-85EBC4477DA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7171074C-3FE1-4EC4-B4FC-94198F812E0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FAC07437-6C92-4683-8FFD-5F3CD6AB69E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884F0C82-A915-4DEB-B8E4-36124A878AA2}"/>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5FA69263-D44A-4649-A694-B560E3F27C7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7319BF47-2CF7-4C0D-8B49-6FFA4B02B475}"/>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66C3DCB7-A7ED-4EE5-A908-046A9A004E71}"/>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77" name="直線コネクタ 76">
          <a:extLst>
            <a:ext uri="{FF2B5EF4-FFF2-40B4-BE49-F238E27FC236}">
              <a16:creationId xmlns:a16="http://schemas.microsoft.com/office/drawing/2014/main" id="{53FC5FC5-52F8-4015-81EE-02EA9D24C2FF}"/>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D69A6DF9-54CA-44DE-AF15-3D2420036210}"/>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79" name="フローチャート: 判断 78">
          <a:extLst>
            <a:ext uri="{FF2B5EF4-FFF2-40B4-BE49-F238E27FC236}">
              <a16:creationId xmlns:a16="http://schemas.microsoft.com/office/drawing/2014/main" id="{CE7B872C-71D6-408C-8D58-4374C4DF831E}"/>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80" name="フローチャート: 判断 79">
          <a:extLst>
            <a:ext uri="{FF2B5EF4-FFF2-40B4-BE49-F238E27FC236}">
              <a16:creationId xmlns:a16="http://schemas.microsoft.com/office/drawing/2014/main" id="{78EBE48F-3069-458C-9AC9-715B13B093A3}"/>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842388E3-FB49-4961-B7D5-087CFEE86311}"/>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82" name="フローチャート: 判断 81">
          <a:extLst>
            <a:ext uri="{FF2B5EF4-FFF2-40B4-BE49-F238E27FC236}">
              <a16:creationId xmlns:a16="http://schemas.microsoft.com/office/drawing/2014/main" id="{7CB54D6E-7A4F-4BB2-B5B0-18385A4DE21B}"/>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83" name="フローチャート: 判断 82">
          <a:extLst>
            <a:ext uri="{FF2B5EF4-FFF2-40B4-BE49-F238E27FC236}">
              <a16:creationId xmlns:a16="http://schemas.microsoft.com/office/drawing/2014/main" id="{6EE53702-AE61-411F-B7B9-3F138A6E06AB}"/>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C16EF09-968C-4DF5-89CA-DB69861E5C2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B9F61B3-380D-4994-B68C-3C21AC30954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A81CA60-D3BD-49DC-BE38-7EEFFCB84EE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08355FF-4180-441E-BE45-F2FE89961B2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63C930E-1A75-442D-B1AD-E9E686B7FB9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126365</xdr:rowOff>
    </xdr:from>
    <xdr:to>
      <xdr:col>24</xdr:col>
      <xdr:colOff>114300</xdr:colOff>
      <xdr:row>62</xdr:row>
      <xdr:rowOff>56515</xdr:rowOff>
    </xdr:to>
    <xdr:sp macro="" textlink="">
      <xdr:nvSpPr>
        <xdr:cNvPr id="89" name="楕円 88">
          <a:extLst>
            <a:ext uri="{FF2B5EF4-FFF2-40B4-BE49-F238E27FC236}">
              <a16:creationId xmlns:a16="http://schemas.microsoft.com/office/drawing/2014/main" id="{7573A721-89F8-4139-BCEA-D9353F57A1F3}"/>
            </a:ext>
          </a:extLst>
        </xdr:cNvPr>
        <xdr:cNvSpPr/>
      </xdr:nvSpPr>
      <xdr:spPr>
        <a:xfrm>
          <a:off x="45847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104792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7B4F3D7E-6704-4210-95EB-243422741484}"/>
            </a:ext>
          </a:extLst>
        </xdr:cNvPr>
        <xdr:cNvSpPr txBox="1"/>
      </xdr:nvSpPr>
      <xdr:spPr>
        <a:xfrm>
          <a:off x="4673600"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95885</xdr:rowOff>
    </xdr:from>
    <xdr:to>
      <xdr:col>20</xdr:col>
      <xdr:colOff>38100</xdr:colOff>
      <xdr:row>62</xdr:row>
      <xdr:rowOff>26035</xdr:rowOff>
    </xdr:to>
    <xdr:sp macro="" textlink="">
      <xdr:nvSpPr>
        <xdr:cNvPr id="91" name="楕円 90">
          <a:extLst>
            <a:ext uri="{FF2B5EF4-FFF2-40B4-BE49-F238E27FC236}">
              <a16:creationId xmlns:a16="http://schemas.microsoft.com/office/drawing/2014/main" id="{6496E0DA-93F4-4FCE-99BA-B5D265B11102}"/>
            </a:ext>
          </a:extLst>
        </xdr:cNvPr>
        <xdr:cNvSpPr/>
      </xdr:nvSpPr>
      <xdr:spPr>
        <a:xfrm>
          <a:off x="3746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146685</xdr:rowOff>
    </xdr:from>
    <xdr:to>
      <xdr:col>24</xdr:col>
      <xdr:colOff>63500</xdr:colOff>
      <xdr:row>62</xdr:row>
      <xdr:rowOff>5715</xdr:rowOff>
    </xdr:to>
    <xdr:cxnSp macro="">
      <xdr:nvCxnSpPr>
        <xdr:cNvPr id="92" name="直線コネクタ 91">
          <a:extLst>
            <a:ext uri="{FF2B5EF4-FFF2-40B4-BE49-F238E27FC236}">
              <a16:creationId xmlns:a16="http://schemas.microsoft.com/office/drawing/2014/main" id="{DF7ED3E5-D3BD-4202-BA36-2E48FDD20865}"/>
            </a:ext>
          </a:extLst>
        </xdr:cNvPr>
        <xdr:cNvCxnSpPr/>
      </xdr:nvCxnSpPr>
      <xdr:spPr>
        <a:xfrm>
          <a:off x="3797300" y="106051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13970</xdr:rowOff>
    </xdr:from>
    <xdr:to>
      <xdr:col>15</xdr:col>
      <xdr:colOff>101600</xdr:colOff>
      <xdr:row>62</xdr:row>
      <xdr:rowOff>115570</xdr:rowOff>
    </xdr:to>
    <xdr:sp macro="" textlink="">
      <xdr:nvSpPr>
        <xdr:cNvPr id="93" name="楕円 92">
          <a:extLst>
            <a:ext uri="{FF2B5EF4-FFF2-40B4-BE49-F238E27FC236}">
              <a16:creationId xmlns:a16="http://schemas.microsoft.com/office/drawing/2014/main" id="{A7893D00-57F4-4327-91F5-F301190EA377}"/>
            </a:ext>
          </a:extLst>
        </xdr:cNvPr>
        <xdr:cNvSpPr/>
      </xdr:nvSpPr>
      <xdr:spPr>
        <a:xfrm>
          <a:off x="2857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146685</xdr:rowOff>
    </xdr:from>
    <xdr:to>
      <xdr:col>19</xdr:col>
      <xdr:colOff>177800</xdr:colOff>
      <xdr:row>62</xdr:row>
      <xdr:rowOff>64770</xdr:rowOff>
    </xdr:to>
    <xdr:cxnSp macro="">
      <xdr:nvCxnSpPr>
        <xdr:cNvPr id="94" name="直線コネクタ 93">
          <a:extLst>
            <a:ext uri="{FF2B5EF4-FFF2-40B4-BE49-F238E27FC236}">
              <a16:creationId xmlns:a16="http://schemas.microsoft.com/office/drawing/2014/main" id="{1F6B924F-C61F-4281-950A-0928F3052E06}"/>
            </a:ext>
          </a:extLst>
        </xdr:cNvPr>
        <xdr:cNvCxnSpPr/>
      </xdr:nvCxnSpPr>
      <xdr:spPr>
        <a:xfrm flipV="1">
          <a:off x="2908300" y="1060513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36830</xdr:rowOff>
    </xdr:from>
    <xdr:to>
      <xdr:col>10</xdr:col>
      <xdr:colOff>165100</xdr:colOff>
      <xdr:row>63</xdr:row>
      <xdr:rowOff>138430</xdr:rowOff>
    </xdr:to>
    <xdr:sp macro="" textlink="">
      <xdr:nvSpPr>
        <xdr:cNvPr id="95" name="楕円 94">
          <a:extLst>
            <a:ext uri="{FF2B5EF4-FFF2-40B4-BE49-F238E27FC236}">
              <a16:creationId xmlns:a16="http://schemas.microsoft.com/office/drawing/2014/main" id="{35EF0846-A3CD-49D6-BFC6-B04468387FDF}"/>
            </a:ext>
          </a:extLst>
        </xdr:cNvPr>
        <xdr:cNvSpPr/>
      </xdr:nvSpPr>
      <xdr:spPr>
        <a:xfrm>
          <a:off x="1968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64770</xdr:rowOff>
    </xdr:from>
    <xdr:to>
      <xdr:col>15</xdr:col>
      <xdr:colOff>50800</xdr:colOff>
      <xdr:row>63</xdr:row>
      <xdr:rowOff>87630</xdr:rowOff>
    </xdr:to>
    <xdr:cxnSp macro="">
      <xdr:nvCxnSpPr>
        <xdr:cNvPr id="96" name="直線コネクタ 95">
          <a:extLst>
            <a:ext uri="{FF2B5EF4-FFF2-40B4-BE49-F238E27FC236}">
              <a16:creationId xmlns:a16="http://schemas.microsoft.com/office/drawing/2014/main" id="{E0C2C1CB-51BC-407D-BED9-E445250AECC9}"/>
            </a:ext>
          </a:extLst>
        </xdr:cNvPr>
        <xdr:cNvCxnSpPr/>
      </xdr:nvCxnSpPr>
      <xdr:spPr>
        <a:xfrm flipV="1">
          <a:off x="2019300" y="1069467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63500</xdr:rowOff>
    </xdr:from>
    <xdr:to>
      <xdr:col>6</xdr:col>
      <xdr:colOff>38100</xdr:colOff>
      <xdr:row>57</xdr:row>
      <xdr:rowOff>165100</xdr:rowOff>
    </xdr:to>
    <xdr:sp macro="" textlink="">
      <xdr:nvSpPr>
        <xdr:cNvPr id="97" name="楕円 96">
          <a:extLst>
            <a:ext uri="{FF2B5EF4-FFF2-40B4-BE49-F238E27FC236}">
              <a16:creationId xmlns:a16="http://schemas.microsoft.com/office/drawing/2014/main" id="{F9EB5C82-4A73-40D6-95BB-4B154634DE76}"/>
            </a:ext>
          </a:extLst>
        </xdr:cNvPr>
        <xdr:cNvSpPr/>
      </xdr:nvSpPr>
      <xdr:spPr>
        <a:xfrm>
          <a:off x="1079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114300</xdr:rowOff>
    </xdr:from>
    <xdr:to>
      <xdr:col>10</xdr:col>
      <xdr:colOff>114300</xdr:colOff>
      <xdr:row>63</xdr:row>
      <xdr:rowOff>87630</xdr:rowOff>
    </xdr:to>
    <xdr:cxnSp macro="">
      <xdr:nvCxnSpPr>
        <xdr:cNvPr id="98" name="直線コネクタ 97">
          <a:extLst>
            <a:ext uri="{FF2B5EF4-FFF2-40B4-BE49-F238E27FC236}">
              <a16:creationId xmlns:a16="http://schemas.microsoft.com/office/drawing/2014/main" id="{6B74ADED-70A1-4514-8924-E865CD3232D2}"/>
            </a:ext>
          </a:extLst>
        </xdr:cNvPr>
        <xdr:cNvCxnSpPr/>
      </xdr:nvCxnSpPr>
      <xdr:spPr>
        <a:xfrm>
          <a:off x="1130300" y="9886950"/>
          <a:ext cx="889000" cy="100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99" name="n_1aveValue【体育館・プール】&#10;有形固定資産減価償却率">
          <a:extLst>
            <a:ext uri="{FF2B5EF4-FFF2-40B4-BE49-F238E27FC236}">
              <a16:creationId xmlns:a16="http://schemas.microsoft.com/office/drawing/2014/main" id="{17E20B3C-EBFE-479A-A61C-CC5419EEAB4A}"/>
            </a:ext>
          </a:extLst>
        </xdr:cNvPr>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00" name="n_2aveValue【体育館・プール】&#10;有形固定資産減価償却率">
          <a:extLst>
            <a:ext uri="{FF2B5EF4-FFF2-40B4-BE49-F238E27FC236}">
              <a16:creationId xmlns:a16="http://schemas.microsoft.com/office/drawing/2014/main" id="{CEE804AC-471C-4A9E-B6AD-EA500118A36C}"/>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01" name="n_3aveValue【体育館・プール】&#10;有形固定資産減価償却率">
          <a:extLst>
            <a:ext uri="{FF2B5EF4-FFF2-40B4-BE49-F238E27FC236}">
              <a16:creationId xmlns:a16="http://schemas.microsoft.com/office/drawing/2014/main" id="{3BDFF82C-06D2-40AC-8102-EBE8FF6EB37F}"/>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66692</xdr:rowOff>
    </xdr:from>
    <xdr:ext cx="405111" cy="259045"/>
    <xdr:sp macro="" textlink="">
      <xdr:nvSpPr>
        <xdr:cNvPr id="102" name="n_4aveValue【体育館・プール】&#10;有形固定資産減価償却率">
          <a:extLst>
            <a:ext uri="{FF2B5EF4-FFF2-40B4-BE49-F238E27FC236}">
              <a16:creationId xmlns:a16="http://schemas.microsoft.com/office/drawing/2014/main" id="{E5B3329C-F0D0-4705-B198-E016CED4A1D0}"/>
            </a:ext>
          </a:extLst>
        </xdr:cNvPr>
        <xdr:cNvSpPr txBox="1"/>
      </xdr:nvSpPr>
      <xdr:spPr>
        <a:xfrm>
          <a:off x="927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17162</xdr:rowOff>
    </xdr:from>
    <xdr:ext cx="405111" cy="259045"/>
    <xdr:sp macro="" textlink="">
      <xdr:nvSpPr>
        <xdr:cNvPr id="103" name="n_1mainValue【体育館・プール】&#10;有形固定資産減価償却率">
          <a:extLst>
            <a:ext uri="{FF2B5EF4-FFF2-40B4-BE49-F238E27FC236}">
              <a16:creationId xmlns:a16="http://schemas.microsoft.com/office/drawing/2014/main" id="{49DB1CB6-CB4B-4943-8C04-C8D93D635D82}"/>
            </a:ext>
          </a:extLst>
        </xdr:cNvPr>
        <xdr:cNvSpPr txBox="1"/>
      </xdr:nvSpPr>
      <xdr:spPr>
        <a:xfrm>
          <a:off x="35820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106697</xdr:rowOff>
    </xdr:from>
    <xdr:ext cx="405111" cy="259045"/>
    <xdr:sp macro="" textlink="">
      <xdr:nvSpPr>
        <xdr:cNvPr id="104" name="n_2mainValue【体育館・プール】&#10;有形固定資産減価償却率">
          <a:extLst>
            <a:ext uri="{FF2B5EF4-FFF2-40B4-BE49-F238E27FC236}">
              <a16:creationId xmlns:a16="http://schemas.microsoft.com/office/drawing/2014/main" id="{FC14BA16-2142-40A6-82D4-435B81D68D84}"/>
            </a:ext>
          </a:extLst>
        </xdr:cNvPr>
        <xdr:cNvSpPr txBox="1"/>
      </xdr:nvSpPr>
      <xdr:spPr>
        <a:xfrm>
          <a:off x="2705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129557</xdr:rowOff>
    </xdr:from>
    <xdr:ext cx="405111" cy="259045"/>
    <xdr:sp macro="" textlink="">
      <xdr:nvSpPr>
        <xdr:cNvPr id="105" name="n_3mainValue【体育館・プール】&#10;有形固定資産減価償却率">
          <a:extLst>
            <a:ext uri="{FF2B5EF4-FFF2-40B4-BE49-F238E27FC236}">
              <a16:creationId xmlns:a16="http://schemas.microsoft.com/office/drawing/2014/main" id="{F81AA8F5-4ACA-4B8F-836A-9A5D503260FD}"/>
            </a:ext>
          </a:extLst>
        </xdr:cNvPr>
        <xdr:cNvSpPr txBox="1"/>
      </xdr:nvSpPr>
      <xdr:spPr>
        <a:xfrm>
          <a:off x="18167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10177</xdr:rowOff>
    </xdr:from>
    <xdr:ext cx="405111" cy="259045"/>
    <xdr:sp macro="" textlink="">
      <xdr:nvSpPr>
        <xdr:cNvPr id="106" name="n_4mainValue【体育館・プール】&#10;有形固定資産減価償却率">
          <a:extLst>
            <a:ext uri="{FF2B5EF4-FFF2-40B4-BE49-F238E27FC236}">
              <a16:creationId xmlns:a16="http://schemas.microsoft.com/office/drawing/2014/main" id="{DCC7B89D-B8AE-4B95-9C37-8444EE521340}"/>
            </a:ext>
          </a:extLst>
        </xdr:cNvPr>
        <xdr:cNvSpPr txBox="1"/>
      </xdr:nvSpPr>
      <xdr:spPr>
        <a:xfrm>
          <a:off x="927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422AD465-5354-4FCF-BDFB-C67FDB5CC5B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92FFA6C8-8C1C-49FC-A717-95518AA4BD6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83BC1796-E75B-4D5A-99C9-60E8D64019C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A46105F-0CC9-4C4C-A195-91327BA4FBC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7421649F-8931-4348-9DDC-78BBD71C5A0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957958AA-2950-4D29-9DCD-71832578E4D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50B05A8-6B45-4DC9-9EA6-5ED81CB98AB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29115EDF-3CF0-417F-82B5-C9F824343D6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ED450DD0-0034-45A4-A8F2-3FA5239BBCA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28DC7808-81FB-4251-AB34-0024B013796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2DA01F15-6AD7-4591-9750-37532F84A86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980378D4-C868-48BD-A911-A2666ABF9E15}"/>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7348E764-EE20-4805-9BBC-4CF6AEC5034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6D62EE5A-0D93-4051-B195-B51EC4724996}"/>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45118031-F97D-4D83-89D5-828175DA1FF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14B93F9A-CF49-4604-BF49-312973D3C0FF}"/>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A12D2AA7-D1FA-4917-BBB9-21B50011F6C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178F754A-0BA0-4F10-ADD2-C4073CB714A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C8E67A30-554F-4F4E-81D7-6E422CF6629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F114259F-39F4-41F5-8236-75BB7E7D526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6E784EE7-B8A1-4B25-81D1-815BEBE2B7C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128" name="直線コネクタ 127">
          <a:extLst>
            <a:ext uri="{FF2B5EF4-FFF2-40B4-BE49-F238E27FC236}">
              <a16:creationId xmlns:a16="http://schemas.microsoft.com/office/drawing/2014/main" id="{E82F04B9-7AB7-42C5-BD55-7E1F7DB9B91D}"/>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129" name="【体育館・プール】&#10;一人当たり面積最小値テキスト">
          <a:extLst>
            <a:ext uri="{FF2B5EF4-FFF2-40B4-BE49-F238E27FC236}">
              <a16:creationId xmlns:a16="http://schemas.microsoft.com/office/drawing/2014/main" id="{058CABAF-D567-49F4-8891-E8BF04B6B6B8}"/>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130" name="直線コネクタ 129">
          <a:extLst>
            <a:ext uri="{FF2B5EF4-FFF2-40B4-BE49-F238E27FC236}">
              <a16:creationId xmlns:a16="http://schemas.microsoft.com/office/drawing/2014/main" id="{BB686175-4C98-48D3-9600-B2674D669E4B}"/>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131" name="【体育館・プール】&#10;一人当たり面積最大値テキスト">
          <a:extLst>
            <a:ext uri="{FF2B5EF4-FFF2-40B4-BE49-F238E27FC236}">
              <a16:creationId xmlns:a16="http://schemas.microsoft.com/office/drawing/2014/main" id="{45D0088D-A9FE-4999-93E6-8200AD65ECD2}"/>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132" name="直線コネクタ 131">
          <a:extLst>
            <a:ext uri="{FF2B5EF4-FFF2-40B4-BE49-F238E27FC236}">
              <a16:creationId xmlns:a16="http://schemas.microsoft.com/office/drawing/2014/main" id="{605D8EBF-C4F0-4F0C-9501-36B63105114D}"/>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133" name="【体育館・プール】&#10;一人当たり面積平均値テキスト">
          <a:extLst>
            <a:ext uri="{FF2B5EF4-FFF2-40B4-BE49-F238E27FC236}">
              <a16:creationId xmlns:a16="http://schemas.microsoft.com/office/drawing/2014/main" id="{65EAD2F5-2E64-43FB-B41B-4CFEF164DA6C}"/>
            </a:ext>
          </a:extLst>
        </xdr:cNvPr>
        <xdr:cNvSpPr txBox="1"/>
      </xdr:nvSpPr>
      <xdr:spPr>
        <a:xfrm>
          <a:off x="10515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134" name="フローチャート: 判断 133">
          <a:extLst>
            <a:ext uri="{FF2B5EF4-FFF2-40B4-BE49-F238E27FC236}">
              <a16:creationId xmlns:a16="http://schemas.microsoft.com/office/drawing/2014/main" id="{84A15981-EA18-4F4B-83A8-84B13909365B}"/>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135" name="フローチャート: 判断 134">
          <a:extLst>
            <a:ext uri="{FF2B5EF4-FFF2-40B4-BE49-F238E27FC236}">
              <a16:creationId xmlns:a16="http://schemas.microsoft.com/office/drawing/2014/main" id="{D8FA7621-14DD-42A4-8289-00BACB1557B3}"/>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136" name="フローチャート: 判断 135">
          <a:extLst>
            <a:ext uri="{FF2B5EF4-FFF2-40B4-BE49-F238E27FC236}">
              <a16:creationId xmlns:a16="http://schemas.microsoft.com/office/drawing/2014/main" id="{D58870A5-9F4B-442C-B1B6-1E826E5A9DE6}"/>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137" name="フローチャート: 判断 136">
          <a:extLst>
            <a:ext uri="{FF2B5EF4-FFF2-40B4-BE49-F238E27FC236}">
              <a16:creationId xmlns:a16="http://schemas.microsoft.com/office/drawing/2014/main" id="{89E53192-F4AC-4B37-B38D-DBFFDB6FC1CE}"/>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138" name="フローチャート: 判断 137">
          <a:extLst>
            <a:ext uri="{FF2B5EF4-FFF2-40B4-BE49-F238E27FC236}">
              <a16:creationId xmlns:a16="http://schemas.microsoft.com/office/drawing/2014/main" id="{3C908B6C-BA56-46A3-9A7E-44112A9AB68B}"/>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4EDF6437-F70F-42AA-8AFE-CF9747A6D68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24DCAE81-150B-4C6F-933F-8B3CBDDC704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FD2EC630-DB81-4DA8-BD39-D6B13ED01CA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7CCD5050-2DBB-4C6E-AB42-93A2175AE93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92C7A4C2-E79C-4075-8048-D68BCAA4098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72644</xdr:rowOff>
    </xdr:from>
    <xdr:to>
      <xdr:col>55</xdr:col>
      <xdr:colOff>50800</xdr:colOff>
      <xdr:row>63</xdr:row>
      <xdr:rowOff>2794</xdr:rowOff>
    </xdr:to>
    <xdr:sp macro="" textlink="">
      <xdr:nvSpPr>
        <xdr:cNvPr id="144" name="楕円 143">
          <a:extLst>
            <a:ext uri="{FF2B5EF4-FFF2-40B4-BE49-F238E27FC236}">
              <a16:creationId xmlns:a16="http://schemas.microsoft.com/office/drawing/2014/main" id="{C30C3E1D-53AD-4173-AA53-C0D1505F5C30}"/>
            </a:ext>
          </a:extLst>
        </xdr:cNvPr>
        <xdr:cNvSpPr/>
      </xdr:nvSpPr>
      <xdr:spPr>
        <a:xfrm>
          <a:off x="10426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51071</xdr:rowOff>
    </xdr:from>
    <xdr:ext cx="469744" cy="259045"/>
    <xdr:sp macro="" textlink="">
      <xdr:nvSpPr>
        <xdr:cNvPr id="145" name="【体育館・プール】&#10;一人当たり面積該当値テキスト">
          <a:extLst>
            <a:ext uri="{FF2B5EF4-FFF2-40B4-BE49-F238E27FC236}">
              <a16:creationId xmlns:a16="http://schemas.microsoft.com/office/drawing/2014/main" id="{D9ADC8F3-1560-42CE-86A8-7CE65B5827C8}"/>
            </a:ext>
          </a:extLst>
        </xdr:cNvPr>
        <xdr:cNvSpPr txBox="1"/>
      </xdr:nvSpPr>
      <xdr:spPr>
        <a:xfrm>
          <a:off x="10515600"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79045</xdr:rowOff>
    </xdr:from>
    <xdr:to>
      <xdr:col>50</xdr:col>
      <xdr:colOff>165100</xdr:colOff>
      <xdr:row>63</xdr:row>
      <xdr:rowOff>9195</xdr:rowOff>
    </xdr:to>
    <xdr:sp macro="" textlink="">
      <xdr:nvSpPr>
        <xdr:cNvPr id="146" name="楕円 145">
          <a:extLst>
            <a:ext uri="{FF2B5EF4-FFF2-40B4-BE49-F238E27FC236}">
              <a16:creationId xmlns:a16="http://schemas.microsoft.com/office/drawing/2014/main" id="{AE34FA9F-2FC7-4DA0-8900-A2DF7ED2513C}"/>
            </a:ext>
          </a:extLst>
        </xdr:cNvPr>
        <xdr:cNvSpPr/>
      </xdr:nvSpPr>
      <xdr:spPr>
        <a:xfrm>
          <a:off x="9588500" y="107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123444</xdr:rowOff>
    </xdr:from>
    <xdr:to>
      <xdr:col>55</xdr:col>
      <xdr:colOff>0</xdr:colOff>
      <xdr:row>62</xdr:row>
      <xdr:rowOff>129845</xdr:rowOff>
    </xdr:to>
    <xdr:cxnSp macro="">
      <xdr:nvCxnSpPr>
        <xdr:cNvPr id="147" name="直線コネクタ 146">
          <a:extLst>
            <a:ext uri="{FF2B5EF4-FFF2-40B4-BE49-F238E27FC236}">
              <a16:creationId xmlns:a16="http://schemas.microsoft.com/office/drawing/2014/main" id="{29E30893-E77E-4EE3-9B1C-0D4B3516D5AA}"/>
            </a:ext>
          </a:extLst>
        </xdr:cNvPr>
        <xdr:cNvCxnSpPr/>
      </xdr:nvCxnSpPr>
      <xdr:spPr>
        <a:xfrm flipV="1">
          <a:off x="9639300" y="10753344"/>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84074</xdr:rowOff>
    </xdr:from>
    <xdr:to>
      <xdr:col>46</xdr:col>
      <xdr:colOff>38100</xdr:colOff>
      <xdr:row>64</xdr:row>
      <xdr:rowOff>14224</xdr:rowOff>
    </xdr:to>
    <xdr:sp macro="" textlink="">
      <xdr:nvSpPr>
        <xdr:cNvPr id="148" name="楕円 147">
          <a:extLst>
            <a:ext uri="{FF2B5EF4-FFF2-40B4-BE49-F238E27FC236}">
              <a16:creationId xmlns:a16="http://schemas.microsoft.com/office/drawing/2014/main" id="{8C551908-06CF-43A2-845A-87F9F1DB825A}"/>
            </a:ext>
          </a:extLst>
        </xdr:cNvPr>
        <xdr:cNvSpPr/>
      </xdr:nvSpPr>
      <xdr:spPr>
        <a:xfrm>
          <a:off x="8699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129845</xdr:rowOff>
    </xdr:from>
    <xdr:to>
      <xdr:col>50</xdr:col>
      <xdr:colOff>114300</xdr:colOff>
      <xdr:row>63</xdr:row>
      <xdr:rowOff>134874</xdr:rowOff>
    </xdr:to>
    <xdr:cxnSp macro="">
      <xdr:nvCxnSpPr>
        <xdr:cNvPr id="149" name="直線コネクタ 148">
          <a:extLst>
            <a:ext uri="{FF2B5EF4-FFF2-40B4-BE49-F238E27FC236}">
              <a16:creationId xmlns:a16="http://schemas.microsoft.com/office/drawing/2014/main" id="{97F9E926-A8BD-4550-9462-FECA782A2FFB}"/>
            </a:ext>
          </a:extLst>
        </xdr:cNvPr>
        <xdr:cNvCxnSpPr/>
      </xdr:nvCxnSpPr>
      <xdr:spPr>
        <a:xfrm flipV="1">
          <a:off x="8750300" y="10759745"/>
          <a:ext cx="8890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7265</xdr:rowOff>
    </xdr:from>
    <xdr:to>
      <xdr:col>41</xdr:col>
      <xdr:colOff>101600</xdr:colOff>
      <xdr:row>63</xdr:row>
      <xdr:rowOff>108865</xdr:rowOff>
    </xdr:to>
    <xdr:sp macro="" textlink="">
      <xdr:nvSpPr>
        <xdr:cNvPr id="150" name="楕円 149">
          <a:extLst>
            <a:ext uri="{FF2B5EF4-FFF2-40B4-BE49-F238E27FC236}">
              <a16:creationId xmlns:a16="http://schemas.microsoft.com/office/drawing/2014/main" id="{0F8F0C0D-9132-4FFB-85CC-BE05520697CB}"/>
            </a:ext>
          </a:extLst>
        </xdr:cNvPr>
        <xdr:cNvSpPr/>
      </xdr:nvSpPr>
      <xdr:spPr>
        <a:xfrm>
          <a:off x="7810500" y="108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58065</xdr:rowOff>
    </xdr:from>
    <xdr:to>
      <xdr:col>45</xdr:col>
      <xdr:colOff>177800</xdr:colOff>
      <xdr:row>63</xdr:row>
      <xdr:rowOff>134874</xdr:rowOff>
    </xdr:to>
    <xdr:cxnSp macro="">
      <xdr:nvCxnSpPr>
        <xdr:cNvPr id="151" name="直線コネクタ 150">
          <a:extLst>
            <a:ext uri="{FF2B5EF4-FFF2-40B4-BE49-F238E27FC236}">
              <a16:creationId xmlns:a16="http://schemas.microsoft.com/office/drawing/2014/main" id="{5D5B5FD3-9CBB-464F-9987-212D66F477C9}"/>
            </a:ext>
          </a:extLst>
        </xdr:cNvPr>
        <xdr:cNvCxnSpPr/>
      </xdr:nvCxnSpPr>
      <xdr:spPr>
        <a:xfrm>
          <a:off x="7861300" y="10859415"/>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9093</xdr:rowOff>
    </xdr:from>
    <xdr:to>
      <xdr:col>36</xdr:col>
      <xdr:colOff>165100</xdr:colOff>
      <xdr:row>63</xdr:row>
      <xdr:rowOff>110693</xdr:rowOff>
    </xdr:to>
    <xdr:sp macro="" textlink="">
      <xdr:nvSpPr>
        <xdr:cNvPr id="152" name="楕円 151">
          <a:extLst>
            <a:ext uri="{FF2B5EF4-FFF2-40B4-BE49-F238E27FC236}">
              <a16:creationId xmlns:a16="http://schemas.microsoft.com/office/drawing/2014/main" id="{F5AC2608-8D70-483F-ACC3-AF5C905798DE}"/>
            </a:ext>
          </a:extLst>
        </xdr:cNvPr>
        <xdr:cNvSpPr/>
      </xdr:nvSpPr>
      <xdr:spPr>
        <a:xfrm>
          <a:off x="6921500" y="1081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58065</xdr:rowOff>
    </xdr:from>
    <xdr:to>
      <xdr:col>41</xdr:col>
      <xdr:colOff>50800</xdr:colOff>
      <xdr:row>63</xdr:row>
      <xdr:rowOff>59893</xdr:rowOff>
    </xdr:to>
    <xdr:cxnSp macro="">
      <xdr:nvCxnSpPr>
        <xdr:cNvPr id="153" name="直線コネクタ 152">
          <a:extLst>
            <a:ext uri="{FF2B5EF4-FFF2-40B4-BE49-F238E27FC236}">
              <a16:creationId xmlns:a16="http://schemas.microsoft.com/office/drawing/2014/main" id="{9936C2B2-0889-4BAD-986B-C04C7B2D6D63}"/>
            </a:ext>
          </a:extLst>
        </xdr:cNvPr>
        <xdr:cNvCxnSpPr/>
      </xdr:nvCxnSpPr>
      <xdr:spPr>
        <a:xfrm flipV="1">
          <a:off x="6972300" y="1085941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154" name="n_1aveValue【体育館・プール】&#10;一人当たり面積">
          <a:extLst>
            <a:ext uri="{FF2B5EF4-FFF2-40B4-BE49-F238E27FC236}">
              <a16:creationId xmlns:a16="http://schemas.microsoft.com/office/drawing/2014/main" id="{7F446A5D-5E9B-4CAF-884E-5EA7026EDA20}"/>
            </a:ext>
          </a:extLst>
        </xdr:cNvPr>
        <xdr:cNvSpPr txBox="1"/>
      </xdr:nvSpPr>
      <xdr:spPr>
        <a:xfrm>
          <a:off x="9391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155" name="n_2aveValue【体育館・プール】&#10;一人当たり面積">
          <a:extLst>
            <a:ext uri="{FF2B5EF4-FFF2-40B4-BE49-F238E27FC236}">
              <a16:creationId xmlns:a16="http://schemas.microsoft.com/office/drawing/2014/main" id="{00002DD5-4940-4CAE-B164-8C1DF9B95D96}"/>
            </a:ext>
          </a:extLst>
        </xdr:cNvPr>
        <xdr:cNvSpPr txBox="1"/>
      </xdr:nvSpPr>
      <xdr:spPr>
        <a:xfrm>
          <a:off x="85154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156" name="n_3aveValue【体育館・プール】&#10;一人当たり面積">
          <a:extLst>
            <a:ext uri="{FF2B5EF4-FFF2-40B4-BE49-F238E27FC236}">
              <a16:creationId xmlns:a16="http://schemas.microsoft.com/office/drawing/2014/main" id="{BD0FAE3F-893A-4231-AFE3-F00417ED87C0}"/>
            </a:ext>
          </a:extLst>
        </xdr:cNvPr>
        <xdr:cNvSpPr txBox="1"/>
      </xdr:nvSpPr>
      <xdr:spPr>
        <a:xfrm>
          <a:off x="7626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157" name="n_4aveValue【体育館・プール】&#10;一人当たり面積">
          <a:extLst>
            <a:ext uri="{FF2B5EF4-FFF2-40B4-BE49-F238E27FC236}">
              <a16:creationId xmlns:a16="http://schemas.microsoft.com/office/drawing/2014/main" id="{4CDB7E64-B160-41BB-814F-8CE4427C7709}"/>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322</xdr:rowOff>
    </xdr:from>
    <xdr:ext cx="469744" cy="259045"/>
    <xdr:sp macro="" textlink="">
      <xdr:nvSpPr>
        <xdr:cNvPr id="158" name="n_1mainValue【体育館・プール】&#10;一人当たり面積">
          <a:extLst>
            <a:ext uri="{FF2B5EF4-FFF2-40B4-BE49-F238E27FC236}">
              <a16:creationId xmlns:a16="http://schemas.microsoft.com/office/drawing/2014/main" id="{C7908791-6300-411C-AD11-2277BEB23D59}"/>
            </a:ext>
          </a:extLst>
        </xdr:cNvPr>
        <xdr:cNvSpPr txBox="1"/>
      </xdr:nvSpPr>
      <xdr:spPr>
        <a:xfrm>
          <a:off x="9391727" y="1080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5351</xdr:rowOff>
    </xdr:from>
    <xdr:ext cx="469744" cy="259045"/>
    <xdr:sp macro="" textlink="">
      <xdr:nvSpPr>
        <xdr:cNvPr id="159" name="n_2mainValue【体育館・プール】&#10;一人当たり面積">
          <a:extLst>
            <a:ext uri="{FF2B5EF4-FFF2-40B4-BE49-F238E27FC236}">
              <a16:creationId xmlns:a16="http://schemas.microsoft.com/office/drawing/2014/main" id="{4856F89A-DF14-49E3-98D2-C1D8C3935173}"/>
            </a:ext>
          </a:extLst>
        </xdr:cNvPr>
        <xdr:cNvSpPr txBox="1"/>
      </xdr:nvSpPr>
      <xdr:spPr>
        <a:xfrm>
          <a:off x="8515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99992</xdr:rowOff>
    </xdr:from>
    <xdr:ext cx="469744" cy="259045"/>
    <xdr:sp macro="" textlink="">
      <xdr:nvSpPr>
        <xdr:cNvPr id="160" name="n_3mainValue【体育館・プール】&#10;一人当たり面積">
          <a:extLst>
            <a:ext uri="{FF2B5EF4-FFF2-40B4-BE49-F238E27FC236}">
              <a16:creationId xmlns:a16="http://schemas.microsoft.com/office/drawing/2014/main" id="{E406603E-6797-48BF-AC82-F9588E5D88D2}"/>
            </a:ext>
          </a:extLst>
        </xdr:cNvPr>
        <xdr:cNvSpPr txBox="1"/>
      </xdr:nvSpPr>
      <xdr:spPr>
        <a:xfrm>
          <a:off x="7626427" y="1090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101820</xdr:rowOff>
    </xdr:from>
    <xdr:ext cx="469744" cy="259045"/>
    <xdr:sp macro="" textlink="">
      <xdr:nvSpPr>
        <xdr:cNvPr id="161" name="n_4mainValue【体育館・プール】&#10;一人当たり面積">
          <a:extLst>
            <a:ext uri="{FF2B5EF4-FFF2-40B4-BE49-F238E27FC236}">
              <a16:creationId xmlns:a16="http://schemas.microsoft.com/office/drawing/2014/main" id="{2741F63E-B8FA-44D5-8466-1A72DC9A9CDB}"/>
            </a:ext>
          </a:extLst>
        </xdr:cNvPr>
        <xdr:cNvSpPr txBox="1"/>
      </xdr:nvSpPr>
      <xdr:spPr>
        <a:xfrm>
          <a:off x="6737427" y="1090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B2A357DA-7C85-4971-913E-1B702AD6437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2C36A5AD-E563-4CC9-8096-6DF2EB3A59D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C1C09DA2-F226-4289-ACC1-D0A3CC2CEE2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CFE60D5-105C-4A09-8328-D5339A11D02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344C053F-0B16-4F01-9FEC-749F14565B3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C4FEF854-E7C0-4400-9F5D-6439BE94B3B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E6981596-76A3-49F8-894B-4CE2037E62C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628AFEAC-4797-4B75-BFB8-B32B8D7423F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C2594C39-C5B7-438F-8F32-2189AF5D63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EAFD414B-A129-42E7-8E05-C805FB77756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602CA5CF-E28C-42BF-818C-A05BBB2EB76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881944D6-8811-4927-95F4-0018C7C9AF8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2627ECC7-58B5-47EB-ACCA-F123B38B511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955AEEF1-E4A7-40AA-84F1-15B35EAFBF7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0379A942-EE95-4BEB-866C-A5F9A5843B0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A6C9CAC1-A283-4EA9-870B-DDE547164AC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D6486CD9-20DA-4DE2-B31B-5EB5F92E7CC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6D06B9AE-BDC1-45F3-A81F-DE70F17B188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1719F46A-8F78-4B24-BEB2-51ABBC3B808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99CE69BC-C9BE-4060-8976-4BC59FD1DD1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DDC6C4D0-973D-4F67-BCCC-FFCB855E973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F230C378-899E-4BE0-AD0E-BDD7093855E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EB483A0B-E967-4DC6-904C-D540BE3E049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6F74FCAF-F121-48BB-9D08-DDDFCC808AC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A2489949-21E8-42F7-992C-0B1B98437A23}"/>
            </a:ext>
          </a:extLst>
        </xdr:cNvPr>
        <xdr:cNvCxnSpPr/>
      </xdr:nvCxnSpPr>
      <xdr:spPr>
        <a:xfrm flipV="1">
          <a:off x="4634865"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BC458616-9FAF-44BF-BF3D-B1445DAFE84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46EFBB2F-27A2-4623-8ED5-CA3AF6B9FA7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11A009BE-11EC-4B15-9599-83F23CC75815}"/>
            </a:ext>
          </a:extLst>
        </xdr:cNvPr>
        <xdr:cNvSpPr txBox="1"/>
      </xdr:nvSpPr>
      <xdr:spPr>
        <a:xfrm>
          <a:off x="4673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190" name="直線コネクタ 189">
          <a:extLst>
            <a:ext uri="{FF2B5EF4-FFF2-40B4-BE49-F238E27FC236}">
              <a16:creationId xmlns:a16="http://schemas.microsoft.com/office/drawing/2014/main" id="{E0B7049D-B4C8-48FB-B12F-C90E94FEACED}"/>
            </a:ext>
          </a:extLst>
        </xdr:cNvPr>
        <xdr:cNvCxnSpPr/>
      </xdr:nvCxnSpPr>
      <xdr:spPr>
        <a:xfrm>
          <a:off x="4546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5DA853FA-2CAE-4E90-BE7E-4D04318B1ECD}"/>
            </a:ext>
          </a:extLst>
        </xdr:cNvPr>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a:extLst>
            <a:ext uri="{FF2B5EF4-FFF2-40B4-BE49-F238E27FC236}">
              <a16:creationId xmlns:a16="http://schemas.microsoft.com/office/drawing/2014/main" id="{015AACD5-D466-4A71-BE02-1D8E7CDFDD99}"/>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193" name="フローチャート: 判断 192">
          <a:extLst>
            <a:ext uri="{FF2B5EF4-FFF2-40B4-BE49-F238E27FC236}">
              <a16:creationId xmlns:a16="http://schemas.microsoft.com/office/drawing/2014/main" id="{AF859FB2-FAFA-43EB-A1A1-D1E662FB3D4E}"/>
            </a:ext>
          </a:extLst>
        </xdr:cNvPr>
        <xdr:cNvSpPr/>
      </xdr:nvSpPr>
      <xdr:spPr>
        <a:xfrm>
          <a:off x="3746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97789</xdr:rowOff>
    </xdr:from>
    <xdr:to>
      <xdr:col>15</xdr:col>
      <xdr:colOff>101600</xdr:colOff>
      <xdr:row>82</xdr:row>
      <xdr:rowOff>27939</xdr:rowOff>
    </xdr:to>
    <xdr:sp macro="" textlink="">
      <xdr:nvSpPr>
        <xdr:cNvPr id="194" name="フローチャート: 判断 193">
          <a:extLst>
            <a:ext uri="{FF2B5EF4-FFF2-40B4-BE49-F238E27FC236}">
              <a16:creationId xmlns:a16="http://schemas.microsoft.com/office/drawing/2014/main" id="{04163E8C-43B8-46A1-9CAC-807D4E844E1A}"/>
            </a:ext>
          </a:extLst>
        </xdr:cNvPr>
        <xdr:cNvSpPr/>
      </xdr:nvSpPr>
      <xdr:spPr>
        <a:xfrm>
          <a:off x="2857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57786</xdr:rowOff>
    </xdr:from>
    <xdr:to>
      <xdr:col>10</xdr:col>
      <xdr:colOff>165100</xdr:colOff>
      <xdr:row>81</xdr:row>
      <xdr:rowOff>159386</xdr:rowOff>
    </xdr:to>
    <xdr:sp macro="" textlink="">
      <xdr:nvSpPr>
        <xdr:cNvPr id="195" name="フローチャート: 判断 194">
          <a:extLst>
            <a:ext uri="{FF2B5EF4-FFF2-40B4-BE49-F238E27FC236}">
              <a16:creationId xmlns:a16="http://schemas.microsoft.com/office/drawing/2014/main" id="{02F156B3-9A9E-4650-BE60-733C2E0D5769}"/>
            </a:ext>
          </a:extLst>
        </xdr:cNvPr>
        <xdr:cNvSpPr/>
      </xdr:nvSpPr>
      <xdr:spPr>
        <a:xfrm>
          <a:off x="1968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2539</xdr:rowOff>
    </xdr:from>
    <xdr:to>
      <xdr:col>6</xdr:col>
      <xdr:colOff>38100</xdr:colOff>
      <xdr:row>81</xdr:row>
      <xdr:rowOff>104139</xdr:rowOff>
    </xdr:to>
    <xdr:sp macro="" textlink="">
      <xdr:nvSpPr>
        <xdr:cNvPr id="196" name="フローチャート: 判断 195">
          <a:extLst>
            <a:ext uri="{FF2B5EF4-FFF2-40B4-BE49-F238E27FC236}">
              <a16:creationId xmlns:a16="http://schemas.microsoft.com/office/drawing/2014/main" id="{E485A527-8FA8-4A3C-8692-0FCA5E3F4B2E}"/>
            </a:ext>
          </a:extLst>
        </xdr:cNvPr>
        <xdr:cNvSpPr/>
      </xdr:nvSpPr>
      <xdr:spPr>
        <a:xfrm>
          <a:off x="1079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98D485FB-4376-426C-94EE-AB0A3264EEE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8D3D8CD3-D159-4794-B746-B4DEFDE631E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84D3E12F-4FBB-4A22-83B1-B13223271B3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6BB229AE-705F-4AEA-8332-236154CDF7A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7CDFCC4C-61E2-436A-A6E6-D2EFCA5C60F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42545</xdr:rowOff>
    </xdr:from>
    <xdr:to>
      <xdr:col>24</xdr:col>
      <xdr:colOff>114300</xdr:colOff>
      <xdr:row>81</xdr:row>
      <xdr:rowOff>144145</xdr:rowOff>
    </xdr:to>
    <xdr:sp macro="" textlink="">
      <xdr:nvSpPr>
        <xdr:cNvPr id="202" name="楕円 201">
          <a:extLst>
            <a:ext uri="{FF2B5EF4-FFF2-40B4-BE49-F238E27FC236}">
              <a16:creationId xmlns:a16="http://schemas.microsoft.com/office/drawing/2014/main" id="{BFC509DF-EF08-400E-9B48-C876E4DF6CE1}"/>
            </a:ext>
          </a:extLst>
        </xdr:cNvPr>
        <xdr:cNvSpPr/>
      </xdr:nvSpPr>
      <xdr:spPr>
        <a:xfrm>
          <a:off x="45847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65422</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EE873674-ECB9-4D36-81AB-5F165FDDC4E9}"/>
            </a:ext>
          </a:extLst>
        </xdr:cNvPr>
        <xdr:cNvSpPr txBox="1"/>
      </xdr:nvSpPr>
      <xdr:spPr>
        <a:xfrm>
          <a:off x="4673600"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12064</xdr:rowOff>
    </xdr:from>
    <xdr:to>
      <xdr:col>20</xdr:col>
      <xdr:colOff>38100</xdr:colOff>
      <xdr:row>81</xdr:row>
      <xdr:rowOff>113664</xdr:rowOff>
    </xdr:to>
    <xdr:sp macro="" textlink="">
      <xdr:nvSpPr>
        <xdr:cNvPr id="204" name="楕円 203">
          <a:extLst>
            <a:ext uri="{FF2B5EF4-FFF2-40B4-BE49-F238E27FC236}">
              <a16:creationId xmlns:a16="http://schemas.microsoft.com/office/drawing/2014/main" id="{532C8DED-BE7E-41A8-BD93-D3643219443A}"/>
            </a:ext>
          </a:extLst>
        </xdr:cNvPr>
        <xdr:cNvSpPr/>
      </xdr:nvSpPr>
      <xdr:spPr>
        <a:xfrm>
          <a:off x="3746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62864</xdr:rowOff>
    </xdr:from>
    <xdr:to>
      <xdr:col>24</xdr:col>
      <xdr:colOff>63500</xdr:colOff>
      <xdr:row>81</xdr:row>
      <xdr:rowOff>93345</xdr:rowOff>
    </xdr:to>
    <xdr:cxnSp macro="">
      <xdr:nvCxnSpPr>
        <xdr:cNvPr id="205" name="直線コネクタ 204">
          <a:extLst>
            <a:ext uri="{FF2B5EF4-FFF2-40B4-BE49-F238E27FC236}">
              <a16:creationId xmlns:a16="http://schemas.microsoft.com/office/drawing/2014/main" id="{E4F54E13-7A89-4D9D-83C5-7601D9DE035C}"/>
            </a:ext>
          </a:extLst>
        </xdr:cNvPr>
        <xdr:cNvCxnSpPr/>
      </xdr:nvCxnSpPr>
      <xdr:spPr>
        <a:xfrm>
          <a:off x="3797300" y="1395031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145414</xdr:rowOff>
    </xdr:from>
    <xdr:to>
      <xdr:col>15</xdr:col>
      <xdr:colOff>101600</xdr:colOff>
      <xdr:row>81</xdr:row>
      <xdr:rowOff>75564</xdr:rowOff>
    </xdr:to>
    <xdr:sp macro="" textlink="">
      <xdr:nvSpPr>
        <xdr:cNvPr id="206" name="楕円 205">
          <a:extLst>
            <a:ext uri="{FF2B5EF4-FFF2-40B4-BE49-F238E27FC236}">
              <a16:creationId xmlns:a16="http://schemas.microsoft.com/office/drawing/2014/main" id="{AC6DA336-7C5E-4F5E-BEB3-1D79B12CD8F4}"/>
            </a:ext>
          </a:extLst>
        </xdr:cNvPr>
        <xdr:cNvSpPr/>
      </xdr:nvSpPr>
      <xdr:spPr>
        <a:xfrm>
          <a:off x="2857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24764</xdr:rowOff>
    </xdr:from>
    <xdr:to>
      <xdr:col>19</xdr:col>
      <xdr:colOff>177800</xdr:colOff>
      <xdr:row>81</xdr:row>
      <xdr:rowOff>62864</xdr:rowOff>
    </xdr:to>
    <xdr:cxnSp macro="">
      <xdr:nvCxnSpPr>
        <xdr:cNvPr id="207" name="直線コネクタ 206">
          <a:extLst>
            <a:ext uri="{FF2B5EF4-FFF2-40B4-BE49-F238E27FC236}">
              <a16:creationId xmlns:a16="http://schemas.microsoft.com/office/drawing/2014/main" id="{4A974925-5FC7-4C09-B48F-482BA47B31DF}"/>
            </a:ext>
          </a:extLst>
        </xdr:cNvPr>
        <xdr:cNvCxnSpPr/>
      </xdr:nvCxnSpPr>
      <xdr:spPr>
        <a:xfrm>
          <a:off x="2908300" y="139122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08" name="楕円 207">
          <a:extLst>
            <a:ext uri="{FF2B5EF4-FFF2-40B4-BE49-F238E27FC236}">
              <a16:creationId xmlns:a16="http://schemas.microsoft.com/office/drawing/2014/main" id="{7EE66E6A-96BC-42CF-B205-567A505C7CEA}"/>
            </a:ext>
          </a:extLst>
        </xdr:cNvPr>
        <xdr:cNvSpPr/>
      </xdr:nvSpPr>
      <xdr:spPr>
        <a:xfrm>
          <a:off x="1968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158114</xdr:rowOff>
    </xdr:from>
    <xdr:to>
      <xdr:col>15</xdr:col>
      <xdr:colOff>50800</xdr:colOff>
      <xdr:row>81</xdr:row>
      <xdr:rowOff>24764</xdr:rowOff>
    </xdr:to>
    <xdr:cxnSp macro="">
      <xdr:nvCxnSpPr>
        <xdr:cNvPr id="209" name="直線コネクタ 208">
          <a:extLst>
            <a:ext uri="{FF2B5EF4-FFF2-40B4-BE49-F238E27FC236}">
              <a16:creationId xmlns:a16="http://schemas.microsoft.com/office/drawing/2014/main" id="{082F08AA-D484-43D5-AFBC-AD6291571A38}"/>
            </a:ext>
          </a:extLst>
        </xdr:cNvPr>
        <xdr:cNvCxnSpPr/>
      </xdr:nvCxnSpPr>
      <xdr:spPr>
        <a:xfrm>
          <a:off x="2019300" y="138741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74930</xdr:rowOff>
    </xdr:from>
    <xdr:to>
      <xdr:col>6</xdr:col>
      <xdr:colOff>38100</xdr:colOff>
      <xdr:row>81</xdr:row>
      <xdr:rowOff>5080</xdr:rowOff>
    </xdr:to>
    <xdr:sp macro="" textlink="">
      <xdr:nvSpPr>
        <xdr:cNvPr id="210" name="楕円 209">
          <a:extLst>
            <a:ext uri="{FF2B5EF4-FFF2-40B4-BE49-F238E27FC236}">
              <a16:creationId xmlns:a16="http://schemas.microsoft.com/office/drawing/2014/main" id="{233E7ECF-C57C-4492-9344-B4EF691BC266}"/>
            </a:ext>
          </a:extLst>
        </xdr:cNvPr>
        <xdr:cNvSpPr/>
      </xdr:nvSpPr>
      <xdr:spPr>
        <a:xfrm>
          <a:off x="1079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125730</xdr:rowOff>
    </xdr:from>
    <xdr:to>
      <xdr:col>10</xdr:col>
      <xdr:colOff>114300</xdr:colOff>
      <xdr:row>80</xdr:row>
      <xdr:rowOff>158114</xdr:rowOff>
    </xdr:to>
    <xdr:cxnSp macro="">
      <xdr:nvCxnSpPr>
        <xdr:cNvPr id="211" name="直線コネクタ 210">
          <a:extLst>
            <a:ext uri="{FF2B5EF4-FFF2-40B4-BE49-F238E27FC236}">
              <a16:creationId xmlns:a16="http://schemas.microsoft.com/office/drawing/2014/main" id="{5EA36201-6AB8-4CBC-8F61-400EDD1B15ED}"/>
            </a:ext>
          </a:extLst>
        </xdr:cNvPr>
        <xdr:cNvCxnSpPr/>
      </xdr:nvCxnSpPr>
      <xdr:spPr>
        <a:xfrm>
          <a:off x="1130300" y="138417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99077</xdr:rowOff>
    </xdr:from>
    <xdr:ext cx="405111" cy="259045"/>
    <xdr:sp macro="" textlink="">
      <xdr:nvSpPr>
        <xdr:cNvPr id="212" name="n_1aveValue【福祉施設】&#10;有形固定資産減価償却率">
          <a:extLst>
            <a:ext uri="{FF2B5EF4-FFF2-40B4-BE49-F238E27FC236}">
              <a16:creationId xmlns:a16="http://schemas.microsoft.com/office/drawing/2014/main" id="{D0B96263-52B9-4B83-9FE2-D76491A6EF40}"/>
            </a:ext>
          </a:extLst>
        </xdr:cNvPr>
        <xdr:cNvSpPr txBox="1"/>
      </xdr:nvSpPr>
      <xdr:spPr>
        <a:xfrm>
          <a:off x="35820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19066</xdr:rowOff>
    </xdr:from>
    <xdr:ext cx="405111" cy="259045"/>
    <xdr:sp macro="" textlink="">
      <xdr:nvSpPr>
        <xdr:cNvPr id="213" name="n_2aveValue【福祉施設】&#10;有形固定資産減価償却率">
          <a:extLst>
            <a:ext uri="{FF2B5EF4-FFF2-40B4-BE49-F238E27FC236}">
              <a16:creationId xmlns:a16="http://schemas.microsoft.com/office/drawing/2014/main" id="{4C350DEC-4331-41C2-AEDE-55214F65E6C7}"/>
            </a:ext>
          </a:extLst>
        </xdr:cNvPr>
        <xdr:cNvSpPr txBox="1"/>
      </xdr:nvSpPr>
      <xdr:spPr>
        <a:xfrm>
          <a:off x="2705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150513</xdr:rowOff>
    </xdr:from>
    <xdr:ext cx="405111" cy="259045"/>
    <xdr:sp macro="" textlink="">
      <xdr:nvSpPr>
        <xdr:cNvPr id="214" name="n_3aveValue【福祉施設】&#10;有形固定資産減価償却率">
          <a:extLst>
            <a:ext uri="{FF2B5EF4-FFF2-40B4-BE49-F238E27FC236}">
              <a16:creationId xmlns:a16="http://schemas.microsoft.com/office/drawing/2014/main" id="{E974B128-87E6-4065-A826-592CE6186F3B}"/>
            </a:ext>
          </a:extLst>
        </xdr:cNvPr>
        <xdr:cNvSpPr txBox="1"/>
      </xdr:nvSpPr>
      <xdr:spPr>
        <a:xfrm>
          <a:off x="1816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95266</xdr:rowOff>
    </xdr:from>
    <xdr:ext cx="405111" cy="259045"/>
    <xdr:sp macro="" textlink="">
      <xdr:nvSpPr>
        <xdr:cNvPr id="215" name="n_4aveValue【福祉施設】&#10;有形固定資産減価償却率">
          <a:extLst>
            <a:ext uri="{FF2B5EF4-FFF2-40B4-BE49-F238E27FC236}">
              <a16:creationId xmlns:a16="http://schemas.microsoft.com/office/drawing/2014/main" id="{963F6D6A-FA53-4662-802C-B279A23E4919}"/>
            </a:ext>
          </a:extLst>
        </xdr:cNvPr>
        <xdr:cNvSpPr txBox="1"/>
      </xdr:nvSpPr>
      <xdr:spPr>
        <a:xfrm>
          <a:off x="927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130191</xdr:rowOff>
    </xdr:from>
    <xdr:ext cx="405111" cy="259045"/>
    <xdr:sp macro="" textlink="">
      <xdr:nvSpPr>
        <xdr:cNvPr id="216" name="n_1mainValue【福祉施設】&#10;有形固定資産減価償却率">
          <a:extLst>
            <a:ext uri="{FF2B5EF4-FFF2-40B4-BE49-F238E27FC236}">
              <a16:creationId xmlns:a16="http://schemas.microsoft.com/office/drawing/2014/main" id="{BD39AE11-05FE-4012-84B2-84B5AF135E7F}"/>
            </a:ext>
          </a:extLst>
        </xdr:cNvPr>
        <xdr:cNvSpPr txBox="1"/>
      </xdr:nvSpPr>
      <xdr:spPr>
        <a:xfrm>
          <a:off x="35820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92091</xdr:rowOff>
    </xdr:from>
    <xdr:ext cx="405111" cy="259045"/>
    <xdr:sp macro="" textlink="">
      <xdr:nvSpPr>
        <xdr:cNvPr id="217" name="n_2mainValue【福祉施設】&#10;有形固定資産減価償却率">
          <a:extLst>
            <a:ext uri="{FF2B5EF4-FFF2-40B4-BE49-F238E27FC236}">
              <a16:creationId xmlns:a16="http://schemas.microsoft.com/office/drawing/2014/main" id="{B61D5F89-E5C8-4697-8663-D73F5385D7F3}"/>
            </a:ext>
          </a:extLst>
        </xdr:cNvPr>
        <xdr:cNvSpPr txBox="1"/>
      </xdr:nvSpPr>
      <xdr:spPr>
        <a:xfrm>
          <a:off x="27057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218" name="n_3mainValue【福祉施設】&#10;有形固定資産減価償却率">
          <a:extLst>
            <a:ext uri="{FF2B5EF4-FFF2-40B4-BE49-F238E27FC236}">
              <a16:creationId xmlns:a16="http://schemas.microsoft.com/office/drawing/2014/main" id="{8CB25D0C-1FC1-437D-86B5-FB585452C336}"/>
            </a:ext>
          </a:extLst>
        </xdr:cNvPr>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21607</xdr:rowOff>
    </xdr:from>
    <xdr:ext cx="405111" cy="259045"/>
    <xdr:sp macro="" textlink="">
      <xdr:nvSpPr>
        <xdr:cNvPr id="219" name="n_4mainValue【福祉施設】&#10;有形固定資産減価償却率">
          <a:extLst>
            <a:ext uri="{FF2B5EF4-FFF2-40B4-BE49-F238E27FC236}">
              <a16:creationId xmlns:a16="http://schemas.microsoft.com/office/drawing/2014/main" id="{918B64E9-F77B-4910-AEFC-3C6978081726}"/>
            </a:ext>
          </a:extLst>
        </xdr:cNvPr>
        <xdr:cNvSpPr txBox="1"/>
      </xdr:nvSpPr>
      <xdr:spPr>
        <a:xfrm>
          <a:off x="927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1D8C4DA2-1A10-4EA9-8784-F62F9D1917F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B7A23868-C3AB-40AD-B8E2-7736F25E383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3B5C94C3-E3B7-45D2-B642-E9EC8CA6534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DB024923-2E3B-437B-963C-6A16C609F90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41534DAF-1396-43E8-9D3E-AC3C7088090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BA4DC792-8D0B-47EE-AC72-7C0FEA303FA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91C48165-55A8-4672-BE7C-6C4B85F2C8E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9EC17D88-BF68-42EA-975A-7B01699799C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C1566E1B-6455-479C-9518-89A4953341B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5BE6F999-1755-4FB9-B491-FF69B0B47E5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0" name="直線コネクタ 229">
          <a:extLst>
            <a:ext uri="{FF2B5EF4-FFF2-40B4-BE49-F238E27FC236}">
              <a16:creationId xmlns:a16="http://schemas.microsoft.com/office/drawing/2014/main" id="{19F87B5D-622C-49F8-A031-64FB6519555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1" name="テキスト ボックス 230">
          <a:extLst>
            <a:ext uri="{FF2B5EF4-FFF2-40B4-BE49-F238E27FC236}">
              <a16:creationId xmlns:a16="http://schemas.microsoft.com/office/drawing/2014/main" id="{49F865A3-8BA5-4BBA-9E4C-3E6979A0308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2" name="直線コネクタ 231">
          <a:extLst>
            <a:ext uri="{FF2B5EF4-FFF2-40B4-BE49-F238E27FC236}">
              <a16:creationId xmlns:a16="http://schemas.microsoft.com/office/drawing/2014/main" id="{D93F0D96-AAC8-4548-A3D7-CB91D406645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3" name="テキスト ボックス 232">
          <a:extLst>
            <a:ext uri="{FF2B5EF4-FFF2-40B4-BE49-F238E27FC236}">
              <a16:creationId xmlns:a16="http://schemas.microsoft.com/office/drawing/2014/main" id="{093F1344-45E0-44D7-80E3-C65DE034790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4" name="直線コネクタ 233">
          <a:extLst>
            <a:ext uri="{FF2B5EF4-FFF2-40B4-BE49-F238E27FC236}">
              <a16:creationId xmlns:a16="http://schemas.microsoft.com/office/drawing/2014/main" id="{41AA1899-511E-4B84-9BB9-207F61782A3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5" name="テキスト ボックス 234">
          <a:extLst>
            <a:ext uri="{FF2B5EF4-FFF2-40B4-BE49-F238E27FC236}">
              <a16:creationId xmlns:a16="http://schemas.microsoft.com/office/drawing/2014/main" id="{6491BBA5-6B62-4725-A788-E7D09AA4BB5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6" name="直線コネクタ 235">
          <a:extLst>
            <a:ext uri="{FF2B5EF4-FFF2-40B4-BE49-F238E27FC236}">
              <a16:creationId xmlns:a16="http://schemas.microsoft.com/office/drawing/2014/main" id="{89033FE1-04E6-4022-8C1B-948ADC506E0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7" name="テキスト ボックス 236">
          <a:extLst>
            <a:ext uri="{FF2B5EF4-FFF2-40B4-BE49-F238E27FC236}">
              <a16:creationId xmlns:a16="http://schemas.microsoft.com/office/drawing/2014/main" id="{84E40A77-8E12-425D-B3C5-09F6E59CB92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8" name="直線コネクタ 237">
          <a:extLst>
            <a:ext uri="{FF2B5EF4-FFF2-40B4-BE49-F238E27FC236}">
              <a16:creationId xmlns:a16="http://schemas.microsoft.com/office/drawing/2014/main" id="{C3144FE8-EF19-4D04-A64A-C21B08D5782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9" name="テキスト ボックス 238">
          <a:extLst>
            <a:ext uri="{FF2B5EF4-FFF2-40B4-BE49-F238E27FC236}">
              <a16:creationId xmlns:a16="http://schemas.microsoft.com/office/drawing/2014/main" id="{1B1B6333-F7CB-4C74-BC3B-1CFD72DE16F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0" name="直線コネクタ 239">
          <a:extLst>
            <a:ext uri="{FF2B5EF4-FFF2-40B4-BE49-F238E27FC236}">
              <a16:creationId xmlns:a16="http://schemas.microsoft.com/office/drawing/2014/main" id="{11D1A42E-1C39-43DF-985F-701F008560E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1" name="テキスト ボックス 240">
          <a:extLst>
            <a:ext uri="{FF2B5EF4-FFF2-40B4-BE49-F238E27FC236}">
              <a16:creationId xmlns:a16="http://schemas.microsoft.com/office/drawing/2014/main" id="{9386B963-AB7D-41AA-91D5-9A8D68326A2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50F9A8D-6197-4836-8C01-A740674509E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7E63BE95-8322-4F00-BA5A-4ACDEE1D7A5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903F78BC-58CA-4071-B62C-61A4FC8DD8A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245" name="直線コネクタ 244">
          <a:extLst>
            <a:ext uri="{FF2B5EF4-FFF2-40B4-BE49-F238E27FC236}">
              <a16:creationId xmlns:a16="http://schemas.microsoft.com/office/drawing/2014/main" id="{7E6ABC54-2AD5-4174-BE3C-200DEF018D50}"/>
            </a:ext>
          </a:extLst>
        </xdr:cNvPr>
        <xdr:cNvCxnSpPr/>
      </xdr:nvCxnSpPr>
      <xdr:spPr>
        <a:xfrm flipV="1">
          <a:off x="10476865" y="13313229"/>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246" name="【福祉施設】&#10;一人当たり面積最小値テキスト">
          <a:extLst>
            <a:ext uri="{FF2B5EF4-FFF2-40B4-BE49-F238E27FC236}">
              <a16:creationId xmlns:a16="http://schemas.microsoft.com/office/drawing/2014/main" id="{1DEC397B-4B1D-420D-846C-6677AFC42F98}"/>
            </a:ext>
          </a:extLst>
        </xdr:cNvPr>
        <xdr:cNvSpPr txBox="1"/>
      </xdr:nvSpPr>
      <xdr:spPr>
        <a:xfrm>
          <a:off x="10515600"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247" name="直線コネクタ 246">
          <a:extLst>
            <a:ext uri="{FF2B5EF4-FFF2-40B4-BE49-F238E27FC236}">
              <a16:creationId xmlns:a16="http://schemas.microsoft.com/office/drawing/2014/main" id="{EAF7B16C-2783-419F-BA55-944618B6E086}"/>
            </a:ext>
          </a:extLst>
        </xdr:cNvPr>
        <xdr:cNvCxnSpPr/>
      </xdr:nvCxnSpPr>
      <xdr:spPr>
        <a:xfrm>
          <a:off x="10388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248" name="【福祉施設】&#10;一人当たり面積最大値テキスト">
          <a:extLst>
            <a:ext uri="{FF2B5EF4-FFF2-40B4-BE49-F238E27FC236}">
              <a16:creationId xmlns:a16="http://schemas.microsoft.com/office/drawing/2014/main" id="{8EE438A0-3415-4D85-B787-1A4F0A9C83CE}"/>
            </a:ext>
          </a:extLst>
        </xdr:cNvPr>
        <xdr:cNvSpPr txBox="1"/>
      </xdr:nvSpPr>
      <xdr:spPr>
        <a:xfrm>
          <a:off x="10515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249" name="直線コネクタ 248">
          <a:extLst>
            <a:ext uri="{FF2B5EF4-FFF2-40B4-BE49-F238E27FC236}">
              <a16:creationId xmlns:a16="http://schemas.microsoft.com/office/drawing/2014/main" id="{5C87B871-B633-493A-AACB-22D91A55307E}"/>
            </a:ext>
          </a:extLst>
        </xdr:cNvPr>
        <xdr:cNvCxnSpPr/>
      </xdr:nvCxnSpPr>
      <xdr:spPr>
        <a:xfrm>
          <a:off x="10388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39206</xdr:rowOff>
    </xdr:from>
    <xdr:ext cx="469744" cy="259045"/>
    <xdr:sp macro="" textlink="">
      <xdr:nvSpPr>
        <xdr:cNvPr id="250" name="【福祉施設】&#10;一人当たり面積平均値テキスト">
          <a:extLst>
            <a:ext uri="{FF2B5EF4-FFF2-40B4-BE49-F238E27FC236}">
              <a16:creationId xmlns:a16="http://schemas.microsoft.com/office/drawing/2014/main" id="{3E4B39EA-2B37-49E1-9B9D-3FC0AC7A5AFD}"/>
            </a:ext>
          </a:extLst>
        </xdr:cNvPr>
        <xdr:cNvSpPr txBox="1"/>
      </xdr:nvSpPr>
      <xdr:spPr>
        <a:xfrm>
          <a:off x="10515600" y="14441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251" name="フローチャート: 判断 250">
          <a:extLst>
            <a:ext uri="{FF2B5EF4-FFF2-40B4-BE49-F238E27FC236}">
              <a16:creationId xmlns:a16="http://schemas.microsoft.com/office/drawing/2014/main" id="{E9684082-FECF-4D94-8E2D-D5CA45697496}"/>
            </a:ext>
          </a:extLst>
        </xdr:cNvPr>
        <xdr:cNvSpPr/>
      </xdr:nvSpPr>
      <xdr:spPr>
        <a:xfrm>
          <a:off x="10426700" y="1446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252" name="フローチャート: 判断 251">
          <a:extLst>
            <a:ext uri="{FF2B5EF4-FFF2-40B4-BE49-F238E27FC236}">
              <a16:creationId xmlns:a16="http://schemas.microsoft.com/office/drawing/2014/main" id="{7997C9DE-C09A-4967-93F5-E55E5B301538}"/>
            </a:ext>
          </a:extLst>
        </xdr:cNvPr>
        <xdr:cNvSpPr/>
      </xdr:nvSpPr>
      <xdr:spPr>
        <a:xfrm>
          <a:off x="9588500" y="144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50981</xdr:rowOff>
    </xdr:from>
    <xdr:to>
      <xdr:col>46</xdr:col>
      <xdr:colOff>38100</xdr:colOff>
      <xdr:row>84</xdr:row>
      <xdr:rowOff>152581</xdr:rowOff>
    </xdr:to>
    <xdr:sp macro="" textlink="">
      <xdr:nvSpPr>
        <xdr:cNvPr id="253" name="フローチャート: 判断 252">
          <a:extLst>
            <a:ext uri="{FF2B5EF4-FFF2-40B4-BE49-F238E27FC236}">
              <a16:creationId xmlns:a16="http://schemas.microsoft.com/office/drawing/2014/main" id="{BFFB662C-B5F8-452D-9BBA-DB8C06E25999}"/>
            </a:ext>
          </a:extLst>
        </xdr:cNvPr>
        <xdr:cNvSpPr/>
      </xdr:nvSpPr>
      <xdr:spPr>
        <a:xfrm>
          <a:off x="8699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46082</xdr:rowOff>
    </xdr:from>
    <xdr:to>
      <xdr:col>41</xdr:col>
      <xdr:colOff>101600</xdr:colOff>
      <xdr:row>84</xdr:row>
      <xdr:rowOff>147682</xdr:rowOff>
    </xdr:to>
    <xdr:sp macro="" textlink="">
      <xdr:nvSpPr>
        <xdr:cNvPr id="254" name="フローチャート: 判断 253">
          <a:extLst>
            <a:ext uri="{FF2B5EF4-FFF2-40B4-BE49-F238E27FC236}">
              <a16:creationId xmlns:a16="http://schemas.microsoft.com/office/drawing/2014/main" id="{DA31A888-04BF-4B77-A2C0-62660498B2C1}"/>
            </a:ext>
          </a:extLst>
        </xdr:cNvPr>
        <xdr:cNvSpPr/>
      </xdr:nvSpPr>
      <xdr:spPr>
        <a:xfrm>
          <a:off x="7810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67311</xdr:rowOff>
    </xdr:from>
    <xdr:to>
      <xdr:col>36</xdr:col>
      <xdr:colOff>165100</xdr:colOff>
      <xdr:row>84</xdr:row>
      <xdr:rowOff>168911</xdr:rowOff>
    </xdr:to>
    <xdr:sp macro="" textlink="">
      <xdr:nvSpPr>
        <xdr:cNvPr id="255" name="フローチャート: 判断 254">
          <a:extLst>
            <a:ext uri="{FF2B5EF4-FFF2-40B4-BE49-F238E27FC236}">
              <a16:creationId xmlns:a16="http://schemas.microsoft.com/office/drawing/2014/main" id="{861BA587-43B3-427E-B91D-7698DDCC0804}"/>
            </a:ext>
          </a:extLst>
        </xdr:cNvPr>
        <xdr:cNvSpPr/>
      </xdr:nvSpPr>
      <xdr:spPr>
        <a:xfrm>
          <a:off x="6921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F023821-BD71-486E-8851-D27E9F9FA3F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23B581F8-52CE-4073-98C5-6EE775A9569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38402125-9FEC-411C-858D-FFD4A40A272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F56C08FF-DE79-4CBE-92D3-5F33869DA0A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4A3C7500-C606-45AE-9050-8A35D296E91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34652</xdr:rowOff>
    </xdr:from>
    <xdr:to>
      <xdr:col>55</xdr:col>
      <xdr:colOff>50800</xdr:colOff>
      <xdr:row>84</xdr:row>
      <xdr:rowOff>136252</xdr:rowOff>
    </xdr:to>
    <xdr:sp macro="" textlink="">
      <xdr:nvSpPr>
        <xdr:cNvPr id="261" name="楕円 260">
          <a:extLst>
            <a:ext uri="{FF2B5EF4-FFF2-40B4-BE49-F238E27FC236}">
              <a16:creationId xmlns:a16="http://schemas.microsoft.com/office/drawing/2014/main" id="{AC3DB794-AAFB-4C34-BB96-C0D8C3F99A5C}"/>
            </a:ext>
          </a:extLst>
        </xdr:cNvPr>
        <xdr:cNvSpPr/>
      </xdr:nvSpPr>
      <xdr:spPr>
        <a:xfrm>
          <a:off x="104267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57529</xdr:rowOff>
    </xdr:from>
    <xdr:ext cx="469744" cy="259045"/>
    <xdr:sp macro="" textlink="">
      <xdr:nvSpPr>
        <xdr:cNvPr id="262" name="【福祉施設】&#10;一人当たり面積該当値テキスト">
          <a:extLst>
            <a:ext uri="{FF2B5EF4-FFF2-40B4-BE49-F238E27FC236}">
              <a16:creationId xmlns:a16="http://schemas.microsoft.com/office/drawing/2014/main" id="{6A95D573-72CC-41FF-8107-37FE42C25B3D}"/>
            </a:ext>
          </a:extLst>
        </xdr:cNvPr>
        <xdr:cNvSpPr txBox="1"/>
      </xdr:nvSpPr>
      <xdr:spPr>
        <a:xfrm>
          <a:off x="10515600" y="142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46082</xdr:rowOff>
    </xdr:from>
    <xdr:to>
      <xdr:col>50</xdr:col>
      <xdr:colOff>165100</xdr:colOff>
      <xdr:row>84</xdr:row>
      <xdr:rowOff>147682</xdr:rowOff>
    </xdr:to>
    <xdr:sp macro="" textlink="">
      <xdr:nvSpPr>
        <xdr:cNvPr id="263" name="楕円 262">
          <a:extLst>
            <a:ext uri="{FF2B5EF4-FFF2-40B4-BE49-F238E27FC236}">
              <a16:creationId xmlns:a16="http://schemas.microsoft.com/office/drawing/2014/main" id="{6FD59945-43B4-42B5-A11F-763C8B9BCB03}"/>
            </a:ext>
          </a:extLst>
        </xdr:cNvPr>
        <xdr:cNvSpPr/>
      </xdr:nvSpPr>
      <xdr:spPr>
        <a:xfrm>
          <a:off x="9588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85452</xdr:rowOff>
    </xdr:from>
    <xdr:to>
      <xdr:col>55</xdr:col>
      <xdr:colOff>0</xdr:colOff>
      <xdr:row>84</xdr:row>
      <xdr:rowOff>96882</xdr:rowOff>
    </xdr:to>
    <xdr:cxnSp macro="">
      <xdr:nvCxnSpPr>
        <xdr:cNvPr id="264" name="直線コネクタ 263">
          <a:extLst>
            <a:ext uri="{FF2B5EF4-FFF2-40B4-BE49-F238E27FC236}">
              <a16:creationId xmlns:a16="http://schemas.microsoft.com/office/drawing/2014/main" id="{3A794A71-290E-49E0-B7B4-7D2DA6C85590}"/>
            </a:ext>
          </a:extLst>
        </xdr:cNvPr>
        <xdr:cNvCxnSpPr/>
      </xdr:nvCxnSpPr>
      <xdr:spPr>
        <a:xfrm flipV="1">
          <a:off x="9639300" y="144872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55880</xdr:rowOff>
    </xdr:from>
    <xdr:to>
      <xdr:col>46</xdr:col>
      <xdr:colOff>38100</xdr:colOff>
      <xdr:row>84</xdr:row>
      <xdr:rowOff>157480</xdr:rowOff>
    </xdr:to>
    <xdr:sp macro="" textlink="">
      <xdr:nvSpPr>
        <xdr:cNvPr id="265" name="楕円 264">
          <a:extLst>
            <a:ext uri="{FF2B5EF4-FFF2-40B4-BE49-F238E27FC236}">
              <a16:creationId xmlns:a16="http://schemas.microsoft.com/office/drawing/2014/main" id="{8F782411-7606-4BB7-9B83-2B62E3BACEC7}"/>
            </a:ext>
          </a:extLst>
        </xdr:cNvPr>
        <xdr:cNvSpPr/>
      </xdr:nvSpPr>
      <xdr:spPr>
        <a:xfrm>
          <a:off x="8699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96882</xdr:rowOff>
    </xdr:from>
    <xdr:to>
      <xdr:col>50</xdr:col>
      <xdr:colOff>114300</xdr:colOff>
      <xdr:row>84</xdr:row>
      <xdr:rowOff>106680</xdr:rowOff>
    </xdr:to>
    <xdr:cxnSp macro="">
      <xdr:nvCxnSpPr>
        <xdr:cNvPr id="266" name="直線コネクタ 265">
          <a:extLst>
            <a:ext uri="{FF2B5EF4-FFF2-40B4-BE49-F238E27FC236}">
              <a16:creationId xmlns:a16="http://schemas.microsoft.com/office/drawing/2014/main" id="{7386ED39-F933-43FB-8260-B53EF14CF371}"/>
            </a:ext>
          </a:extLst>
        </xdr:cNvPr>
        <xdr:cNvCxnSpPr/>
      </xdr:nvCxnSpPr>
      <xdr:spPr>
        <a:xfrm flipV="1">
          <a:off x="8750300" y="1449868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64044</xdr:rowOff>
    </xdr:from>
    <xdr:to>
      <xdr:col>41</xdr:col>
      <xdr:colOff>101600</xdr:colOff>
      <xdr:row>84</xdr:row>
      <xdr:rowOff>165644</xdr:rowOff>
    </xdr:to>
    <xdr:sp macro="" textlink="">
      <xdr:nvSpPr>
        <xdr:cNvPr id="267" name="楕円 266">
          <a:extLst>
            <a:ext uri="{FF2B5EF4-FFF2-40B4-BE49-F238E27FC236}">
              <a16:creationId xmlns:a16="http://schemas.microsoft.com/office/drawing/2014/main" id="{D1EDD0DE-BE03-4EDB-9B76-A941A84E9D5A}"/>
            </a:ext>
          </a:extLst>
        </xdr:cNvPr>
        <xdr:cNvSpPr/>
      </xdr:nvSpPr>
      <xdr:spPr>
        <a:xfrm>
          <a:off x="7810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106680</xdr:rowOff>
    </xdr:from>
    <xdr:to>
      <xdr:col>45</xdr:col>
      <xdr:colOff>177800</xdr:colOff>
      <xdr:row>84</xdr:row>
      <xdr:rowOff>114844</xdr:rowOff>
    </xdr:to>
    <xdr:cxnSp macro="">
      <xdr:nvCxnSpPr>
        <xdr:cNvPr id="268" name="直線コネクタ 267">
          <a:extLst>
            <a:ext uri="{FF2B5EF4-FFF2-40B4-BE49-F238E27FC236}">
              <a16:creationId xmlns:a16="http://schemas.microsoft.com/office/drawing/2014/main" id="{E51EDBA1-4DC5-400A-ACF6-C8E8755A7DCF}"/>
            </a:ext>
          </a:extLst>
        </xdr:cNvPr>
        <xdr:cNvCxnSpPr/>
      </xdr:nvCxnSpPr>
      <xdr:spPr>
        <a:xfrm flipV="1">
          <a:off x="7861300" y="145084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72208</xdr:rowOff>
    </xdr:from>
    <xdr:to>
      <xdr:col>36</xdr:col>
      <xdr:colOff>165100</xdr:colOff>
      <xdr:row>85</xdr:row>
      <xdr:rowOff>2358</xdr:rowOff>
    </xdr:to>
    <xdr:sp macro="" textlink="">
      <xdr:nvSpPr>
        <xdr:cNvPr id="269" name="楕円 268">
          <a:extLst>
            <a:ext uri="{FF2B5EF4-FFF2-40B4-BE49-F238E27FC236}">
              <a16:creationId xmlns:a16="http://schemas.microsoft.com/office/drawing/2014/main" id="{3C28D737-A3F8-44FE-A1BB-B34287276638}"/>
            </a:ext>
          </a:extLst>
        </xdr:cNvPr>
        <xdr:cNvSpPr/>
      </xdr:nvSpPr>
      <xdr:spPr>
        <a:xfrm>
          <a:off x="6921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114844</xdr:rowOff>
    </xdr:from>
    <xdr:to>
      <xdr:col>41</xdr:col>
      <xdr:colOff>50800</xdr:colOff>
      <xdr:row>84</xdr:row>
      <xdr:rowOff>123008</xdr:rowOff>
    </xdr:to>
    <xdr:cxnSp macro="">
      <xdr:nvCxnSpPr>
        <xdr:cNvPr id="270" name="直線コネクタ 269">
          <a:extLst>
            <a:ext uri="{FF2B5EF4-FFF2-40B4-BE49-F238E27FC236}">
              <a16:creationId xmlns:a16="http://schemas.microsoft.com/office/drawing/2014/main" id="{87C465EF-9689-4635-A587-52264C835E3D}"/>
            </a:ext>
          </a:extLst>
        </xdr:cNvPr>
        <xdr:cNvCxnSpPr/>
      </xdr:nvCxnSpPr>
      <xdr:spPr>
        <a:xfrm flipV="1">
          <a:off x="6972300" y="1451664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14713</xdr:rowOff>
    </xdr:from>
    <xdr:ext cx="469744" cy="259045"/>
    <xdr:sp macro="" textlink="">
      <xdr:nvSpPr>
        <xdr:cNvPr id="271" name="n_1aveValue【福祉施設】&#10;一人当たり面積">
          <a:extLst>
            <a:ext uri="{FF2B5EF4-FFF2-40B4-BE49-F238E27FC236}">
              <a16:creationId xmlns:a16="http://schemas.microsoft.com/office/drawing/2014/main" id="{633DA71B-F481-403D-8FD1-8C6298A63BCF}"/>
            </a:ext>
          </a:extLst>
        </xdr:cNvPr>
        <xdr:cNvSpPr txBox="1"/>
      </xdr:nvSpPr>
      <xdr:spPr>
        <a:xfrm>
          <a:off x="939172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169108</xdr:rowOff>
    </xdr:from>
    <xdr:ext cx="469744" cy="259045"/>
    <xdr:sp macro="" textlink="">
      <xdr:nvSpPr>
        <xdr:cNvPr id="272" name="n_2aveValue【福祉施設】&#10;一人当たり面積">
          <a:extLst>
            <a:ext uri="{FF2B5EF4-FFF2-40B4-BE49-F238E27FC236}">
              <a16:creationId xmlns:a16="http://schemas.microsoft.com/office/drawing/2014/main" id="{AE602775-6BBD-44C5-856C-34124371425E}"/>
            </a:ext>
          </a:extLst>
        </xdr:cNvPr>
        <xdr:cNvSpPr txBox="1"/>
      </xdr:nvSpPr>
      <xdr:spPr>
        <a:xfrm>
          <a:off x="85154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164209</xdr:rowOff>
    </xdr:from>
    <xdr:ext cx="469744" cy="259045"/>
    <xdr:sp macro="" textlink="">
      <xdr:nvSpPr>
        <xdr:cNvPr id="273" name="n_3aveValue【福祉施設】&#10;一人当たり面積">
          <a:extLst>
            <a:ext uri="{FF2B5EF4-FFF2-40B4-BE49-F238E27FC236}">
              <a16:creationId xmlns:a16="http://schemas.microsoft.com/office/drawing/2014/main" id="{DEBCE056-37EE-4044-AA3E-48A52B3D8A5C}"/>
            </a:ext>
          </a:extLst>
        </xdr:cNvPr>
        <xdr:cNvSpPr txBox="1"/>
      </xdr:nvSpPr>
      <xdr:spPr>
        <a:xfrm>
          <a:off x="7626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13988</xdr:rowOff>
    </xdr:from>
    <xdr:ext cx="469744" cy="259045"/>
    <xdr:sp macro="" textlink="">
      <xdr:nvSpPr>
        <xdr:cNvPr id="274" name="n_4aveValue【福祉施設】&#10;一人当たり面積">
          <a:extLst>
            <a:ext uri="{FF2B5EF4-FFF2-40B4-BE49-F238E27FC236}">
              <a16:creationId xmlns:a16="http://schemas.microsoft.com/office/drawing/2014/main" id="{F651143D-877E-4789-8990-10BA9FFDA076}"/>
            </a:ext>
          </a:extLst>
        </xdr:cNvPr>
        <xdr:cNvSpPr txBox="1"/>
      </xdr:nvSpPr>
      <xdr:spPr>
        <a:xfrm>
          <a:off x="6737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164209</xdr:rowOff>
    </xdr:from>
    <xdr:ext cx="469744" cy="259045"/>
    <xdr:sp macro="" textlink="">
      <xdr:nvSpPr>
        <xdr:cNvPr id="275" name="n_1mainValue【福祉施設】&#10;一人当たり面積">
          <a:extLst>
            <a:ext uri="{FF2B5EF4-FFF2-40B4-BE49-F238E27FC236}">
              <a16:creationId xmlns:a16="http://schemas.microsoft.com/office/drawing/2014/main" id="{013628D2-2588-444F-84DF-0E9B5DDE3E8C}"/>
            </a:ext>
          </a:extLst>
        </xdr:cNvPr>
        <xdr:cNvSpPr txBox="1"/>
      </xdr:nvSpPr>
      <xdr:spPr>
        <a:xfrm>
          <a:off x="93917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148607</xdr:rowOff>
    </xdr:from>
    <xdr:ext cx="469744" cy="259045"/>
    <xdr:sp macro="" textlink="">
      <xdr:nvSpPr>
        <xdr:cNvPr id="276" name="n_2mainValue【福祉施設】&#10;一人当たり面積">
          <a:extLst>
            <a:ext uri="{FF2B5EF4-FFF2-40B4-BE49-F238E27FC236}">
              <a16:creationId xmlns:a16="http://schemas.microsoft.com/office/drawing/2014/main" id="{3A2518D7-3CA5-429D-841F-8D793CCC1983}"/>
            </a:ext>
          </a:extLst>
        </xdr:cNvPr>
        <xdr:cNvSpPr txBox="1"/>
      </xdr:nvSpPr>
      <xdr:spPr>
        <a:xfrm>
          <a:off x="8515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156771</xdr:rowOff>
    </xdr:from>
    <xdr:ext cx="469744" cy="259045"/>
    <xdr:sp macro="" textlink="">
      <xdr:nvSpPr>
        <xdr:cNvPr id="277" name="n_3mainValue【福祉施設】&#10;一人当たり面積">
          <a:extLst>
            <a:ext uri="{FF2B5EF4-FFF2-40B4-BE49-F238E27FC236}">
              <a16:creationId xmlns:a16="http://schemas.microsoft.com/office/drawing/2014/main" id="{A568988D-A231-4095-972E-758DF34CA76C}"/>
            </a:ext>
          </a:extLst>
        </xdr:cNvPr>
        <xdr:cNvSpPr txBox="1"/>
      </xdr:nvSpPr>
      <xdr:spPr>
        <a:xfrm>
          <a:off x="7626427" y="1455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164935</xdr:rowOff>
    </xdr:from>
    <xdr:ext cx="469744" cy="259045"/>
    <xdr:sp macro="" textlink="">
      <xdr:nvSpPr>
        <xdr:cNvPr id="278" name="n_4mainValue【福祉施設】&#10;一人当たり面積">
          <a:extLst>
            <a:ext uri="{FF2B5EF4-FFF2-40B4-BE49-F238E27FC236}">
              <a16:creationId xmlns:a16="http://schemas.microsoft.com/office/drawing/2014/main" id="{E467F366-B736-45A0-B070-22096AD64F61}"/>
            </a:ext>
          </a:extLst>
        </xdr:cNvPr>
        <xdr:cNvSpPr txBox="1"/>
      </xdr:nvSpPr>
      <xdr:spPr>
        <a:xfrm>
          <a:off x="67374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F508B879-B0E0-46E7-859C-A7E7F273243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EBE7C449-7DE7-4BE0-904E-2530291F6EB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22A2EFA0-3652-46F2-9AE8-9017EF79ECC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2F0CDB13-8477-41C6-A01A-BC841067687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5C580EA6-6C82-4700-AB39-58BA94AF093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E8D96401-EADC-4E13-B8F9-3F81C5A53B5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2D396AEB-5038-489A-B245-B494C4BBCE4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BED46A1C-AED0-45D6-B08A-06EA914799B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8106B1D4-7B6A-4C4F-A4D1-FF6422BA7B4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B34EF5AC-C3A4-465D-A356-B1BF2D89421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8B447C38-1926-4283-8F59-02B403D123A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a:extLst>
            <a:ext uri="{FF2B5EF4-FFF2-40B4-BE49-F238E27FC236}">
              <a16:creationId xmlns:a16="http://schemas.microsoft.com/office/drawing/2014/main" id="{C1DB64F1-06CA-41F5-A59F-12C77795AAB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a:extLst>
            <a:ext uri="{FF2B5EF4-FFF2-40B4-BE49-F238E27FC236}">
              <a16:creationId xmlns:a16="http://schemas.microsoft.com/office/drawing/2014/main" id="{B0F15039-743A-438B-89AE-97C2B780B93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a:extLst>
            <a:ext uri="{FF2B5EF4-FFF2-40B4-BE49-F238E27FC236}">
              <a16:creationId xmlns:a16="http://schemas.microsoft.com/office/drawing/2014/main" id="{370EE5E0-C6B8-40E4-B15F-9D2402F1BAD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a:extLst>
            <a:ext uri="{FF2B5EF4-FFF2-40B4-BE49-F238E27FC236}">
              <a16:creationId xmlns:a16="http://schemas.microsoft.com/office/drawing/2014/main" id="{20E0993D-38D2-4DF6-8962-CB37FE3D67A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a:extLst>
            <a:ext uri="{FF2B5EF4-FFF2-40B4-BE49-F238E27FC236}">
              <a16:creationId xmlns:a16="http://schemas.microsoft.com/office/drawing/2014/main" id="{840A7C4F-916C-4107-B0DD-5C195FF6C94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a:extLst>
            <a:ext uri="{FF2B5EF4-FFF2-40B4-BE49-F238E27FC236}">
              <a16:creationId xmlns:a16="http://schemas.microsoft.com/office/drawing/2014/main" id="{343F41AD-9249-4E29-80CC-9F80B2219D1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a:extLst>
            <a:ext uri="{FF2B5EF4-FFF2-40B4-BE49-F238E27FC236}">
              <a16:creationId xmlns:a16="http://schemas.microsoft.com/office/drawing/2014/main" id="{93F72A55-29FA-4863-8149-7A20EB7A7CD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a:extLst>
            <a:ext uri="{FF2B5EF4-FFF2-40B4-BE49-F238E27FC236}">
              <a16:creationId xmlns:a16="http://schemas.microsoft.com/office/drawing/2014/main" id="{4D9AC9FF-FEC3-4CF7-94E8-341BC9C7AD3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a:extLst>
            <a:ext uri="{FF2B5EF4-FFF2-40B4-BE49-F238E27FC236}">
              <a16:creationId xmlns:a16="http://schemas.microsoft.com/office/drawing/2014/main" id="{D6962D07-C20D-48CB-938E-A303630ECD8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a:extLst>
            <a:ext uri="{FF2B5EF4-FFF2-40B4-BE49-F238E27FC236}">
              <a16:creationId xmlns:a16="http://schemas.microsoft.com/office/drawing/2014/main" id="{BB242842-A4B4-480B-81C3-98BF9AB2E25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a:extLst>
            <a:ext uri="{FF2B5EF4-FFF2-40B4-BE49-F238E27FC236}">
              <a16:creationId xmlns:a16="http://schemas.microsoft.com/office/drawing/2014/main" id="{B56E8DC0-9D70-4DBA-958B-60B2014A733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a:extLst>
            <a:ext uri="{FF2B5EF4-FFF2-40B4-BE49-F238E27FC236}">
              <a16:creationId xmlns:a16="http://schemas.microsoft.com/office/drawing/2014/main" id="{34B5C024-CAF9-4566-90D4-478C60949E3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9C894BA5-A55F-472F-B8A9-D8D4AC4877E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F9E172FD-7EA6-4364-A508-E2834CF3439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144780</xdr:rowOff>
    </xdr:from>
    <xdr:to>
      <xdr:col>24</xdr:col>
      <xdr:colOff>62865</xdr:colOff>
      <xdr:row>109</xdr:row>
      <xdr:rowOff>35379</xdr:rowOff>
    </xdr:to>
    <xdr:cxnSp macro="">
      <xdr:nvCxnSpPr>
        <xdr:cNvPr id="304" name="直線コネクタ 303">
          <a:extLst>
            <a:ext uri="{FF2B5EF4-FFF2-40B4-BE49-F238E27FC236}">
              <a16:creationId xmlns:a16="http://schemas.microsoft.com/office/drawing/2014/main" id="{8AD5A52F-35E4-4EF7-BCD4-C9EA86643730}"/>
            </a:ext>
          </a:extLst>
        </xdr:cNvPr>
        <xdr:cNvCxnSpPr/>
      </xdr:nvCxnSpPr>
      <xdr:spPr>
        <a:xfrm flipV="1">
          <a:off x="4634865" y="17461230"/>
          <a:ext cx="0" cy="126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31B3EA8E-3D87-4237-90F2-9C603636F6B3}"/>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6" name="直線コネクタ 305">
          <a:extLst>
            <a:ext uri="{FF2B5EF4-FFF2-40B4-BE49-F238E27FC236}">
              <a16:creationId xmlns:a16="http://schemas.microsoft.com/office/drawing/2014/main" id="{3958DEE0-E90B-434D-8DE8-1E8DF5E6771C}"/>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91457</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A9553478-7FE9-432E-93A6-AF9E9C195D99}"/>
            </a:ext>
          </a:extLst>
        </xdr:cNvPr>
        <xdr:cNvSpPr txBox="1"/>
      </xdr:nvSpPr>
      <xdr:spPr>
        <a:xfrm>
          <a:off x="4673600" y="1723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144780</xdr:rowOff>
    </xdr:from>
    <xdr:to>
      <xdr:col>24</xdr:col>
      <xdr:colOff>152400</xdr:colOff>
      <xdr:row>101</xdr:row>
      <xdr:rowOff>144780</xdr:rowOff>
    </xdr:to>
    <xdr:cxnSp macro="">
      <xdr:nvCxnSpPr>
        <xdr:cNvPr id="308" name="直線コネクタ 307">
          <a:extLst>
            <a:ext uri="{FF2B5EF4-FFF2-40B4-BE49-F238E27FC236}">
              <a16:creationId xmlns:a16="http://schemas.microsoft.com/office/drawing/2014/main" id="{62768534-8A73-4E80-96BA-3231531ADB51}"/>
            </a:ext>
          </a:extLst>
        </xdr:cNvPr>
        <xdr:cNvCxnSpPr/>
      </xdr:nvCxnSpPr>
      <xdr:spPr>
        <a:xfrm>
          <a:off x="4546600" y="1746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116495</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CB99A6BF-8D64-4945-801A-B577123262BD}"/>
            </a:ext>
          </a:extLst>
        </xdr:cNvPr>
        <xdr:cNvSpPr txBox="1"/>
      </xdr:nvSpPr>
      <xdr:spPr>
        <a:xfrm>
          <a:off x="46736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310" name="フローチャート: 判断 309">
          <a:extLst>
            <a:ext uri="{FF2B5EF4-FFF2-40B4-BE49-F238E27FC236}">
              <a16:creationId xmlns:a16="http://schemas.microsoft.com/office/drawing/2014/main" id="{77BC399A-0178-4A9A-9433-FFF01078B1B6}"/>
            </a:ext>
          </a:extLst>
        </xdr:cNvPr>
        <xdr:cNvSpPr/>
      </xdr:nvSpPr>
      <xdr:spPr>
        <a:xfrm>
          <a:off x="4584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126637</xdr:rowOff>
    </xdr:from>
    <xdr:to>
      <xdr:col>20</xdr:col>
      <xdr:colOff>38100</xdr:colOff>
      <xdr:row>105</xdr:row>
      <xdr:rowOff>56787</xdr:rowOff>
    </xdr:to>
    <xdr:sp macro="" textlink="">
      <xdr:nvSpPr>
        <xdr:cNvPr id="311" name="フローチャート: 判断 310">
          <a:extLst>
            <a:ext uri="{FF2B5EF4-FFF2-40B4-BE49-F238E27FC236}">
              <a16:creationId xmlns:a16="http://schemas.microsoft.com/office/drawing/2014/main" id="{E566F4FD-438A-481D-8EBC-F0F240D13567}"/>
            </a:ext>
          </a:extLst>
        </xdr:cNvPr>
        <xdr:cNvSpPr/>
      </xdr:nvSpPr>
      <xdr:spPr>
        <a:xfrm>
          <a:off x="3746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152763</xdr:rowOff>
    </xdr:from>
    <xdr:to>
      <xdr:col>15</xdr:col>
      <xdr:colOff>101600</xdr:colOff>
      <xdr:row>105</xdr:row>
      <xdr:rowOff>82913</xdr:rowOff>
    </xdr:to>
    <xdr:sp macro="" textlink="">
      <xdr:nvSpPr>
        <xdr:cNvPr id="312" name="フローチャート: 判断 311">
          <a:extLst>
            <a:ext uri="{FF2B5EF4-FFF2-40B4-BE49-F238E27FC236}">
              <a16:creationId xmlns:a16="http://schemas.microsoft.com/office/drawing/2014/main" id="{72C50E11-C8F7-4EFD-B51B-1F5F0BE45347}"/>
            </a:ext>
          </a:extLst>
        </xdr:cNvPr>
        <xdr:cNvSpPr/>
      </xdr:nvSpPr>
      <xdr:spPr>
        <a:xfrm>
          <a:off x="2857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103777</xdr:rowOff>
    </xdr:from>
    <xdr:to>
      <xdr:col>10</xdr:col>
      <xdr:colOff>165100</xdr:colOff>
      <xdr:row>105</xdr:row>
      <xdr:rowOff>33927</xdr:rowOff>
    </xdr:to>
    <xdr:sp macro="" textlink="">
      <xdr:nvSpPr>
        <xdr:cNvPr id="313" name="フローチャート: 判断 312">
          <a:extLst>
            <a:ext uri="{FF2B5EF4-FFF2-40B4-BE49-F238E27FC236}">
              <a16:creationId xmlns:a16="http://schemas.microsoft.com/office/drawing/2014/main" id="{F16DB6A3-BF36-4447-961D-333DDAB03DAB}"/>
            </a:ext>
          </a:extLst>
        </xdr:cNvPr>
        <xdr:cNvSpPr/>
      </xdr:nvSpPr>
      <xdr:spPr>
        <a:xfrm>
          <a:off x="1968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14" name="フローチャート: 判断 313">
          <a:extLst>
            <a:ext uri="{FF2B5EF4-FFF2-40B4-BE49-F238E27FC236}">
              <a16:creationId xmlns:a16="http://schemas.microsoft.com/office/drawing/2014/main" id="{1F5BA817-0CC4-416B-B799-A1C14BC15066}"/>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60C9BE8F-D0D1-43FA-92D4-871EB926B7F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9D785BC4-F6AB-4F64-A156-2A73CB88265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1AB5424D-A462-43AE-9432-CFD43E4C9CE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376BB24D-F006-4E1A-BC96-CE45D703FBE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1240B90C-60D9-4EE1-955A-2E47B860F77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20" name="楕円 319">
          <a:extLst>
            <a:ext uri="{FF2B5EF4-FFF2-40B4-BE49-F238E27FC236}">
              <a16:creationId xmlns:a16="http://schemas.microsoft.com/office/drawing/2014/main" id="{26FA4288-A566-4521-9BDD-7264BDD5363E}"/>
            </a:ext>
          </a:extLst>
        </xdr:cNvPr>
        <xdr:cNvSpPr/>
      </xdr:nvSpPr>
      <xdr:spPr>
        <a:xfrm>
          <a:off x="4584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36847</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2BAAB5C6-821B-44B0-8DF4-1610A701E83F}"/>
            </a:ext>
          </a:extLst>
        </xdr:cNvPr>
        <xdr:cNvSpPr txBox="1"/>
      </xdr:nvSpPr>
      <xdr:spPr>
        <a:xfrm>
          <a:off x="4673600"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160927</xdr:rowOff>
    </xdr:from>
    <xdr:to>
      <xdr:col>20</xdr:col>
      <xdr:colOff>38100</xdr:colOff>
      <xdr:row>104</xdr:row>
      <xdr:rowOff>91077</xdr:rowOff>
    </xdr:to>
    <xdr:sp macro="" textlink="">
      <xdr:nvSpPr>
        <xdr:cNvPr id="322" name="楕円 321">
          <a:extLst>
            <a:ext uri="{FF2B5EF4-FFF2-40B4-BE49-F238E27FC236}">
              <a16:creationId xmlns:a16="http://schemas.microsoft.com/office/drawing/2014/main" id="{A96C35AC-2080-4047-BE40-05171256C203}"/>
            </a:ext>
          </a:extLst>
        </xdr:cNvPr>
        <xdr:cNvSpPr/>
      </xdr:nvSpPr>
      <xdr:spPr>
        <a:xfrm>
          <a:off x="3746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40277</xdr:rowOff>
    </xdr:from>
    <xdr:to>
      <xdr:col>24</xdr:col>
      <xdr:colOff>63500</xdr:colOff>
      <xdr:row>104</xdr:row>
      <xdr:rowOff>64770</xdr:rowOff>
    </xdr:to>
    <xdr:cxnSp macro="">
      <xdr:nvCxnSpPr>
        <xdr:cNvPr id="323" name="直線コネクタ 322">
          <a:extLst>
            <a:ext uri="{FF2B5EF4-FFF2-40B4-BE49-F238E27FC236}">
              <a16:creationId xmlns:a16="http://schemas.microsoft.com/office/drawing/2014/main" id="{940E699C-D790-4491-B8BE-B5502633DEFC}"/>
            </a:ext>
          </a:extLst>
        </xdr:cNvPr>
        <xdr:cNvCxnSpPr/>
      </xdr:nvCxnSpPr>
      <xdr:spPr>
        <a:xfrm>
          <a:off x="3797300" y="1787107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141332</xdr:rowOff>
    </xdr:from>
    <xdr:to>
      <xdr:col>15</xdr:col>
      <xdr:colOff>101600</xdr:colOff>
      <xdr:row>104</xdr:row>
      <xdr:rowOff>71482</xdr:rowOff>
    </xdr:to>
    <xdr:sp macro="" textlink="">
      <xdr:nvSpPr>
        <xdr:cNvPr id="324" name="楕円 323">
          <a:extLst>
            <a:ext uri="{FF2B5EF4-FFF2-40B4-BE49-F238E27FC236}">
              <a16:creationId xmlns:a16="http://schemas.microsoft.com/office/drawing/2014/main" id="{82BDCAF9-B534-4BCD-A864-5E7DFB3D20CF}"/>
            </a:ext>
          </a:extLst>
        </xdr:cNvPr>
        <xdr:cNvSpPr/>
      </xdr:nvSpPr>
      <xdr:spPr>
        <a:xfrm>
          <a:off x="2857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20682</xdr:rowOff>
    </xdr:from>
    <xdr:to>
      <xdr:col>19</xdr:col>
      <xdr:colOff>177800</xdr:colOff>
      <xdr:row>104</xdr:row>
      <xdr:rowOff>40277</xdr:rowOff>
    </xdr:to>
    <xdr:cxnSp macro="">
      <xdr:nvCxnSpPr>
        <xdr:cNvPr id="325" name="直線コネクタ 324">
          <a:extLst>
            <a:ext uri="{FF2B5EF4-FFF2-40B4-BE49-F238E27FC236}">
              <a16:creationId xmlns:a16="http://schemas.microsoft.com/office/drawing/2014/main" id="{84140450-E799-42CD-A379-EF0F7CEFCF82}"/>
            </a:ext>
          </a:extLst>
        </xdr:cNvPr>
        <xdr:cNvCxnSpPr/>
      </xdr:nvCxnSpPr>
      <xdr:spPr>
        <a:xfrm>
          <a:off x="2908300" y="178514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125005</xdr:rowOff>
    </xdr:from>
    <xdr:to>
      <xdr:col>10</xdr:col>
      <xdr:colOff>165100</xdr:colOff>
      <xdr:row>104</xdr:row>
      <xdr:rowOff>55155</xdr:rowOff>
    </xdr:to>
    <xdr:sp macro="" textlink="">
      <xdr:nvSpPr>
        <xdr:cNvPr id="326" name="楕円 325">
          <a:extLst>
            <a:ext uri="{FF2B5EF4-FFF2-40B4-BE49-F238E27FC236}">
              <a16:creationId xmlns:a16="http://schemas.microsoft.com/office/drawing/2014/main" id="{7D6D23C8-E25C-4257-BC9E-FECA002D1144}"/>
            </a:ext>
          </a:extLst>
        </xdr:cNvPr>
        <xdr:cNvSpPr/>
      </xdr:nvSpPr>
      <xdr:spPr>
        <a:xfrm>
          <a:off x="1968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4355</xdr:rowOff>
    </xdr:from>
    <xdr:to>
      <xdr:col>15</xdr:col>
      <xdr:colOff>50800</xdr:colOff>
      <xdr:row>104</xdr:row>
      <xdr:rowOff>20682</xdr:rowOff>
    </xdr:to>
    <xdr:cxnSp macro="">
      <xdr:nvCxnSpPr>
        <xdr:cNvPr id="327" name="直線コネクタ 326">
          <a:extLst>
            <a:ext uri="{FF2B5EF4-FFF2-40B4-BE49-F238E27FC236}">
              <a16:creationId xmlns:a16="http://schemas.microsoft.com/office/drawing/2014/main" id="{15A223FC-E03E-473C-AA47-D31B061CE26F}"/>
            </a:ext>
          </a:extLst>
        </xdr:cNvPr>
        <xdr:cNvCxnSpPr/>
      </xdr:nvCxnSpPr>
      <xdr:spPr>
        <a:xfrm>
          <a:off x="2019300" y="17835155"/>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167458</xdr:rowOff>
    </xdr:from>
    <xdr:to>
      <xdr:col>6</xdr:col>
      <xdr:colOff>38100</xdr:colOff>
      <xdr:row>100</xdr:row>
      <xdr:rowOff>97608</xdr:rowOff>
    </xdr:to>
    <xdr:sp macro="" textlink="">
      <xdr:nvSpPr>
        <xdr:cNvPr id="328" name="楕円 327">
          <a:extLst>
            <a:ext uri="{FF2B5EF4-FFF2-40B4-BE49-F238E27FC236}">
              <a16:creationId xmlns:a16="http://schemas.microsoft.com/office/drawing/2014/main" id="{64B9DFE2-1088-42BA-A9D8-AC7FD7A186B6}"/>
            </a:ext>
          </a:extLst>
        </xdr:cNvPr>
        <xdr:cNvSpPr/>
      </xdr:nvSpPr>
      <xdr:spPr>
        <a:xfrm>
          <a:off x="1079500" y="171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46808</xdr:rowOff>
    </xdr:from>
    <xdr:to>
      <xdr:col>10</xdr:col>
      <xdr:colOff>114300</xdr:colOff>
      <xdr:row>104</xdr:row>
      <xdr:rowOff>4355</xdr:rowOff>
    </xdr:to>
    <xdr:cxnSp macro="">
      <xdr:nvCxnSpPr>
        <xdr:cNvPr id="329" name="直線コネクタ 328">
          <a:extLst>
            <a:ext uri="{FF2B5EF4-FFF2-40B4-BE49-F238E27FC236}">
              <a16:creationId xmlns:a16="http://schemas.microsoft.com/office/drawing/2014/main" id="{77117AA7-54D9-43BD-AF3A-58ED00AED5D3}"/>
            </a:ext>
          </a:extLst>
        </xdr:cNvPr>
        <xdr:cNvCxnSpPr/>
      </xdr:nvCxnSpPr>
      <xdr:spPr>
        <a:xfrm>
          <a:off x="1130300" y="17191808"/>
          <a:ext cx="889000" cy="64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47914</xdr:rowOff>
    </xdr:from>
    <xdr:ext cx="405111" cy="259045"/>
    <xdr:sp macro="" textlink="">
      <xdr:nvSpPr>
        <xdr:cNvPr id="330" name="n_1aveValue【市民会館】&#10;有形固定資産減価償却率">
          <a:extLst>
            <a:ext uri="{FF2B5EF4-FFF2-40B4-BE49-F238E27FC236}">
              <a16:creationId xmlns:a16="http://schemas.microsoft.com/office/drawing/2014/main" id="{E293D7F2-BFC8-4D14-AF2B-2441BC2A56E8}"/>
            </a:ext>
          </a:extLst>
        </xdr:cNvPr>
        <xdr:cNvSpPr txBox="1"/>
      </xdr:nvSpPr>
      <xdr:spPr>
        <a:xfrm>
          <a:off x="35820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74040</xdr:rowOff>
    </xdr:from>
    <xdr:ext cx="405111" cy="259045"/>
    <xdr:sp macro="" textlink="">
      <xdr:nvSpPr>
        <xdr:cNvPr id="331" name="n_2aveValue【市民会館】&#10;有形固定資産減価償却率">
          <a:extLst>
            <a:ext uri="{FF2B5EF4-FFF2-40B4-BE49-F238E27FC236}">
              <a16:creationId xmlns:a16="http://schemas.microsoft.com/office/drawing/2014/main" id="{5458B7DC-201D-4E48-9537-B934BD7A9D26}"/>
            </a:ext>
          </a:extLst>
        </xdr:cNvPr>
        <xdr:cNvSpPr txBox="1"/>
      </xdr:nvSpPr>
      <xdr:spPr>
        <a:xfrm>
          <a:off x="2705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25054</xdr:rowOff>
    </xdr:from>
    <xdr:ext cx="405111" cy="259045"/>
    <xdr:sp macro="" textlink="">
      <xdr:nvSpPr>
        <xdr:cNvPr id="332" name="n_3aveValue【市民会館】&#10;有形固定資産減価償却率">
          <a:extLst>
            <a:ext uri="{FF2B5EF4-FFF2-40B4-BE49-F238E27FC236}">
              <a16:creationId xmlns:a16="http://schemas.microsoft.com/office/drawing/2014/main" id="{7F58AC93-072A-4AC6-B6D7-FAE2E2AA7953}"/>
            </a:ext>
          </a:extLst>
        </xdr:cNvPr>
        <xdr:cNvSpPr txBox="1"/>
      </xdr:nvSpPr>
      <xdr:spPr>
        <a:xfrm>
          <a:off x="1816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333" name="n_4aveValue【市民会館】&#10;有形固定資産減価償却率">
          <a:extLst>
            <a:ext uri="{FF2B5EF4-FFF2-40B4-BE49-F238E27FC236}">
              <a16:creationId xmlns:a16="http://schemas.microsoft.com/office/drawing/2014/main" id="{632487D5-FA5A-471C-9A6C-0AE784787C95}"/>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107604</xdr:rowOff>
    </xdr:from>
    <xdr:ext cx="405111" cy="259045"/>
    <xdr:sp macro="" textlink="">
      <xdr:nvSpPr>
        <xdr:cNvPr id="334" name="n_1mainValue【市民会館】&#10;有形固定資産減価償却率">
          <a:extLst>
            <a:ext uri="{FF2B5EF4-FFF2-40B4-BE49-F238E27FC236}">
              <a16:creationId xmlns:a16="http://schemas.microsoft.com/office/drawing/2014/main" id="{2132AB86-994A-4E45-A969-8217082BB676}"/>
            </a:ext>
          </a:extLst>
        </xdr:cNvPr>
        <xdr:cNvSpPr txBox="1"/>
      </xdr:nvSpPr>
      <xdr:spPr>
        <a:xfrm>
          <a:off x="35820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88009</xdr:rowOff>
    </xdr:from>
    <xdr:ext cx="405111" cy="259045"/>
    <xdr:sp macro="" textlink="">
      <xdr:nvSpPr>
        <xdr:cNvPr id="335" name="n_2mainValue【市民会館】&#10;有形固定資産減価償却率">
          <a:extLst>
            <a:ext uri="{FF2B5EF4-FFF2-40B4-BE49-F238E27FC236}">
              <a16:creationId xmlns:a16="http://schemas.microsoft.com/office/drawing/2014/main" id="{4B6D711A-4623-482D-A594-DB79A7D02E1C}"/>
            </a:ext>
          </a:extLst>
        </xdr:cNvPr>
        <xdr:cNvSpPr txBox="1"/>
      </xdr:nvSpPr>
      <xdr:spPr>
        <a:xfrm>
          <a:off x="2705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71682</xdr:rowOff>
    </xdr:from>
    <xdr:ext cx="405111" cy="259045"/>
    <xdr:sp macro="" textlink="">
      <xdr:nvSpPr>
        <xdr:cNvPr id="336" name="n_3mainValue【市民会館】&#10;有形固定資産減価償却率">
          <a:extLst>
            <a:ext uri="{FF2B5EF4-FFF2-40B4-BE49-F238E27FC236}">
              <a16:creationId xmlns:a16="http://schemas.microsoft.com/office/drawing/2014/main" id="{96DA0DC6-B16C-4738-ACEE-9115BA030C63}"/>
            </a:ext>
          </a:extLst>
        </xdr:cNvPr>
        <xdr:cNvSpPr txBox="1"/>
      </xdr:nvSpPr>
      <xdr:spPr>
        <a:xfrm>
          <a:off x="18167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114135</xdr:rowOff>
    </xdr:from>
    <xdr:ext cx="340478" cy="259045"/>
    <xdr:sp macro="" textlink="">
      <xdr:nvSpPr>
        <xdr:cNvPr id="337" name="n_4mainValue【市民会館】&#10;有形固定資産減価償却率">
          <a:extLst>
            <a:ext uri="{FF2B5EF4-FFF2-40B4-BE49-F238E27FC236}">
              <a16:creationId xmlns:a16="http://schemas.microsoft.com/office/drawing/2014/main" id="{C5C0C9D2-0B8E-4DDF-9C87-0F5D22A23B85}"/>
            </a:ext>
          </a:extLst>
        </xdr:cNvPr>
        <xdr:cNvSpPr txBox="1"/>
      </xdr:nvSpPr>
      <xdr:spPr>
        <a:xfrm>
          <a:off x="960061" y="16916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2976E01E-049F-465D-A45B-505EC6B75F9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66ADCAB6-FF34-4D47-8337-2680DD6421D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0D48419A-36E3-49A8-965D-77356F58CBC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98969732-81C5-4668-AE50-B7CE2182753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3950E3D0-64E7-4FF0-B6EB-5A6A0C8951D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EFA50877-FB42-4D3C-8649-9346062E653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8C0D841B-BCE9-4039-9407-B61AFDE2241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9653AC56-9072-4541-AE34-A876475DDAD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0BE2BE10-1CBA-4904-9B2A-C63663D573B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E289436F-A75B-43BC-BB57-D68B4BB6F66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70ED64C0-D37B-4721-B7C4-0F0376B7F8E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EF6E75AE-EC66-4A89-9AB4-929F2EC9AC1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2CF1D1E2-B98E-4691-B3A6-EF230E43FE6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9BAD9965-A7AE-43A5-9FCF-B2F4A85648C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C0FE93B9-3A4F-4B66-9774-2B65CC91E91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92C3DE76-DD18-473B-8BF2-1155FF68D0A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0D4F736E-647D-4477-9DB9-80AB3A70FDD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C5FF8A5E-8FA3-4EA2-8342-3FC7A77FE9E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6CDA3BCB-9928-4FCD-A730-DBC2C7A914D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745EF5B1-2D0F-4DE2-BEEC-F3DAD4E1D5A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337B58E2-A98B-4352-8A4B-0584AB383AF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0659222F-D127-4261-BF1C-D4B60F95B42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39621F98-64A2-4671-89BF-42E0FEAE630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32386</xdr:rowOff>
    </xdr:from>
    <xdr:to>
      <xdr:col>54</xdr:col>
      <xdr:colOff>189865</xdr:colOff>
      <xdr:row>108</xdr:row>
      <xdr:rowOff>112395</xdr:rowOff>
    </xdr:to>
    <xdr:cxnSp macro="">
      <xdr:nvCxnSpPr>
        <xdr:cNvPr id="361" name="直線コネクタ 360">
          <a:extLst>
            <a:ext uri="{FF2B5EF4-FFF2-40B4-BE49-F238E27FC236}">
              <a16:creationId xmlns:a16="http://schemas.microsoft.com/office/drawing/2014/main" id="{6F6E695A-D9F5-4BDF-8CAC-E27DD7D51AC0}"/>
            </a:ext>
          </a:extLst>
        </xdr:cNvPr>
        <xdr:cNvCxnSpPr/>
      </xdr:nvCxnSpPr>
      <xdr:spPr>
        <a:xfrm flipV="1">
          <a:off x="10476865" y="17348836"/>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362" name="【市民会館】&#10;一人当たり面積最小値テキスト">
          <a:extLst>
            <a:ext uri="{FF2B5EF4-FFF2-40B4-BE49-F238E27FC236}">
              <a16:creationId xmlns:a16="http://schemas.microsoft.com/office/drawing/2014/main" id="{212C58B7-2432-471E-B7C5-4160D81CA7F0}"/>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363" name="直線コネクタ 362">
          <a:extLst>
            <a:ext uri="{FF2B5EF4-FFF2-40B4-BE49-F238E27FC236}">
              <a16:creationId xmlns:a16="http://schemas.microsoft.com/office/drawing/2014/main" id="{C7B47EA6-B505-461A-9875-6E481E0E0F52}"/>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150513</xdr:rowOff>
    </xdr:from>
    <xdr:ext cx="469744" cy="259045"/>
    <xdr:sp macro="" textlink="">
      <xdr:nvSpPr>
        <xdr:cNvPr id="364" name="【市民会館】&#10;一人当たり面積最大値テキスト">
          <a:extLst>
            <a:ext uri="{FF2B5EF4-FFF2-40B4-BE49-F238E27FC236}">
              <a16:creationId xmlns:a16="http://schemas.microsoft.com/office/drawing/2014/main" id="{FBD584F0-79F4-49B0-993D-5AC9A04A51BA}"/>
            </a:ext>
          </a:extLst>
        </xdr:cNvPr>
        <xdr:cNvSpPr txBox="1"/>
      </xdr:nvSpPr>
      <xdr:spPr>
        <a:xfrm>
          <a:off x="10515600" y="1712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32386</xdr:rowOff>
    </xdr:from>
    <xdr:to>
      <xdr:col>55</xdr:col>
      <xdr:colOff>88900</xdr:colOff>
      <xdr:row>101</xdr:row>
      <xdr:rowOff>32386</xdr:rowOff>
    </xdr:to>
    <xdr:cxnSp macro="">
      <xdr:nvCxnSpPr>
        <xdr:cNvPr id="365" name="直線コネクタ 364">
          <a:extLst>
            <a:ext uri="{FF2B5EF4-FFF2-40B4-BE49-F238E27FC236}">
              <a16:creationId xmlns:a16="http://schemas.microsoft.com/office/drawing/2014/main" id="{1D5DFDB8-D2B9-4D97-BBF5-E51C4E0FD809}"/>
            </a:ext>
          </a:extLst>
        </xdr:cNvPr>
        <xdr:cNvCxnSpPr/>
      </xdr:nvCxnSpPr>
      <xdr:spPr>
        <a:xfrm>
          <a:off x="10388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8272</xdr:rowOff>
    </xdr:from>
    <xdr:ext cx="469744" cy="259045"/>
    <xdr:sp macro="" textlink="">
      <xdr:nvSpPr>
        <xdr:cNvPr id="366" name="【市民会館】&#10;一人当たり面積平均値テキスト">
          <a:extLst>
            <a:ext uri="{FF2B5EF4-FFF2-40B4-BE49-F238E27FC236}">
              <a16:creationId xmlns:a16="http://schemas.microsoft.com/office/drawing/2014/main" id="{57FE66F2-9169-4615-9AF7-783DEEADCDA2}"/>
            </a:ext>
          </a:extLst>
        </xdr:cNvPr>
        <xdr:cNvSpPr txBox="1"/>
      </xdr:nvSpPr>
      <xdr:spPr>
        <a:xfrm>
          <a:off x="10515600" y="1801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367" name="フローチャート: 判断 366">
          <a:extLst>
            <a:ext uri="{FF2B5EF4-FFF2-40B4-BE49-F238E27FC236}">
              <a16:creationId xmlns:a16="http://schemas.microsoft.com/office/drawing/2014/main" id="{9BB8C0DB-2689-4CD2-8D32-DE8130F3F998}"/>
            </a:ext>
          </a:extLst>
        </xdr:cNvPr>
        <xdr:cNvSpPr/>
      </xdr:nvSpPr>
      <xdr:spPr>
        <a:xfrm>
          <a:off x="104267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68" name="フローチャート: 判断 367">
          <a:extLst>
            <a:ext uri="{FF2B5EF4-FFF2-40B4-BE49-F238E27FC236}">
              <a16:creationId xmlns:a16="http://schemas.microsoft.com/office/drawing/2014/main" id="{3242F96C-3E32-489F-87BA-D21EE12FA6E5}"/>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69" name="フローチャート: 判断 368">
          <a:extLst>
            <a:ext uri="{FF2B5EF4-FFF2-40B4-BE49-F238E27FC236}">
              <a16:creationId xmlns:a16="http://schemas.microsoft.com/office/drawing/2014/main" id="{1770BEC7-8558-46E6-86B9-305BB2458CE2}"/>
            </a:ext>
          </a:extLst>
        </xdr:cNvPr>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57786</xdr:rowOff>
    </xdr:from>
    <xdr:to>
      <xdr:col>41</xdr:col>
      <xdr:colOff>101600</xdr:colOff>
      <xdr:row>105</xdr:row>
      <xdr:rowOff>159386</xdr:rowOff>
    </xdr:to>
    <xdr:sp macro="" textlink="">
      <xdr:nvSpPr>
        <xdr:cNvPr id="370" name="フローチャート: 判断 369">
          <a:extLst>
            <a:ext uri="{FF2B5EF4-FFF2-40B4-BE49-F238E27FC236}">
              <a16:creationId xmlns:a16="http://schemas.microsoft.com/office/drawing/2014/main" id="{A46B62D7-F00D-433F-9A17-515D78623F33}"/>
            </a:ext>
          </a:extLst>
        </xdr:cNvPr>
        <xdr:cNvSpPr/>
      </xdr:nvSpPr>
      <xdr:spPr>
        <a:xfrm>
          <a:off x="781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42545</xdr:rowOff>
    </xdr:from>
    <xdr:to>
      <xdr:col>36</xdr:col>
      <xdr:colOff>165100</xdr:colOff>
      <xdr:row>105</xdr:row>
      <xdr:rowOff>144145</xdr:rowOff>
    </xdr:to>
    <xdr:sp macro="" textlink="">
      <xdr:nvSpPr>
        <xdr:cNvPr id="371" name="フローチャート: 判断 370">
          <a:extLst>
            <a:ext uri="{FF2B5EF4-FFF2-40B4-BE49-F238E27FC236}">
              <a16:creationId xmlns:a16="http://schemas.microsoft.com/office/drawing/2014/main" id="{8D923926-19FC-4081-8D7E-8417DD96E9DF}"/>
            </a:ext>
          </a:extLst>
        </xdr:cNvPr>
        <xdr:cNvSpPr/>
      </xdr:nvSpPr>
      <xdr:spPr>
        <a:xfrm>
          <a:off x="6921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682597CE-4FEE-47E7-8999-B76EF533754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C09493E1-C20C-4E4F-9F55-354AD43051C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DE9AAFD3-62C5-4892-BC07-3BA868EBB72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E92C6E50-9C3A-49D3-91CE-4B9336A43E4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662DCEA2-8517-4088-9A72-D234A1A7F5F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52070</xdr:rowOff>
    </xdr:from>
    <xdr:to>
      <xdr:col>55</xdr:col>
      <xdr:colOff>50800</xdr:colOff>
      <xdr:row>107</xdr:row>
      <xdr:rowOff>153670</xdr:rowOff>
    </xdr:to>
    <xdr:sp macro="" textlink="">
      <xdr:nvSpPr>
        <xdr:cNvPr id="377" name="楕円 376">
          <a:extLst>
            <a:ext uri="{FF2B5EF4-FFF2-40B4-BE49-F238E27FC236}">
              <a16:creationId xmlns:a16="http://schemas.microsoft.com/office/drawing/2014/main" id="{BF6C3CCD-EDC6-4E48-A968-D7311454D794}"/>
            </a:ext>
          </a:extLst>
        </xdr:cNvPr>
        <xdr:cNvSpPr/>
      </xdr:nvSpPr>
      <xdr:spPr>
        <a:xfrm>
          <a:off x="10426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30497</xdr:rowOff>
    </xdr:from>
    <xdr:ext cx="469744" cy="259045"/>
    <xdr:sp macro="" textlink="">
      <xdr:nvSpPr>
        <xdr:cNvPr id="378" name="【市民会館】&#10;一人当たり面積該当値テキスト">
          <a:extLst>
            <a:ext uri="{FF2B5EF4-FFF2-40B4-BE49-F238E27FC236}">
              <a16:creationId xmlns:a16="http://schemas.microsoft.com/office/drawing/2014/main" id="{191B9044-474C-4EF0-93D0-371FC65207BD}"/>
            </a:ext>
          </a:extLst>
        </xdr:cNvPr>
        <xdr:cNvSpPr txBox="1"/>
      </xdr:nvSpPr>
      <xdr:spPr>
        <a:xfrm>
          <a:off x="10515600"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59689</xdr:rowOff>
    </xdr:from>
    <xdr:to>
      <xdr:col>50</xdr:col>
      <xdr:colOff>165100</xdr:colOff>
      <xdr:row>107</xdr:row>
      <xdr:rowOff>161289</xdr:rowOff>
    </xdr:to>
    <xdr:sp macro="" textlink="">
      <xdr:nvSpPr>
        <xdr:cNvPr id="379" name="楕円 378">
          <a:extLst>
            <a:ext uri="{FF2B5EF4-FFF2-40B4-BE49-F238E27FC236}">
              <a16:creationId xmlns:a16="http://schemas.microsoft.com/office/drawing/2014/main" id="{C793A0E0-BBDF-43A2-BD8A-99E6BF8A2EBA}"/>
            </a:ext>
          </a:extLst>
        </xdr:cNvPr>
        <xdr:cNvSpPr/>
      </xdr:nvSpPr>
      <xdr:spPr>
        <a:xfrm>
          <a:off x="9588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102870</xdr:rowOff>
    </xdr:from>
    <xdr:to>
      <xdr:col>55</xdr:col>
      <xdr:colOff>0</xdr:colOff>
      <xdr:row>107</xdr:row>
      <xdr:rowOff>110489</xdr:rowOff>
    </xdr:to>
    <xdr:cxnSp macro="">
      <xdr:nvCxnSpPr>
        <xdr:cNvPr id="380" name="直線コネクタ 379">
          <a:extLst>
            <a:ext uri="{FF2B5EF4-FFF2-40B4-BE49-F238E27FC236}">
              <a16:creationId xmlns:a16="http://schemas.microsoft.com/office/drawing/2014/main" id="{9DB9CF49-8E96-4E01-B874-5CEFC8601E55}"/>
            </a:ext>
          </a:extLst>
        </xdr:cNvPr>
        <xdr:cNvCxnSpPr/>
      </xdr:nvCxnSpPr>
      <xdr:spPr>
        <a:xfrm flipV="1">
          <a:off x="9639300" y="184480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63500</xdr:rowOff>
    </xdr:from>
    <xdr:to>
      <xdr:col>46</xdr:col>
      <xdr:colOff>38100</xdr:colOff>
      <xdr:row>107</xdr:row>
      <xdr:rowOff>165100</xdr:rowOff>
    </xdr:to>
    <xdr:sp macro="" textlink="">
      <xdr:nvSpPr>
        <xdr:cNvPr id="381" name="楕円 380">
          <a:extLst>
            <a:ext uri="{FF2B5EF4-FFF2-40B4-BE49-F238E27FC236}">
              <a16:creationId xmlns:a16="http://schemas.microsoft.com/office/drawing/2014/main" id="{0AE924AE-7492-4B82-B07D-C66FAD19096E}"/>
            </a:ext>
          </a:extLst>
        </xdr:cNvPr>
        <xdr:cNvSpPr/>
      </xdr:nvSpPr>
      <xdr:spPr>
        <a:xfrm>
          <a:off x="8699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110489</xdr:rowOff>
    </xdr:from>
    <xdr:to>
      <xdr:col>50</xdr:col>
      <xdr:colOff>114300</xdr:colOff>
      <xdr:row>107</xdr:row>
      <xdr:rowOff>114300</xdr:rowOff>
    </xdr:to>
    <xdr:cxnSp macro="">
      <xdr:nvCxnSpPr>
        <xdr:cNvPr id="382" name="直線コネクタ 381">
          <a:extLst>
            <a:ext uri="{FF2B5EF4-FFF2-40B4-BE49-F238E27FC236}">
              <a16:creationId xmlns:a16="http://schemas.microsoft.com/office/drawing/2014/main" id="{A82CFAD3-B0FD-4F15-B5E9-12175E9EDF3B}"/>
            </a:ext>
          </a:extLst>
        </xdr:cNvPr>
        <xdr:cNvCxnSpPr/>
      </xdr:nvCxnSpPr>
      <xdr:spPr>
        <a:xfrm flipV="1">
          <a:off x="8750300" y="18455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67311</xdr:rowOff>
    </xdr:from>
    <xdr:to>
      <xdr:col>41</xdr:col>
      <xdr:colOff>101600</xdr:colOff>
      <xdr:row>107</xdr:row>
      <xdr:rowOff>168911</xdr:rowOff>
    </xdr:to>
    <xdr:sp macro="" textlink="">
      <xdr:nvSpPr>
        <xdr:cNvPr id="383" name="楕円 382">
          <a:extLst>
            <a:ext uri="{FF2B5EF4-FFF2-40B4-BE49-F238E27FC236}">
              <a16:creationId xmlns:a16="http://schemas.microsoft.com/office/drawing/2014/main" id="{97942F9F-B360-4251-9003-F6E12DB60E62}"/>
            </a:ext>
          </a:extLst>
        </xdr:cNvPr>
        <xdr:cNvSpPr/>
      </xdr:nvSpPr>
      <xdr:spPr>
        <a:xfrm>
          <a:off x="7810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114300</xdr:rowOff>
    </xdr:from>
    <xdr:to>
      <xdr:col>45</xdr:col>
      <xdr:colOff>177800</xdr:colOff>
      <xdr:row>107</xdr:row>
      <xdr:rowOff>118111</xdr:rowOff>
    </xdr:to>
    <xdr:cxnSp macro="">
      <xdr:nvCxnSpPr>
        <xdr:cNvPr id="384" name="直線コネクタ 383">
          <a:extLst>
            <a:ext uri="{FF2B5EF4-FFF2-40B4-BE49-F238E27FC236}">
              <a16:creationId xmlns:a16="http://schemas.microsoft.com/office/drawing/2014/main" id="{30F0C5C5-73EE-452E-ABEB-A06A98CC1720}"/>
            </a:ext>
          </a:extLst>
        </xdr:cNvPr>
        <xdr:cNvCxnSpPr/>
      </xdr:nvCxnSpPr>
      <xdr:spPr>
        <a:xfrm flipV="1">
          <a:off x="7861300" y="184594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73025</xdr:rowOff>
    </xdr:from>
    <xdr:to>
      <xdr:col>36</xdr:col>
      <xdr:colOff>165100</xdr:colOff>
      <xdr:row>108</xdr:row>
      <xdr:rowOff>3175</xdr:rowOff>
    </xdr:to>
    <xdr:sp macro="" textlink="">
      <xdr:nvSpPr>
        <xdr:cNvPr id="385" name="楕円 384">
          <a:extLst>
            <a:ext uri="{FF2B5EF4-FFF2-40B4-BE49-F238E27FC236}">
              <a16:creationId xmlns:a16="http://schemas.microsoft.com/office/drawing/2014/main" id="{48815D07-6A78-49E7-917A-153BD21B8F3B}"/>
            </a:ext>
          </a:extLst>
        </xdr:cNvPr>
        <xdr:cNvSpPr/>
      </xdr:nvSpPr>
      <xdr:spPr>
        <a:xfrm>
          <a:off x="6921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118111</xdr:rowOff>
    </xdr:from>
    <xdr:to>
      <xdr:col>41</xdr:col>
      <xdr:colOff>50800</xdr:colOff>
      <xdr:row>107</xdr:row>
      <xdr:rowOff>123825</xdr:rowOff>
    </xdr:to>
    <xdr:cxnSp macro="">
      <xdr:nvCxnSpPr>
        <xdr:cNvPr id="386" name="直線コネクタ 385">
          <a:extLst>
            <a:ext uri="{FF2B5EF4-FFF2-40B4-BE49-F238E27FC236}">
              <a16:creationId xmlns:a16="http://schemas.microsoft.com/office/drawing/2014/main" id="{BDEDF6F4-8353-40A7-BF6E-7CAD6701329D}"/>
            </a:ext>
          </a:extLst>
        </xdr:cNvPr>
        <xdr:cNvCxnSpPr/>
      </xdr:nvCxnSpPr>
      <xdr:spPr>
        <a:xfrm flipV="1">
          <a:off x="6972300" y="184632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387" name="n_1aveValue【市民会館】&#10;一人当たり面積">
          <a:extLst>
            <a:ext uri="{FF2B5EF4-FFF2-40B4-BE49-F238E27FC236}">
              <a16:creationId xmlns:a16="http://schemas.microsoft.com/office/drawing/2014/main" id="{0A38B44E-98A0-4C7F-86E7-1185FCC18D62}"/>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8" name="n_2aveValue【市民会館】&#10;一人当たり面積">
          <a:extLst>
            <a:ext uri="{FF2B5EF4-FFF2-40B4-BE49-F238E27FC236}">
              <a16:creationId xmlns:a16="http://schemas.microsoft.com/office/drawing/2014/main" id="{3D9ACBDD-E4EB-4B92-831A-23FDCD8C9BF7}"/>
            </a:ext>
          </a:extLst>
        </xdr:cNvPr>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4463</xdr:rowOff>
    </xdr:from>
    <xdr:ext cx="469744" cy="259045"/>
    <xdr:sp macro="" textlink="">
      <xdr:nvSpPr>
        <xdr:cNvPr id="389" name="n_3aveValue【市民会館】&#10;一人当たり面積">
          <a:extLst>
            <a:ext uri="{FF2B5EF4-FFF2-40B4-BE49-F238E27FC236}">
              <a16:creationId xmlns:a16="http://schemas.microsoft.com/office/drawing/2014/main" id="{190EF05F-AB8B-4A83-8C5A-7423F53F7094}"/>
            </a:ext>
          </a:extLst>
        </xdr:cNvPr>
        <xdr:cNvSpPr txBox="1"/>
      </xdr:nvSpPr>
      <xdr:spPr>
        <a:xfrm>
          <a:off x="7626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160672</xdr:rowOff>
    </xdr:from>
    <xdr:ext cx="469744" cy="259045"/>
    <xdr:sp macro="" textlink="">
      <xdr:nvSpPr>
        <xdr:cNvPr id="390" name="n_4aveValue【市民会館】&#10;一人当たり面積">
          <a:extLst>
            <a:ext uri="{FF2B5EF4-FFF2-40B4-BE49-F238E27FC236}">
              <a16:creationId xmlns:a16="http://schemas.microsoft.com/office/drawing/2014/main" id="{CFE14A00-9480-419D-BC31-CA821E3E335B}"/>
            </a:ext>
          </a:extLst>
        </xdr:cNvPr>
        <xdr:cNvSpPr txBox="1"/>
      </xdr:nvSpPr>
      <xdr:spPr>
        <a:xfrm>
          <a:off x="6737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152416</xdr:rowOff>
    </xdr:from>
    <xdr:ext cx="469744" cy="259045"/>
    <xdr:sp macro="" textlink="">
      <xdr:nvSpPr>
        <xdr:cNvPr id="391" name="n_1mainValue【市民会館】&#10;一人当たり面積">
          <a:extLst>
            <a:ext uri="{FF2B5EF4-FFF2-40B4-BE49-F238E27FC236}">
              <a16:creationId xmlns:a16="http://schemas.microsoft.com/office/drawing/2014/main" id="{A98C38B8-6BBE-4DB2-A17B-5B92B7DC1BB6}"/>
            </a:ext>
          </a:extLst>
        </xdr:cNvPr>
        <xdr:cNvSpPr txBox="1"/>
      </xdr:nvSpPr>
      <xdr:spPr>
        <a:xfrm>
          <a:off x="9391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156227</xdr:rowOff>
    </xdr:from>
    <xdr:ext cx="469744" cy="259045"/>
    <xdr:sp macro="" textlink="">
      <xdr:nvSpPr>
        <xdr:cNvPr id="392" name="n_2mainValue【市民会館】&#10;一人当たり面積">
          <a:extLst>
            <a:ext uri="{FF2B5EF4-FFF2-40B4-BE49-F238E27FC236}">
              <a16:creationId xmlns:a16="http://schemas.microsoft.com/office/drawing/2014/main" id="{BD0E82BD-0EAC-4C57-86B7-E284AA204D08}"/>
            </a:ext>
          </a:extLst>
        </xdr:cNvPr>
        <xdr:cNvSpPr txBox="1"/>
      </xdr:nvSpPr>
      <xdr:spPr>
        <a:xfrm>
          <a:off x="8515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160038</xdr:rowOff>
    </xdr:from>
    <xdr:ext cx="469744" cy="259045"/>
    <xdr:sp macro="" textlink="">
      <xdr:nvSpPr>
        <xdr:cNvPr id="393" name="n_3mainValue【市民会館】&#10;一人当たり面積">
          <a:extLst>
            <a:ext uri="{FF2B5EF4-FFF2-40B4-BE49-F238E27FC236}">
              <a16:creationId xmlns:a16="http://schemas.microsoft.com/office/drawing/2014/main" id="{651FF357-A0D2-4DE2-92E6-CD375B04340E}"/>
            </a:ext>
          </a:extLst>
        </xdr:cNvPr>
        <xdr:cNvSpPr txBox="1"/>
      </xdr:nvSpPr>
      <xdr:spPr>
        <a:xfrm>
          <a:off x="7626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165752</xdr:rowOff>
    </xdr:from>
    <xdr:ext cx="469744" cy="259045"/>
    <xdr:sp macro="" textlink="">
      <xdr:nvSpPr>
        <xdr:cNvPr id="394" name="n_4mainValue【市民会館】&#10;一人当たり面積">
          <a:extLst>
            <a:ext uri="{FF2B5EF4-FFF2-40B4-BE49-F238E27FC236}">
              <a16:creationId xmlns:a16="http://schemas.microsoft.com/office/drawing/2014/main" id="{BC7DA60D-09AF-42E2-97D6-869127FA9B09}"/>
            </a:ext>
          </a:extLst>
        </xdr:cNvPr>
        <xdr:cNvSpPr txBox="1"/>
      </xdr:nvSpPr>
      <xdr:spPr>
        <a:xfrm>
          <a:off x="6737427" y="1851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2B3FBBB3-7933-4BF7-AE1A-96ED41234EF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5339927E-2CB7-4397-9A6C-5E37AD7B1A8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89473921-6EB8-4920-8F13-8199CE8F6C1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2F61ED11-DE90-423D-915B-8DF7924E5CC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29C63395-E218-4770-8569-85E88BE3E09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F417858B-FAEC-429D-8F8D-8D404454656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A3B5A14D-97A8-4D3B-A0D1-678C47A2889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B15589F4-383E-47AF-B5ED-75DC1ECC0AA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55C28B02-DC9C-42A6-97C4-8D276EA6DF6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99490704-B5CA-4361-8FB5-A6BE31A7CC0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AC696579-EE59-4D1F-B062-D61A9A15D48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D7021D0A-8415-4C9E-8753-A6C3A1FC73C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C86CB922-E0EA-4B86-A038-9944DCF0750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35610214-07C6-4193-BFCB-34E37DF610F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E95D0895-4698-4E7E-BDFB-F3C8B2C1BCF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ED892E62-F695-4321-B900-75F5AC45C9D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39C168D8-349D-4DED-AD1C-7DA00EB5158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2F409AEC-210B-4DF6-B205-537E61B944A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3F233B49-25FD-4790-A58F-2BAB5151C42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143D3933-41D9-46FD-AC45-E0C8CF309CF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EF2594BE-5EED-40FC-AAE5-A553F9CBEB1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24EDD786-0C7E-49BC-B049-B3DF42D725B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879092E5-9B91-4715-B5AC-C03DD6A40E3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5AD872B6-2D88-489A-8598-2339A479591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id="{E59F85BA-CEFF-4711-8098-C2B2AE4086F8}"/>
            </a:ext>
          </a:extLst>
        </xdr:cNvPr>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一般廃棄物処理施設】&#10;有形固定資産減価償却率最小値テキスト">
          <a:extLst>
            <a:ext uri="{FF2B5EF4-FFF2-40B4-BE49-F238E27FC236}">
              <a16:creationId xmlns:a16="http://schemas.microsoft.com/office/drawing/2014/main" id="{463B4B42-1359-4C3B-A88A-DAD1A9398DC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id="{A4858B20-0F27-4E98-89AA-FD21F284E2C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B2340778-570A-4245-9AB2-1B5F5C23E5BC}"/>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423" name="直線コネクタ 422">
          <a:extLst>
            <a:ext uri="{FF2B5EF4-FFF2-40B4-BE49-F238E27FC236}">
              <a16:creationId xmlns:a16="http://schemas.microsoft.com/office/drawing/2014/main" id="{B84A8E08-36E4-4E8C-8C9A-7CBEF6BBFEC2}"/>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2D943243-CD66-4397-B326-F8B7A33EE415}"/>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a:extLst>
            <a:ext uri="{FF2B5EF4-FFF2-40B4-BE49-F238E27FC236}">
              <a16:creationId xmlns:a16="http://schemas.microsoft.com/office/drawing/2014/main" id="{2F251B24-F868-4D1C-9DE0-05EDBEC7EFD9}"/>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6" name="フローチャート: 判断 425">
          <a:extLst>
            <a:ext uri="{FF2B5EF4-FFF2-40B4-BE49-F238E27FC236}">
              <a16:creationId xmlns:a16="http://schemas.microsoft.com/office/drawing/2014/main" id="{3A00E1FC-ACBA-4521-B67E-B9D8583B3BB7}"/>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27" name="フローチャート: 判断 426">
          <a:extLst>
            <a:ext uri="{FF2B5EF4-FFF2-40B4-BE49-F238E27FC236}">
              <a16:creationId xmlns:a16="http://schemas.microsoft.com/office/drawing/2014/main" id="{C377F932-294C-44ED-BDE4-3B5436E2E290}"/>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8" name="フローチャート: 判断 427">
          <a:extLst>
            <a:ext uri="{FF2B5EF4-FFF2-40B4-BE49-F238E27FC236}">
              <a16:creationId xmlns:a16="http://schemas.microsoft.com/office/drawing/2014/main" id="{48D9A660-F691-4BE3-AEA3-A2B6F7655C02}"/>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429" name="フローチャート: 判断 428">
          <a:extLst>
            <a:ext uri="{FF2B5EF4-FFF2-40B4-BE49-F238E27FC236}">
              <a16:creationId xmlns:a16="http://schemas.microsoft.com/office/drawing/2014/main" id="{375EE495-AC94-4504-B63B-B1CDA90CE556}"/>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FEA33E4-D9CA-4918-A954-4D6380EA2D0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529BD04-54BE-4373-AC2C-A342794F949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F1C9E04-D6E9-4089-B1CF-D89606A1180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B8E8D17-23BB-47FB-B348-BE3F1604B44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FB1649E-4D39-4F08-A761-A8A9CAC780D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133985</xdr:rowOff>
    </xdr:from>
    <xdr:to>
      <xdr:col>85</xdr:col>
      <xdr:colOff>177800</xdr:colOff>
      <xdr:row>40</xdr:row>
      <xdr:rowOff>64135</xdr:rowOff>
    </xdr:to>
    <xdr:sp macro="" textlink="">
      <xdr:nvSpPr>
        <xdr:cNvPr id="435" name="楕円 434">
          <a:extLst>
            <a:ext uri="{FF2B5EF4-FFF2-40B4-BE49-F238E27FC236}">
              <a16:creationId xmlns:a16="http://schemas.microsoft.com/office/drawing/2014/main" id="{429CC1BD-D455-4269-82F5-5DBBA92E32DD}"/>
            </a:ext>
          </a:extLst>
        </xdr:cNvPr>
        <xdr:cNvSpPr/>
      </xdr:nvSpPr>
      <xdr:spPr>
        <a:xfrm>
          <a:off x="16268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112412</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8B6BF905-89B5-488A-96D0-5F44CCB756B8}"/>
            </a:ext>
          </a:extLst>
        </xdr:cNvPr>
        <xdr:cNvSpPr txBox="1"/>
      </xdr:nvSpPr>
      <xdr:spPr>
        <a:xfrm>
          <a:off x="16357600"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437" name="楕円 436">
          <a:extLst>
            <a:ext uri="{FF2B5EF4-FFF2-40B4-BE49-F238E27FC236}">
              <a16:creationId xmlns:a16="http://schemas.microsoft.com/office/drawing/2014/main" id="{24B82363-42BD-459F-BD91-6C9FDAC7540E}"/>
            </a:ext>
          </a:extLst>
        </xdr:cNvPr>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156210</xdr:rowOff>
    </xdr:from>
    <xdr:to>
      <xdr:col>85</xdr:col>
      <xdr:colOff>127000</xdr:colOff>
      <xdr:row>40</xdr:row>
      <xdr:rowOff>13335</xdr:rowOff>
    </xdr:to>
    <xdr:cxnSp macro="">
      <xdr:nvCxnSpPr>
        <xdr:cNvPr id="438" name="直線コネクタ 437">
          <a:extLst>
            <a:ext uri="{FF2B5EF4-FFF2-40B4-BE49-F238E27FC236}">
              <a16:creationId xmlns:a16="http://schemas.microsoft.com/office/drawing/2014/main" id="{76D2F8AF-3BD2-4198-893D-45B30579B5C6}"/>
            </a:ext>
          </a:extLst>
        </xdr:cNvPr>
        <xdr:cNvCxnSpPr/>
      </xdr:nvCxnSpPr>
      <xdr:spPr>
        <a:xfrm>
          <a:off x="15481300" y="68427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73025</xdr:rowOff>
    </xdr:from>
    <xdr:to>
      <xdr:col>76</xdr:col>
      <xdr:colOff>165100</xdr:colOff>
      <xdr:row>40</xdr:row>
      <xdr:rowOff>3175</xdr:rowOff>
    </xdr:to>
    <xdr:sp macro="" textlink="">
      <xdr:nvSpPr>
        <xdr:cNvPr id="439" name="楕円 438">
          <a:extLst>
            <a:ext uri="{FF2B5EF4-FFF2-40B4-BE49-F238E27FC236}">
              <a16:creationId xmlns:a16="http://schemas.microsoft.com/office/drawing/2014/main" id="{390E1A86-34F7-4ADA-8C5A-9CFF6A566BCC}"/>
            </a:ext>
          </a:extLst>
        </xdr:cNvPr>
        <xdr:cNvSpPr/>
      </xdr:nvSpPr>
      <xdr:spPr>
        <a:xfrm>
          <a:off x="14541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123825</xdr:rowOff>
    </xdr:from>
    <xdr:to>
      <xdr:col>81</xdr:col>
      <xdr:colOff>50800</xdr:colOff>
      <xdr:row>39</xdr:row>
      <xdr:rowOff>156210</xdr:rowOff>
    </xdr:to>
    <xdr:cxnSp macro="">
      <xdr:nvCxnSpPr>
        <xdr:cNvPr id="440" name="直線コネクタ 439">
          <a:extLst>
            <a:ext uri="{FF2B5EF4-FFF2-40B4-BE49-F238E27FC236}">
              <a16:creationId xmlns:a16="http://schemas.microsoft.com/office/drawing/2014/main" id="{900F0F04-C135-4C89-B3FE-01B8B03ACB3C}"/>
            </a:ext>
          </a:extLst>
        </xdr:cNvPr>
        <xdr:cNvCxnSpPr/>
      </xdr:nvCxnSpPr>
      <xdr:spPr>
        <a:xfrm>
          <a:off x="14592300" y="68103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38735</xdr:rowOff>
    </xdr:from>
    <xdr:to>
      <xdr:col>72</xdr:col>
      <xdr:colOff>38100</xdr:colOff>
      <xdr:row>39</xdr:row>
      <xdr:rowOff>140335</xdr:rowOff>
    </xdr:to>
    <xdr:sp macro="" textlink="">
      <xdr:nvSpPr>
        <xdr:cNvPr id="441" name="楕円 440">
          <a:extLst>
            <a:ext uri="{FF2B5EF4-FFF2-40B4-BE49-F238E27FC236}">
              <a16:creationId xmlns:a16="http://schemas.microsoft.com/office/drawing/2014/main" id="{B942182B-6A8B-4E18-932A-0DFB09711731}"/>
            </a:ext>
          </a:extLst>
        </xdr:cNvPr>
        <xdr:cNvSpPr/>
      </xdr:nvSpPr>
      <xdr:spPr>
        <a:xfrm>
          <a:off x="13652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89535</xdr:rowOff>
    </xdr:from>
    <xdr:to>
      <xdr:col>76</xdr:col>
      <xdr:colOff>114300</xdr:colOff>
      <xdr:row>39</xdr:row>
      <xdr:rowOff>123825</xdr:rowOff>
    </xdr:to>
    <xdr:cxnSp macro="">
      <xdr:nvCxnSpPr>
        <xdr:cNvPr id="442" name="直線コネクタ 441">
          <a:extLst>
            <a:ext uri="{FF2B5EF4-FFF2-40B4-BE49-F238E27FC236}">
              <a16:creationId xmlns:a16="http://schemas.microsoft.com/office/drawing/2014/main" id="{8B58EE5F-8EF2-48AA-B66C-8084633A9E2A}"/>
            </a:ext>
          </a:extLst>
        </xdr:cNvPr>
        <xdr:cNvCxnSpPr/>
      </xdr:nvCxnSpPr>
      <xdr:spPr>
        <a:xfrm>
          <a:off x="13703300" y="67760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6350</xdr:rowOff>
    </xdr:from>
    <xdr:to>
      <xdr:col>67</xdr:col>
      <xdr:colOff>101600</xdr:colOff>
      <xdr:row>39</xdr:row>
      <xdr:rowOff>107950</xdr:rowOff>
    </xdr:to>
    <xdr:sp macro="" textlink="">
      <xdr:nvSpPr>
        <xdr:cNvPr id="443" name="楕円 442">
          <a:extLst>
            <a:ext uri="{FF2B5EF4-FFF2-40B4-BE49-F238E27FC236}">
              <a16:creationId xmlns:a16="http://schemas.microsoft.com/office/drawing/2014/main" id="{FBA79989-C3D9-4B73-9625-8C9FB64BE760}"/>
            </a:ext>
          </a:extLst>
        </xdr:cNvPr>
        <xdr:cNvSpPr/>
      </xdr:nvSpPr>
      <xdr:spPr>
        <a:xfrm>
          <a:off x="12763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57150</xdr:rowOff>
    </xdr:from>
    <xdr:to>
      <xdr:col>71</xdr:col>
      <xdr:colOff>177800</xdr:colOff>
      <xdr:row>39</xdr:row>
      <xdr:rowOff>89535</xdr:rowOff>
    </xdr:to>
    <xdr:cxnSp macro="">
      <xdr:nvCxnSpPr>
        <xdr:cNvPr id="444" name="直線コネクタ 443">
          <a:extLst>
            <a:ext uri="{FF2B5EF4-FFF2-40B4-BE49-F238E27FC236}">
              <a16:creationId xmlns:a16="http://schemas.microsoft.com/office/drawing/2014/main" id="{18C86C63-9DB8-4733-A931-B13E5CADA4C7}"/>
            </a:ext>
          </a:extLst>
        </xdr:cNvPr>
        <xdr:cNvCxnSpPr/>
      </xdr:nvCxnSpPr>
      <xdr:spPr>
        <a:xfrm>
          <a:off x="12814300" y="67437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805BB0D8-9FFC-4979-B095-2AE65657205D}"/>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A3AD7E1D-8E34-45A8-8E3C-CF0E4D26ACCA}"/>
            </a:ext>
          </a:extLst>
        </xdr:cNvPr>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E4B332CC-BDCE-485C-9881-3544F707D183}"/>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31132</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98815B33-FFAB-4D04-B084-F53E809AD2AF}"/>
            </a:ext>
          </a:extLst>
        </xdr:cNvPr>
        <xdr:cNvSpPr txBox="1"/>
      </xdr:nvSpPr>
      <xdr:spPr>
        <a:xfrm>
          <a:off x="12611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7978D543-054E-4A09-93CA-F16B31190A83}"/>
            </a:ext>
          </a:extLst>
        </xdr:cNvPr>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165752</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B6578C9C-4882-4611-8680-1043A802E80D}"/>
            </a:ext>
          </a:extLst>
        </xdr:cNvPr>
        <xdr:cNvSpPr txBox="1"/>
      </xdr:nvSpPr>
      <xdr:spPr>
        <a:xfrm>
          <a:off x="14389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131462</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2048EA34-DD5E-4B75-A6E8-D0870B4CFF31}"/>
            </a:ext>
          </a:extLst>
        </xdr:cNvPr>
        <xdr:cNvSpPr txBox="1"/>
      </xdr:nvSpPr>
      <xdr:spPr>
        <a:xfrm>
          <a:off x="135007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99077</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C3FB6CD6-6745-43E1-9671-C1AEA7A8E4D9}"/>
            </a:ext>
          </a:extLst>
        </xdr:cNvPr>
        <xdr:cNvSpPr txBox="1"/>
      </xdr:nvSpPr>
      <xdr:spPr>
        <a:xfrm>
          <a:off x="12611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65D17CFD-F9CE-4F8D-AF6A-623F31858A6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FDE961B0-2826-4C2D-A4BA-818FE4AC596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152A754F-1432-46C6-93A5-98BAE813F31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AD44ACE9-5B53-48A1-B2B1-DB7B5DCB4D8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2EBEFAD9-D96D-451F-B7DC-71C44BECC3D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76C289FB-507B-4DA2-929D-E5BCEFE092B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95B8CE88-7637-49CB-BE07-1703382C6B4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782AB9E2-40BA-4545-A141-E6CBD2EF777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491AB5C0-F527-4328-8603-2D13A733718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6F48ED7D-6A94-45FE-A963-F90A5A6F1B9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id="{630FFF7A-8753-48FA-9C82-EB03FA5BC5D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4" name="テキスト ボックス 463">
          <a:extLst>
            <a:ext uri="{FF2B5EF4-FFF2-40B4-BE49-F238E27FC236}">
              <a16:creationId xmlns:a16="http://schemas.microsoft.com/office/drawing/2014/main" id="{04523885-1B13-4808-895B-52FBF2B9FC5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id="{7715BACD-3B98-44C0-865E-DE2E990D895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6" name="テキスト ボックス 465">
          <a:extLst>
            <a:ext uri="{FF2B5EF4-FFF2-40B4-BE49-F238E27FC236}">
              <a16:creationId xmlns:a16="http://schemas.microsoft.com/office/drawing/2014/main" id="{591ECAB1-C4F4-467E-8BAF-1FC93C5E4632}"/>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5A16CD94-3397-4BF6-BEB4-6A007A47A55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8" name="テキスト ボックス 467">
          <a:extLst>
            <a:ext uri="{FF2B5EF4-FFF2-40B4-BE49-F238E27FC236}">
              <a16:creationId xmlns:a16="http://schemas.microsoft.com/office/drawing/2014/main" id="{022860D0-4864-4004-A2C8-731CE894947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id="{C1061C8C-0648-4343-A69C-42194B652E5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0" name="テキスト ボックス 469">
          <a:extLst>
            <a:ext uri="{FF2B5EF4-FFF2-40B4-BE49-F238E27FC236}">
              <a16:creationId xmlns:a16="http://schemas.microsoft.com/office/drawing/2014/main" id="{B0C0D9B0-BFC4-4669-A514-F94C4179CECE}"/>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id="{45451C65-2D60-43EF-8E19-78E1C0EA0FC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2" name="テキスト ボックス 471">
          <a:extLst>
            <a:ext uri="{FF2B5EF4-FFF2-40B4-BE49-F238E27FC236}">
              <a16:creationId xmlns:a16="http://schemas.microsoft.com/office/drawing/2014/main" id="{C218F314-18B5-4294-AC3B-3D5460D6C815}"/>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6D56C3EB-6ACC-4D32-9304-E085C5A533B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a:extLst>
            <a:ext uri="{FF2B5EF4-FFF2-40B4-BE49-F238E27FC236}">
              <a16:creationId xmlns:a16="http://schemas.microsoft.com/office/drawing/2014/main" id="{6C9AA551-681E-4FE5-BD7D-0017873486D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a:extLst>
            <a:ext uri="{FF2B5EF4-FFF2-40B4-BE49-F238E27FC236}">
              <a16:creationId xmlns:a16="http://schemas.microsoft.com/office/drawing/2014/main" id="{D76B7850-FAB4-4BC7-AA1A-B44BBFD6645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476" name="直線コネクタ 475">
          <a:extLst>
            <a:ext uri="{FF2B5EF4-FFF2-40B4-BE49-F238E27FC236}">
              <a16:creationId xmlns:a16="http://schemas.microsoft.com/office/drawing/2014/main" id="{A112F782-A4D1-4594-B55D-E6CFC376F3D9}"/>
            </a:ext>
          </a:extLst>
        </xdr:cNvPr>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477" name="【一般廃棄物処理施設】&#10;一人当たり有形固定資産（償却資産）額最小値テキスト">
          <a:extLst>
            <a:ext uri="{FF2B5EF4-FFF2-40B4-BE49-F238E27FC236}">
              <a16:creationId xmlns:a16="http://schemas.microsoft.com/office/drawing/2014/main" id="{6FF8E106-BFFD-440F-8562-B760CE72993B}"/>
            </a:ext>
          </a:extLst>
        </xdr:cNvPr>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478" name="直線コネクタ 477">
          <a:extLst>
            <a:ext uri="{FF2B5EF4-FFF2-40B4-BE49-F238E27FC236}">
              <a16:creationId xmlns:a16="http://schemas.microsoft.com/office/drawing/2014/main" id="{7B9F1CFC-2F24-450A-BA7F-1D042004E44B}"/>
            </a:ext>
          </a:extLst>
        </xdr:cNvPr>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479" name="【一般廃棄物処理施設】&#10;一人当たり有形固定資産（償却資産）額最大値テキスト">
          <a:extLst>
            <a:ext uri="{FF2B5EF4-FFF2-40B4-BE49-F238E27FC236}">
              <a16:creationId xmlns:a16="http://schemas.microsoft.com/office/drawing/2014/main" id="{4EB354BB-67A9-4EB2-B630-83F733B2425C}"/>
            </a:ext>
          </a:extLst>
        </xdr:cNvPr>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480" name="直線コネクタ 479">
          <a:extLst>
            <a:ext uri="{FF2B5EF4-FFF2-40B4-BE49-F238E27FC236}">
              <a16:creationId xmlns:a16="http://schemas.microsoft.com/office/drawing/2014/main" id="{9CC8BA29-35AF-4313-B475-1974CAC6A709}"/>
            </a:ext>
          </a:extLst>
        </xdr:cNvPr>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107452</xdr:rowOff>
    </xdr:from>
    <xdr:ext cx="599010" cy="259045"/>
    <xdr:sp macro="" textlink="">
      <xdr:nvSpPr>
        <xdr:cNvPr id="481" name="【一般廃棄物処理施設】&#10;一人当たり有形固定資産（償却資産）額平均値テキスト">
          <a:extLst>
            <a:ext uri="{FF2B5EF4-FFF2-40B4-BE49-F238E27FC236}">
              <a16:creationId xmlns:a16="http://schemas.microsoft.com/office/drawing/2014/main" id="{9E96E2AF-EA6B-4723-83DB-F8FB9317DE96}"/>
            </a:ext>
          </a:extLst>
        </xdr:cNvPr>
        <xdr:cNvSpPr txBox="1"/>
      </xdr:nvSpPr>
      <xdr:spPr>
        <a:xfrm>
          <a:off x="22199600" y="6622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482" name="フローチャート: 判断 481">
          <a:extLst>
            <a:ext uri="{FF2B5EF4-FFF2-40B4-BE49-F238E27FC236}">
              <a16:creationId xmlns:a16="http://schemas.microsoft.com/office/drawing/2014/main" id="{781D4E75-8CA0-476C-9AD8-00B85744FF3D}"/>
            </a:ext>
          </a:extLst>
        </xdr:cNvPr>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483" name="フローチャート: 判断 482">
          <a:extLst>
            <a:ext uri="{FF2B5EF4-FFF2-40B4-BE49-F238E27FC236}">
              <a16:creationId xmlns:a16="http://schemas.microsoft.com/office/drawing/2014/main" id="{9A43644A-5D5B-417D-927D-A7DC56153338}"/>
            </a:ext>
          </a:extLst>
        </xdr:cNvPr>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484" name="フローチャート: 判断 483">
          <a:extLst>
            <a:ext uri="{FF2B5EF4-FFF2-40B4-BE49-F238E27FC236}">
              <a16:creationId xmlns:a16="http://schemas.microsoft.com/office/drawing/2014/main" id="{6D0AA2D4-3743-48F9-93B0-AE6AB9944801}"/>
            </a:ext>
          </a:extLst>
        </xdr:cNvPr>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485" name="フローチャート: 判断 484">
          <a:extLst>
            <a:ext uri="{FF2B5EF4-FFF2-40B4-BE49-F238E27FC236}">
              <a16:creationId xmlns:a16="http://schemas.microsoft.com/office/drawing/2014/main" id="{5E978FBF-A9AB-4520-BE12-E72F1AA8781A}"/>
            </a:ext>
          </a:extLst>
        </xdr:cNvPr>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486" name="フローチャート: 判断 485">
          <a:extLst>
            <a:ext uri="{FF2B5EF4-FFF2-40B4-BE49-F238E27FC236}">
              <a16:creationId xmlns:a16="http://schemas.microsoft.com/office/drawing/2014/main" id="{1FD7F376-2EF5-4D97-A3A5-0FE0D15FBCA8}"/>
            </a:ext>
          </a:extLst>
        </xdr:cNvPr>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F671FE1-8293-4580-B679-0E2A22D5B61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E229A4F-E084-412B-9FEC-91617DE5139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0781A3C-6964-474D-981F-3F7EAB0E162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30C268C-AA3C-4A73-9341-4C5CC81C44A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C697BD0-9236-4625-98D8-65C1E977344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118696</xdr:rowOff>
    </xdr:from>
    <xdr:to>
      <xdr:col>116</xdr:col>
      <xdr:colOff>114300</xdr:colOff>
      <xdr:row>39</xdr:row>
      <xdr:rowOff>48846</xdr:rowOff>
    </xdr:to>
    <xdr:sp macro="" textlink="">
      <xdr:nvSpPr>
        <xdr:cNvPr id="492" name="楕円 491">
          <a:extLst>
            <a:ext uri="{FF2B5EF4-FFF2-40B4-BE49-F238E27FC236}">
              <a16:creationId xmlns:a16="http://schemas.microsoft.com/office/drawing/2014/main" id="{A569C69F-E785-499D-AF51-51BB105C1D44}"/>
            </a:ext>
          </a:extLst>
        </xdr:cNvPr>
        <xdr:cNvSpPr/>
      </xdr:nvSpPr>
      <xdr:spPr>
        <a:xfrm>
          <a:off x="22110700" y="66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141573</xdr:rowOff>
    </xdr:from>
    <xdr:ext cx="599010" cy="259045"/>
    <xdr:sp macro="" textlink="">
      <xdr:nvSpPr>
        <xdr:cNvPr id="493" name="【一般廃棄物処理施設】&#10;一人当たり有形固定資産（償却資産）額該当値テキスト">
          <a:extLst>
            <a:ext uri="{FF2B5EF4-FFF2-40B4-BE49-F238E27FC236}">
              <a16:creationId xmlns:a16="http://schemas.microsoft.com/office/drawing/2014/main" id="{1187E0A3-7443-4D04-874C-CFE074019BF1}"/>
            </a:ext>
          </a:extLst>
        </xdr:cNvPr>
        <xdr:cNvSpPr txBox="1"/>
      </xdr:nvSpPr>
      <xdr:spPr>
        <a:xfrm>
          <a:off x="22199600" y="648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131295</xdr:rowOff>
    </xdr:from>
    <xdr:to>
      <xdr:col>112</xdr:col>
      <xdr:colOff>38100</xdr:colOff>
      <xdr:row>39</xdr:row>
      <xdr:rowOff>61445</xdr:rowOff>
    </xdr:to>
    <xdr:sp macro="" textlink="">
      <xdr:nvSpPr>
        <xdr:cNvPr id="494" name="楕円 493">
          <a:extLst>
            <a:ext uri="{FF2B5EF4-FFF2-40B4-BE49-F238E27FC236}">
              <a16:creationId xmlns:a16="http://schemas.microsoft.com/office/drawing/2014/main" id="{69A13087-6C31-4A90-9637-BD69E09AB616}"/>
            </a:ext>
          </a:extLst>
        </xdr:cNvPr>
        <xdr:cNvSpPr/>
      </xdr:nvSpPr>
      <xdr:spPr>
        <a:xfrm>
          <a:off x="21272500" y="664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169496</xdr:rowOff>
    </xdr:from>
    <xdr:to>
      <xdr:col>116</xdr:col>
      <xdr:colOff>63500</xdr:colOff>
      <xdr:row>39</xdr:row>
      <xdr:rowOff>10645</xdr:rowOff>
    </xdr:to>
    <xdr:cxnSp macro="">
      <xdr:nvCxnSpPr>
        <xdr:cNvPr id="495" name="直線コネクタ 494">
          <a:extLst>
            <a:ext uri="{FF2B5EF4-FFF2-40B4-BE49-F238E27FC236}">
              <a16:creationId xmlns:a16="http://schemas.microsoft.com/office/drawing/2014/main" id="{E02724C5-DE2A-45EC-9DF3-D181A52D6241}"/>
            </a:ext>
          </a:extLst>
        </xdr:cNvPr>
        <xdr:cNvCxnSpPr/>
      </xdr:nvCxnSpPr>
      <xdr:spPr>
        <a:xfrm flipV="1">
          <a:off x="21323300" y="6684596"/>
          <a:ext cx="838200" cy="1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142889</xdr:rowOff>
    </xdr:from>
    <xdr:to>
      <xdr:col>107</xdr:col>
      <xdr:colOff>101600</xdr:colOff>
      <xdr:row>39</xdr:row>
      <xdr:rowOff>73039</xdr:rowOff>
    </xdr:to>
    <xdr:sp macro="" textlink="">
      <xdr:nvSpPr>
        <xdr:cNvPr id="496" name="楕円 495">
          <a:extLst>
            <a:ext uri="{FF2B5EF4-FFF2-40B4-BE49-F238E27FC236}">
              <a16:creationId xmlns:a16="http://schemas.microsoft.com/office/drawing/2014/main" id="{B50CE094-2A7F-4DDD-87CD-99CF09A8B49A}"/>
            </a:ext>
          </a:extLst>
        </xdr:cNvPr>
        <xdr:cNvSpPr/>
      </xdr:nvSpPr>
      <xdr:spPr>
        <a:xfrm>
          <a:off x="20383500" y="665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10645</xdr:rowOff>
    </xdr:from>
    <xdr:to>
      <xdr:col>111</xdr:col>
      <xdr:colOff>177800</xdr:colOff>
      <xdr:row>39</xdr:row>
      <xdr:rowOff>22239</xdr:rowOff>
    </xdr:to>
    <xdr:cxnSp macro="">
      <xdr:nvCxnSpPr>
        <xdr:cNvPr id="497" name="直線コネクタ 496">
          <a:extLst>
            <a:ext uri="{FF2B5EF4-FFF2-40B4-BE49-F238E27FC236}">
              <a16:creationId xmlns:a16="http://schemas.microsoft.com/office/drawing/2014/main" id="{16464CE1-7C44-4AEA-AA36-83788DA97347}"/>
            </a:ext>
          </a:extLst>
        </xdr:cNvPr>
        <xdr:cNvCxnSpPr/>
      </xdr:nvCxnSpPr>
      <xdr:spPr>
        <a:xfrm flipV="1">
          <a:off x="20434300" y="6697195"/>
          <a:ext cx="889000" cy="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150650</xdr:rowOff>
    </xdr:from>
    <xdr:to>
      <xdr:col>102</xdr:col>
      <xdr:colOff>165100</xdr:colOff>
      <xdr:row>39</xdr:row>
      <xdr:rowOff>80800</xdr:rowOff>
    </xdr:to>
    <xdr:sp macro="" textlink="">
      <xdr:nvSpPr>
        <xdr:cNvPr id="498" name="楕円 497">
          <a:extLst>
            <a:ext uri="{FF2B5EF4-FFF2-40B4-BE49-F238E27FC236}">
              <a16:creationId xmlns:a16="http://schemas.microsoft.com/office/drawing/2014/main" id="{7CA1FEB9-BE94-42D8-BEF9-276625E6CBCE}"/>
            </a:ext>
          </a:extLst>
        </xdr:cNvPr>
        <xdr:cNvSpPr/>
      </xdr:nvSpPr>
      <xdr:spPr>
        <a:xfrm>
          <a:off x="19494500" y="66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22239</xdr:rowOff>
    </xdr:from>
    <xdr:to>
      <xdr:col>107</xdr:col>
      <xdr:colOff>50800</xdr:colOff>
      <xdr:row>39</xdr:row>
      <xdr:rowOff>30000</xdr:rowOff>
    </xdr:to>
    <xdr:cxnSp macro="">
      <xdr:nvCxnSpPr>
        <xdr:cNvPr id="499" name="直線コネクタ 498">
          <a:extLst>
            <a:ext uri="{FF2B5EF4-FFF2-40B4-BE49-F238E27FC236}">
              <a16:creationId xmlns:a16="http://schemas.microsoft.com/office/drawing/2014/main" id="{522809F7-A673-4069-8996-8A0CFF5CB1CC}"/>
            </a:ext>
          </a:extLst>
        </xdr:cNvPr>
        <xdr:cNvCxnSpPr/>
      </xdr:nvCxnSpPr>
      <xdr:spPr>
        <a:xfrm flipV="1">
          <a:off x="19545300" y="6708789"/>
          <a:ext cx="8890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163650</xdr:rowOff>
    </xdr:from>
    <xdr:to>
      <xdr:col>98</xdr:col>
      <xdr:colOff>38100</xdr:colOff>
      <xdr:row>39</xdr:row>
      <xdr:rowOff>93800</xdr:rowOff>
    </xdr:to>
    <xdr:sp macro="" textlink="">
      <xdr:nvSpPr>
        <xdr:cNvPr id="500" name="楕円 499">
          <a:extLst>
            <a:ext uri="{FF2B5EF4-FFF2-40B4-BE49-F238E27FC236}">
              <a16:creationId xmlns:a16="http://schemas.microsoft.com/office/drawing/2014/main" id="{5B1F4920-D329-4CB9-B72B-443B7B7D6F63}"/>
            </a:ext>
          </a:extLst>
        </xdr:cNvPr>
        <xdr:cNvSpPr/>
      </xdr:nvSpPr>
      <xdr:spPr>
        <a:xfrm>
          <a:off x="18605500" y="66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30000</xdr:rowOff>
    </xdr:from>
    <xdr:to>
      <xdr:col>102</xdr:col>
      <xdr:colOff>114300</xdr:colOff>
      <xdr:row>39</xdr:row>
      <xdr:rowOff>43000</xdr:rowOff>
    </xdr:to>
    <xdr:cxnSp macro="">
      <xdr:nvCxnSpPr>
        <xdr:cNvPr id="501" name="直線コネクタ 500">
          <a:extLst>
            <a:ext uri="{FF2B5EF4-FFF2-40B4-BE49-F238E27FC236}">
              <a16:creationId xmlns:a16="http://schemas.microsoft.com/office/drawing/2014/main" id="{1B7D831D-2C25-484C-8489-88EDD01F412D}"/>
            </a:ext>
          </a:extLst>
        </xdr:cNvPr>
        <xdr:cNvCxnSpPr/>
      </xdr:nvCxnSpPr>
      <xdr:spPr>
        <a:xfrm flipV="1">
          <a:off x="18656300" y="6716550"/>
          <a:ext cx="889000" cy="1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78686</xdr:rowOff>
    </xdr:from>
    <xdr:ext cx="599010" cy="259045"/>
    <xdr:sp macro="" textlink="">
      <xdr:nvSpPr>
        <xdr:cNvPr id="502" name="n_1aveValue【一般廃棄物処理施設】&#10;一人当たり有形固定資産（償却資産）額">
          <a:extLst>
            <a:ext uri="{FF2B5EF4-FFF2-40B4-BE49-F238E27FC236}">
              <a16:creationId xmlns:a16="http://schemas.microsoft.com/office/drawing/2014/main" id="{14843924-5EFB-4583-A1F1-B52AFD04A15F}"/>
            </a:ext>
          </a:extLst>
        </xdr:cNvPr>
        <xdr:cNvSpPr txBox="1"/>
      </xdr:nvSpPr>
      <xdr:spPr>
        <a:xfrm>
          <a:off x="21011095" y="676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124265</xdr:rowOff>
    </xdr:from>
    <xdr:ext cx="599010" cy="259045"/>
    <xdr:sp macro="" textlink="">
      <xdr:nvSpPr>
        <xdr:cNvPr id="503" name="n_2aveValue【一般廃棄物処理施設】&#10;一人当たり有形固定資産（償却資産）額">
          <a:extLst>
            <a:ext uri="{FF2B5EF4-FFF2-40B4-BE49-F238E27FC236}">
              <a16:creationId xmlns:a16="http://schemas.microsoft.com/office/drawing/2014/main" id="{43E651EF-C0CC-4FDD-AE0F-9C44A3DF5CFE}"/>
            </a:ext>
          </a:extLst>
        </xdr:cNvPr>
        <xdr:cNvSpPr txBox="1"/>
      </xdr:nvSpPr>
      <xdr:spPr>
        <a:xfrm>
          <a:off x="201347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132174</xdr:rowOff>
    </xdr:from>
    <xdr:ext cx="599010" cy="259045"/>
    <xdr:sp macro="" textlink="">
      <xdr:nvSpPr>
        <xdr:cNvPr id="504" name="n_3aveValue【一般廃棄物処理施設】&#10;一人当たり有形固定資産（償却資産）額">
          <a:extLst>
            <a:ext uri="{FF2B5EF4-FFF2-40B4-BE49-F238E27FC236}">
              <a16:creationId xmlns:a16="http://schemas.microsoft.com/office/drawing/2014/main" id="{57CFADF7-EC4E-434B-8656-86415180CFA9}"/>
            </a:ext>
          </a:extLst>
        </xdr:cNvPr>
        <xdr:cNvSpPr txBox="1"/>
      </xdr:nvSpPr>
      <xdr:spPr>
        <a:xfrm>
          <a:off x="19245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156524</xdr:rowOff>
    </xdr:from>
    <xdr:ext cx="599010" cy="259045"/>
    <xdr:sp macro="" textlink="">
      <xdr:nvSpPr>
        <xdr:cNvPr id="505" name="n_4aveValue【一般廃棄物処理施設】&#10;一人当たり有形固定資産（償却資産）額">
          <a:extLst>
            <a:ext uri="{FF2B5EF4-FFF2-40B4-BE49-F238E27FC236}">
              <a16:creationId xmlns:a16="http://schemas.microsoft.com/office/drawing/2014/main" id="{6D582068-5007-4EFF-A1BC-E68D5091668F}"/>
            </a:ext>
          </a:extLst>
        </xdr:cNvPr>
        <xdr:cNvSpPr txBox="1"/>
      </xdr:nvSpPr>
      <xdr:spPr>
        <a:xfrm>
          <a:off x="18356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77972</xdr:rowOff>
    </xdr:from>
    <xdr:ext cx="599010" cy="259045"/>
    <xdr:sp macro="" textlink="">
      <xdr:nvSpPr>
        <xdr:cNvPr id="506" name="n_1mainValue【一般廃棄物処理施設】&#10;一人当たり有形固定資産（償却資産）額">
          <a:extLst>
            <a:ext uri="{FF2B5EF4-FFF2-40B4-BE49-F238E27FC236}">
              <a16:creationId xmlns:a16="http://schemas.microsoft.com/office/drawing/2014/main" id="{7A8A147B-46DF-4225-9ED7-44A328D65D31}"/>
            </a:ext>
          </a:extLst>
        </xdr:cNvPr>
        <xdr:cNvSpPr txBox="1"/>
      </xdr:nvSpPr>
      <xdr:spPr>
        <a:xfrm>
          <a:off x="21011095" y="642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89566</xdr:rowOff>
    </xdr:from>
    <xdr:ext cx="599010" cy="259045"/>
    <xdr:sp macro="" textlink="">
      <xdr:nvSpPr>
        <xdr:cNvPr id="507" name="n_2mainValue【一般廃棄物処理施設】&#10;一人当たり有形固定資産（償却資産）額">
          <a:extLst>
            <a:ext uri="{FF2B5EF4-FFF2-40B4-BE49-F238E27FC236}">
              <a16:creationId xmlns:a16="http://schemas.microsoft.com/office/drawing/2014/main" id="{25165CE7-0C89-41FD-A9FC-5B0D3485AF32}"/>
            </a:ext>
          </a:extLst>
        </xdr:cNvPr>
        <xdr:cNvSpPr txBox="1"/>
      </xdr:nvSpPr>
      <xdr:spPr>
        <a:xfrm>
          <a:off x="20134795" y="643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97327</xdr:rowOff>
    </xdr:from>
    <xdr:ext cx="599010" cy="259045"/>
    <xdr:sp macro="" textlink="">
      <xdr:nvSpPr>
        <xdr:cNvPr id="508" name="n_3mainValue【一般廃棄物処理施設】&#10;一人当たり有形固定資産（償却資産）額">
          <a:extLst>
            <a:ext uri="{FF2B5EF4-FFF2-40B4-BE49-F238E27FC236}">
              <a16:creationId xmlns:a16="http://schemas.microsoft.com/office/drawing/2014/main" id="{717746D2-C6CA-484E-8BA4-90ABB77DD5F1}"/>
            </a:ext>
          </a:extLst>
        </xdr:cNvPr>
        <xdr:cNvSpPr txBox="1"/>
      </xdr:nvSpPr>
      <xdr:spPr>
        <a:xfrm>
          <a:off x="19245795" y="644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110327</xdr:rowOff>
    </xdr:from>
    <xdr:ext cx="599010" cy="259045"/>
    <xdr:sp macro="" textlink="">
      <xdr:nvSpPr>
        <xdr:cNvPr id="509" name="n_4mainValue【一般廃棄物処理施設】&#10;一人当たり有形固定資産（償却資産）額">
          <a:extLst>
            <a:ext uri="{FF2B5EF4-FFF2-40B4-BE49-F238E27FC236}">
              <a16:creationId xmlns:a16="http://schemas.microsoft.com/office/drawing/2014/main" id="{BEB88094-F5BC-476D-ACBE-3781A959A693}"/>
            </a:ext>
          </a:extLst>
        </xdr:cNvPr>
        <xdr:cNvSpPr txBox="1"/>
      </xdr:nvSpPr>
      <xdr:spPr>
        <a:xfrm>
          <a:off x="18356795" y="645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D1E15E57-0DCA-48D0-8759-74B19BD7AA6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13471E73-DB42-48F7-9E5A-AA14AB3BFA3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C966488-97B6-46A5-BE15-2C507E0E5BE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541CE7BC-684B-4000-9822-3FD28997E81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442B0BA8-1CF0-488A-B542-3D104EB6EF3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FC449024-3DDF-4FDE-88B1-2F9D8FA826B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2063B65D-765D-4816-8425-74C2D1ABF95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BB7C51D2-0D83-4BB1-A168-47B900255BFD}"/>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a:extLst>
            <a:ext uri="{FF2B5EF4-FFF2-40B4-BE49-F238E27FC236}">
              <a16:creationId xmlns:a16="http://schemas.microsoft.com/office/drawing/2014/main" id="{300E6031-3691-4909-8222-D9D04B06412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a:extLst>
            <a:ext uri="{FF2B5EF4-FFF2-40B4-BE49-F238E27FC236}">
              <a16:creationId xmlns:a16="http://schemas.microsoft.com/office/drawing/2014/main" id="{5C15E0D7-BD82-4C50-A70B-B738EFB489D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a:extLst>
            <a:ext uri="{FF2B5EF4-FFF2-40B4-BE49-F238E27FC236}">
              <a16:creationId xmlns:a16="http://schemas.microsoft.com/office/drawing/2014/main" id="{C512D7A9-97D1-4B6F-B9BF-9FEAFCEF135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a:extLst>
            <a:ext uri="{FF2B5EF4-FFF2-40B4-BE49-F238E27FC236}">
              <a16:creationId xmlns:a16="http://schemas.microsoft.com/office/drawing/2014/main" id="{CE54BF39-07CF-4487-87B2-8AF9C7B0871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a:extLst>
            <a:ext uri="{FF2B5EF4-FFF2-40B4-BE49-F238E27FC236}">
              <a16:creationId xmlns:a16="http://schemas.microsoft.com/office/drawing/2014/main" id="{2CD671C9-E2DB-446F-8009-DE4D08A4579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a:extLst>
            <a:ext uri="{FF2B5EF4-FFF2-40B4-BE49-F238E27FC236}">
              <a16:creationId xmlns:a16="http://schemas.microsoft.com/office/drawing/2014/main" id="{CB78C825-5226-419E-B35A-8FE600530EB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a:extLst>
            <a:ext uri="{FF2B5EF4-FFF2-40B4-BE49-F238E27FC236}">
              <a16:creationId xmlns:a16="http://schemas.microsoft.com/office/drawing/2014/main" id="{F06AF4A9-BDE3-4862-B421-B212F2A903A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a16="http://schemas.microsoft.com/office/drawing/2014/main" id="{B1D2A051-FC90-4831-8DA5-43446406291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4BAADD2D-7661-4462-93B7-E0DFCD5C535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CC4135F1-CA1D-4B38-8801-5CB1292601B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98FC09BA-93AD-4912-A9CB-1D88E340A1D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6AB8A43F-EA99-4CC4-8E09-1AB11A9D680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171B038D-6438-4EE9-8FDB-B15E3ED4DBE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CBDF8080-FB36-4FD8-A58D-99F1771A078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AD6B0D1D-0C4A-4E43-868D-DCF47E5F9D6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30A85627-D164-43BB-9706-A474FCDDFFA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D476AD43-F9D8-4AE5-8E83-E4A0E2B8126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31751EC8-9021-4C2F-B8E6-605DEA7A801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907C2256-B943-42C9-879E-7C40C2EC99F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a:extLst>
            <a:ext uri="{FF2B5EF4-FFF2-40B4-BE49-F238E27FC236}">
              <a16:creationId xmlns:a16="http://schemas.microsoft.com/office/drawing/2014/main" id="{27A55E6D-E395-46A7-93E8-A77DF3BEF9E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8" name="テキスト ボックス 537">
          <a:extLst>
            <a:ext uri="{FF2B5EF4-FFF2-40B4-BE49-F238E27FC236}">
              <a16:creationId xmlns:a16="http://schemas.microsoft.com/office/drawing/2014/main" id="{880C3AD3-90C4-4343-9735-1842B3BE721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a:extLst>
            <a:ext uri="{FF2B5EF4-FFF2-40B4-BE49-F238E27FC236}">
              <a16:creationId xmlns:a16="http://schemas.microsoft.com/office/drawing/2014/main" id="{2876065F-DB77-4B61-B60D-A69FAF78A0A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a:extLst>
            <a:ext uri="{FF2B5EF4-FFF2-40B4-BE49-F238E27FC236}">
              <a16:creationId xmlns:a16="http://schemas.microsoft.com/office/drawing/2014/main" id="{4CA96395-FB04-4CA0-9FFB-BA0E24CE5EA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a:extLst>
            <a:ext uri="{FF2B5EF4-FFF2-40B4-BE49-F238E27FC236}">
              <a16:creationId xmlns:a16="http://schemas.microsoft.com/office/drawing/2014/main" id="{CE082597-AE81-4A97-9F9A-D67AC4D0C5F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a:extLst>
            <a:ext uri="{FF2B5EF4-FFF2-40B4-BE49-F238E27FC236}">
              <a16:creationId xmlns:a16="http://schemas.microsoft.com/office/drawing/2014/main" id="{6CF70FC5-C57D-4CED-A3A2-59B9CFD09F7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a:extLst>
            <a:ext uri="{FF2B5EF4-FFF2-40B4-BE49-F238E27FC236}">
              <a16:creationId xmlns:a16="http://schemas.microsoft.com/office/drawing/2014/main" id="{DB916C04-E55C-4C18-825D-D8E7E45CB1E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a:extLst>
            <a:ext uri="{FF2B5EF4-FFF2-40B4-BE49-F238E27FC236}">
              <a16:creationId xmlns:a16="http://schemas.microsoft.com/office/drawing/2014/main" id="{E63C057C-6631-43E4-8F21-C32FDC0EE45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a:extLst>
            <a:ext uri="{FF2B5EF4-FFF2-40B4-BE49-F238E27FC236}">
              <a16:creationId xmlns:a16="http://schemas.microsoft.com/office/drawing/2014/main" id="{61FE1CC7-B9ED-40E9-88C9-89E7D18A36E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6" name="テキスト ボックス 545">
          <a:extLst>
            <a:ext uri="{FF2B5EF4-FFF2-40B4-BE49-F238E27FC236}">
              <a16:creationId xmlns:a16="http://schemas.microsoft.com/office/drawing/2014/main" id="{8B5457CD-1AD7-4792-A80A-A9EDBEAED3F3}"/>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0EA5FC54-FAEF-4F87-AD7E-296CEE8051D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8" name="テキスト ボックス 547">
          <a:extLst>
            <a:ext uri="{FF2B5EF4-FFF2-40B4-BE49-F238E27FC236}">
              <a16:creationId xmlns:a16="http://schemas.microsoft.com/office/drawing/2014/main" id="{E7E5FAD0-9060-4F0B-8B13-549F335C937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a:extLst>
            <a:ext uri="{FF2B5EF4-FFF2-40B4-BE49-F238E27FC236}">
              <a16:creationId xmlns:a16="http://schemas.microsoft.com/office/drawing/2014/main" id="{D731F875-8596-4717-B8CC-99ABF7926AF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550" name="直線コネクタ 549">
          <a:extLst>
            <a:ext uri="{FF2B5EF4-FFF2-40B4-BE49-F238E27FC236}">
              <a16:creationId xmlns:a16="http://schemas.microsoft.com/office/drawing/2014/main" id="{3DEC4D60-948F-47A8-8085-678860360691}"/>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51" name="【消防施設】&#10;有形固定資産減価償却率最小値テキスト">
          <a:extLst>
            <a:ext uri="{FF2B5EF4-FFF2-40B4-BE49-F238E27FC236}">
              <a16:creationId xmlns:a16="http://schemas.microsoft.com/office/drawing/2014/main" id="{597FD69B-13F1-4DCE-A4AA-07918B03D6F9}"/>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52" name="直線コネクタ 551">
          <a:extLst>
            <a:ext uri="{FF2B5EF4-FFF2-40B4-BE49-F238E27FC236}">
              <a16:creationId xmlns:a16="http://schemas.microsoft.com/office/drawing/2014/main" id="{9F03759E-2197-4C08-A1F3-36E499CC87D8}"/>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553" name="【消防施設】&#10;有形固定資産減価償却率最大値テキスト">
          <a:extLst>
            <a:ext uri="{FF2B5EF4-FFF2-40B4-BE49-F238E27FC236}">
              <a16:creationId xmlns:a16="http://schemas.microsoft.com/office/drawing/2014/main" id="{38995CDA-65C3-417C-A354-E4E60AF1CCD8}"/>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554" name="直線コネクタ 553">
          <a:extLst>
            <a:ext uri="{FF2B5EF4-FFF2-40B4-BE49-F238E27FC236}">
              <a16:creationId xmlns:a16="http://schemas.microsoft.com/office/drawing/2014/main" id="{E703D071-582B-43D0-889F-7349F4E76864}"/>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89552</xdr:rowOff>
    </xdr:from>
    <xdr:ext cx="405111" cy="259045"/>
    <xdr:sp macro="" textlink="">
      <xdr:nvSpPr>
        <xdr:cNvPr id="555" name="【消防施設】&#10;有形固定資産減価償却率平均値テキスト">
          <a:extLst>
            <a:ext uri="{FF2B5EF4-FFF2-40B4-BE49-F238E27FC236}">
              <a16:creationId xmlns:a16="http://schemas.microsoft.com/office/drawing/2014/main" id="{EA61B5EA-1607-4C8C-BD5A-0807C642B84F}"/>
            </a:ext>
          </a:extLst>
        </xdr:cNvPr>
        <xdr:cNvSpPr txBox="1"/>
      </xdr:nvSpPr>
      <xdr:spPr>
        <a:xfrm>
          <a:off x="16357600" y="1397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556" name="フローチャート: 判断 555">
          <a:extLst>
            <a:ext uri="{FF2B5EF4-FFF2-40B4-BE49-F238E27FC236}">
              <a16:creationId xmlns:a16="http://schemas.microsoft.com/office/drawing/2014/main" id="{1CAFDDE8-225E-4E47-AED3-00A906DF3B59}"/>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57" name="フローチャート: 判断 556">
          <a:extLst>
            <a:ext uri="{FF2B5EF4-FFF2-40B4-BE49-F238E27FC236}">
              <a16:creationId xmlns:a16="http://schemas.microsoft.com/office/drawing/2014/main" id="{A2D8BC6B-5092-49CC-B99E-7B7E222CFAA7}"/>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558" name="フローチャート: 判断 557">
          <a:extLst>
            <a:ext uri="{FF2B5EF4-FFF2-40B4-BE49-F238E27FC236}">
              <a16:creationId xmlns:a16="http://schemas.microsoft.com/office/drawing/2014/main" id="{DDD6BB63-B5CB-4AFB-9BDC-EE0B70DACD4D}"/>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559" name="フローチャート: 判断 558">
          <a:extLst>
            <a:ext uri="{FF2B5EF4-FFF2-40B4-BE49-F238E27FC236}">
              <a16:creationId xmlns:a16="http://schemas.microsoft.com/office/drawing/2014/main" id="{3085B850-AD2B-482A-BB33-BF2122B521DE}"/>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560" name="フローチャート: 判断 559">
          <a:extLst>
            <a:ext uri="{FF2B5EF4-FFF2-40B4-BE49-F238E27FC236}">
              <a16:creationId xmlns:a16="http://schemas.microsoft.com/office/drawing/2014/main" id="{B7529703-A8E6-4B73-8780-C1733E21E16C}"/>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91BE9340-A247-4AF7-B576-7DAE469AC74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9D5813FB-D282-4073-8964-311D3699557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F2D096F0-1C93-4A36-8389-2B88953FAD8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539A2445-8D96-4255-819F-A30ABEB4A22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420076F9-0B3E-4508-BFC8-389B1171502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130175</xdr:rowOff>
    </xdr:from>
    <xdr:to>
      <xdr:col>85</xdr:col>
      <xdr:colOff>177800</xdr:colOff>
      <xdr:row>79</xdr:row>
      <xdr:rowOff>60325</xdr:rowOff>
    </xdr:to>
    <xdr:sp macro="" textlink="">
      <xdr:nvSpPr>
        <xdr:cNvPr id="566" name="楕円 565">
          <a:extLst>
            <a:ext uri="{FF2B5EF4-FFF2-40B4-BE49-F238E27FC236}">
              <a16:creationId xmlns:a16="http://schemas.microsoft.com/office/drawing/2014/main" id="{7826A083-0AF0-482E-95BA-F0AA1D284945}"/>
            </a:ext>
          </a:extLst>
        </xdr:cNvPr>
        <xdr:cNvSpPr/>
      </xdr:nvSpPr>
      <xdr:spPr>
        <a:xfrm>
          <a:off x="162687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153052</xdr:rowOff>
    </xdr:from>
    <xdr:ext cx="405111" cy="259045"/>
    <xdr:sp macro="" textlink="">
      <xdr:nvSpPr>
        <xdr:cNvPr id="567" name="【消防施設】&#10;有形固定資産減価償却率該当値テキスト">
          <a:extLst>
            <a:ext uri="{FF2B5EF4-FFF2-40B4-BE49-F238E27FC236}">
              <a16:creationId xmlns:a16="http://schemas.microsoft.com/office/drawing/2014/main" id="{107A294C-6AB1-4975-8DD7-E8E78E060828}"/>
            </a:ext>
          </a:extLst>
        </xdr:cNvPr>
        <xdr:cNvSpPr txBox="1"/>
      </xdr:nvSpPr>
      <xdr:spPr>
        <a:xfrm>
          <a:off x="16357600"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71120</xdr:rowOff>
    </xdr:from>
    <xdr:to>
      <xdr:col>81</xdr:col>
      <xdr:colOff>101600</xdr:colOff>
      <xdr:row>79</xdr:row>
      <xdr:rowOff>1270</xdr:rowOff>
    </xdr:to>
    <xdr:sp macro="" textlink="">
      <xdr:nvSpPr>
        <xdr:cNvPr id="568" name="楕円 567">
          <a:extLst>
            <a:ext uri="{FF2B5EF4-FFF2-40B4-BE49-F238E27FC236}">
              <a16:creationId xmlns:a16="http://schemas.microsoft.com/office/drawing/2014/main" id="{845C8BC5-6313-4AE2-B97B-E4D677CCBC8B}"/>
            </a:ext>
          </a:extLst>
        </xdr:cNvPr>
        <xdr:cNvSpPr/>
      </xdr:nvSpPr>
      <xdr:spPr>
        <a:xfrm>
          <a:off x="15430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121920</xdr:rowOff>
    </xdr:from>
    <xdr:to>
      <xdr:col>85</xdr:col>
      <xdr:colOff>127000</xdr:colOff>
      <xdr:row>79</xdr:row>
      <xdr:rowOff>9525</xdr:rowOff>
    </xdr:to>
    <xdr:cxnSp macro="">
      <xdr:nvCxnSpPr>
        <xdr:cNvPr id="569" name="直線コネクタ 568">
          <a:extLst>
            <a:ext uri="{FF2B5EF4-FFF2-40B4-BE49-F238E27FC236}">
              <a16:creationId xmlns:a16="http://schemas.microsoft.com/office/drawing/2014/main" id="{02D6DC5F-9030-4FA1-8323-1284B62F0016}"/>
            </a:ext>
          </a:extLst>
        </xdr:cNvPr>
        <xdr:cNvCxnSpPr/>
      </xdr:nvCxnSpPr>
      <xdr:spPr>
        <a:xfrm>
          <a:off x="15481300" y="1349502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17780</xdr:rowOff>
    </xdr:from>
    <xdr:to>
      <xdr:col>76</xdr:col>
      <xdr:colOff>165100</xdr:colOff>
      <xdr:row>78</xdr:row>
      <xdr:rowOff>119380</xdr:rowOff>
    </xdr:to>
    <xdr:sp macro="" textlink="">
      <xdr:nvSpPr>
        <xdr:cNvPr id="570" name="楕円 569">
          <a:extLst>
            <a:ext uri="{FF2B5EF4-FFF2-40B4-BE49-F238E27FC236}">
              <a16:creationId xmlns:a16="http://schemas.microsoft.com/office/drawing/2014/main" id="{93411994-5429-4C17-9B22-5A2B55F1368B}"/>
            </a:ext>
          </a:extLst>
        </xdr:cNvPr>
        <xdr:cNvSpPr/>
      </xdr:nvSpPr>
      <xdr:spPr>
        <a:xfrm>
          <a:off x="14541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68580</xdr:rowOff>
    </xdr:from>
    <xdr:to>
      <xdr:col>81</xdr:col>
      <xdr:colOff>50800</xdr:colOff>
      <xdr:row>78</xdr:row>
      <xdr:rowOff>121920</xdr:rowOff>
    </xdr:to>
    <xdr:cxnSp macro="">
      <xdr:nvCxnSpPr>
        <xdr:cNvPr id="571" name="直線コネクタ 570">
          <a:extLst>
            <a:ext uri="{FF2B5EF4-FFF2-40B4-BE49-F238E27FC236}">
              <a16:creationId xmlns:a16="http://schemas.microsoft.com/office/drawing/2014/main" id="{64B550E8-C854-494B-A2C3-99BE4425208F}"/>
            </a:ext>
          </a:extLst>
        </xdr:cNvPr>
        <xdr:cNvCxnSpPr/>
      </xdr:nvCxnSpPr>
      <xdr:spPr>
        <a:xfrm>
          <a:off x="14592300" y="13441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25400</xdr:rowOff>
    </xdr:from>
    <xdr:to>
      <xdr:col>72</xdr:col>
      <xdr:colOff>38100</xdr:colOff>
      <xdr:row>78</xdr:row>
      <xdr:rowOff>127000</xdr:rowOff>
    </xdr:to>
    <xdr:sp macro="" textlink="">
      <xdr:nvSpPr>
        <xdr:cNvPr id="572" name="楕円 571">
          <a:extLst>
            <a:ext uri="{FF2B5EF4-FFF2-40B4-BE49-F238E27FC236}">
              <a16:creationId xmlns:a16="http://schemas.microsoft.com/office/drawing/2014/main" id="{34D8760D-495D-476B-B1F1-2D8D6EFD241D}"/>
            </a:ext>
          </a:extLst>
        </xdr:cNvPr>
        <xdr:cNvSpPr/>
      </xdr:nvSpPr>
      <xdr:spPr>
        <a:xfrm>
          <a:off x="13652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68580</xdr:rowOff>
    </xdr:from>
    <xdr:to>
      <xdr:col>76</xdr:col>
      <xdr:colOff>114300</xdr:colOff>
      <xdr:row>78</xdr:row>
      <xdr:rowOff>76200</xdr:rowOff>
    </xdr:to>
    <xdr:cxnSp macro="">
      <xdr:nvCxnSpPr>
        <xdr:cNvPr id="573" name="直線コネクタ 572">
          <a:extLst>
            <a:ext uri="{FF2B5EF4-FFF2-40B4-BE49-F238E27FC236}">
              <a16:creationId xmlns:a16="http://schemas.microsoft.com/office/drawing/2014/main" id="{5E768C58-B785-4A03-B9D0-30B8B071BB0F}"/>
            </a:ext>
          </a:extLst>
        </xdr:cNvPr>
        <xdr:cNvCxnSpPr/>
      </xdr:nvCxnSpPr>
      <xdr:spPr>
        <a:xfrm flipV="1">
          <a:off x="13703300" y="13441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107314</xdr:rowOff>
    </xdr:from>
    <xdr:to>
      <xdr:col>67</xdr:col>
      <xdr:colOff>101600</xdr:colOff>
      <xdr:row>79</xdr:row>
      <xdr:rowOff>37464</xdr:rowOff>
    </xdr:to>
    <xdr:sp macro="" textlink="">
      <xdr:nvSpPr>
        <xdr:cNvPr id="574" name="楕円 573">
          <a:extLst>
            <a:ext uri="{FF2B5EF4-FFF2-40B4-BE49-F238E27FC236}">
              <a16:creationId xmlns:a16="http://schemas.microsoft.com/office/drawing/2014/main" id="{F162EFC3-5A78-4D49-96C5-63F6A7CCCBC5}"/>
            </a:ext>
          </a:extLst>
        </xdr:cNvPr>
        <xdr:cNvSpPr/>
      </xdr:nvSpPr>
      <xdr:spPr>
        <a:xfrm>
          <a:off x="12763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76200</xdr:rowOff>
    </xdr:from>
    <xdr:to>
      <xdr:col>71</xdr:col>
      <xdr:colOff>177800</xdr:colOff>
      <xdr:row>78</xdr:row>
      <xdr:rowOff>158114</xdr:rowOff>
    </xdr:to>
    <xdr:cxnSp macro="">
      <xdr:nvCxnSpPr>
        <xdr:cNvPr id="575" name="直線コネクタ 574">
          <a:extLst>
            <a:ext uri="{FF2B5EF4-FFF2-40B4-BE49-F238E27FC236}">
              <a16:creationId xmlns:a16="http://schemas.microsoft.com/office/drawing/2014/main" id="{EF046F74-9B17-4015-9333-AF7385631DD2}"/>
            </a:ext>
          </a:extLst>
        </xdr:cNvPr>
        <xdr:cNvCxnSpPr/>
      </xdr:nvCxnSpPr>
      <xdr:spPr>
        <a:xfrm flipV="1">
          <a:off x="12814300" y="13449300"/>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576" name="n_1aveValue【消防施設】&#10;有形固定資産減価償却率">
          <a:extLst>
            <a:ext uri="{FF2B5EF4-FFF2-40B4-BE49-F238E27FC236}">
              <a16:creationId xmlns:a16="http://schemas.microsoft.com/office/drawing/2014/main" id="{AAF5982A-F1D1-4513-B92A-189086A51E6E}"/>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53357</xdr:rowOff>
    </xdr:from>
    <xdr:ext cx="405111" cy="259045"/>
    <xdr:sp macro="" textlink="">
      <xdr:nvSpPr>
        <xdr:cNvPr id="577" name="n_2aveValue【消防施設】&#10;有形固定資産減価償却率">
          <a:extLst>
            <a:ext uri="{FF2B5EF4-FFF2-40B4-BE49-F238E27FC236}">
              <a16:creationId xmlns:a16="http://schemas.microsoft.com/office/drawing/2014/main" id="{742B3614-32CE-45ED-A898-789869C92227}"/>
            </a:ext>
          </a:extLst>
        </xdr:cNvPr>
        <xdr:cNvSpPr txBox="1"/>
      </xdr:nvSpPr>
      <xdr:spPr>
        <a:xfrm>
          <a:off x="14389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578" name="n_3aveValue【消防施設】&#10;有形固定資産減価償却率">
          <a:extLst>
            <a:ext uri="{FF2B5EF4-FFF2-40B4-BE49-F238E27FC236}">
              <a16:creationId xmlns:a16="http://schemas.microsoft.com/office/drawing/2014/main" id="{10309191-1F4E-4856-BD8D-057B70AF04FA}"/>
            </a:ext>
          </a:extLst>
        </xdr:cNvPr>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579" name="n_4aveValue【消防施設】&#10;有形固定資産減価償却率">
          <a:extLst>
            <a:ext uri="{FF2B5EF4-FFF2-40B4-BE49-F238E27FC236}">
              <a16:creationId xmlns:a16="http://schemas.microsoft.com/office/drawing/2014/main" id="{023BFE28-F6C7-4141-907A-748E31F17C1E}"/>
            </a:ext>
          </a:extLst>
        </xdr:cNvPr>
        <xdr:cNvSpPr txBox="1"/>
      </xdr:nvSpPr>
      <xdr:spPr>
        <a:xfrm>
          <a:off x="12611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17797</xdr:rowOff>
    </xdr:from>
    <xdr:ext cx="405111" cy="259045"/>
    <xdr:sp macro="" textlink="">
      <xdr:nvSpPr>
        <xdr:cNvPr id="580" name="n_1mainValue【消防施設】&#10;有形固定資産減価償却率">
          <a:extLst>
            <a:ext uri="{FF2B5EF4-FFF2-40B4-BE49-F238E27FC236}">
              <a16:creationId xmlns:a16="http://schemas.microsoft.com/office/drawing/2014/main" id="{B776F565-04D0-4DDC-ADCE-653FD24C4156}"/>
            </a:ext>
          </a:extLst>
        </xdr:cNvPr>
        <xdr:cNvSpPr txBox="1"/>
      </xdr:nvSpPr>
      <xdr:spPr>
        <a:xfrm>
          <a:off x="15266044" y="1321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135907</xdr:rowOff>
    </xdr:from>
    <xdr:ext cx="405111" cy="259045"/>
    <xdr:sp macro="" textlink="">
      <xdr:nvSpPr>
        <xdr:cNvPr id="581" name="n_2mainValue【消防施設】&#10;有形固定資産減価償却率">
          <a:extLst>
            <a:ext uri="{FF2B5EF4-FFF2-40B4-BE49-F238E27FC236}">
              <a16:creationId xmlns:a16="http://schemas.microsoft.com/office/drawing/2014/main" id="{42C9043E-5276-4596-99D4-11EDD9559EBA}"/>
            </a:ext>
          </a:extLst>
        </xdr:cNvPr>
        <xdr:cNvSpPr txBox="1"/>
      </xdr:nvSpPr>
      <xdr:spPr>
        <a:xfrm>
          <a:off x="14389744" y="1316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143527</xdr:rowOff>
    </xdr:from>
    <xdr:ext cx="405111" cy="259045"/>
    <xdr:sp macro="" textlink="">
      <xdr:nvSpPr>
        <xdr:cNvPr id="582" name="n_3mainValue【消防施設】&#10;有形固定資産減価償却率">
          <a:extLst>
            <a:ext uri="{FF2B5EF4-FFF2-40B4-BE49-F238E27FC236}">
              <a16:creationId xmlns:a16="http://schemas.microsoft.com/office/drawing/2014/main" id="{AA8F3E54-C6A9-4377-9235-EB672C6B8813}"/>
            </a:ext>
          </a:extLst>
        </xdr:cNvPr>
        <xdr:cNvSpPr txBox="1"/>
      </xdr:nvSpPr>
      <xdr:spPr>
        <a:xfrm>
          <a:off x="135007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53991</xdr:rowOff>
    </xdr:from>
    <xdr:ext cx="405111" cy="259045"/>
    <xdr:sp macro="" textlink="">
      <xdr:nvSpPr>
        <xdr:cNvPr id="583" name="n_4mainValue【消防施設】&#10;有形固定資産減価償却率">
          <a:extLst>
            <a:ext uri="{FF2B5EF4-FFF2-40B4-BE49-F238E27FC236}">
              <a16:creationId xmlns:a16="http://schemas.microsoft.com/office/drawing/2014/main" id="{384EF569-E223-48D4-9337-EF4583490300}"/>
            </a:ext>
          </a:extLst>
        </xdr:cNvPr>
        <xdr:cNvSpPr txBox="1"/>
      </xdr:nvSpPr>
      <xdr:spPr>
        <a:xfrm>
          <a:off x="12611744" y="132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a:extLst>
            <a:ext uri="{FF2B5EF4-FFF2-40B4-BE49-F238E27FC236}">
              <a16:creationId xmlns:a16="http://schemas.microsoft.com/office/drawing/2014/main" id="{E0B5EF23-41CD-4F90-9276-CD5E735C5F0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a:extLst>
            <a:ext uri="{FF2B5EF4-FFF2-40B4-BE49-F238E27FC236}">
              <a16:creationId xmlns:a16="http://schemas.microsoft.com/office/drawing/2014/main" id="{58FA251B-3B01-4E10-B138-4D36CBF2DB9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a:extLst>
            <a:ext uri="{FF2B5EF4-FFF2-40B4-BE49-F238E27FC236}">
              <a16:creationId xmlns:a16="http://schemas.microsoft.com/office/drawing/2014/main" id="{EC621F55-C08D-44BC-9E48-ECB4A825B81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a:extLst>
            <a:ext uri="{FF2B5EF4-FFF2-40B4-BE49-F238E27FC236}">
              <a16:creationId xmlns:a16="http://schemas.microsoft.com/office/drawing/2014/main" id="{0029EA81-05EA-4C54-BBA0-36BA9C6EDD7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a:extLst>
            <a:ext uri="{FF2B5EF4-FFF2-40B4-BE49-F238E27FC236}">
              <a16:creationId xmlns:a16="http://schemas.microsoft.com/office/drawing/2014/main" id="{26031611-B028-4B9D-8368-921E988EC30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a:extLst>
            <a:ext uri="{FF2B5EF4-FFF2-40B4-BE49-F238E27FC236}">
              <a16:creationId xmlns:a16="http://schemas.microsoft.com/office/drawing/2014/main" id="{4F871B17-C3EF-4E77-B5E0-614FF05B759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a:extLst>
            <a:ext uri="{FF2B5EF4-FFF2-40B4-BE49-F238E27FC236}">
              <a16:creationId xmlns:a16="http://schemas.microsoft.com/office/drawing/2014/main" id="{ABAEB486-54E1-4F59-8568-F595453B3A1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a:extLst>
            <a:ext uri="{FF2B5EF4-FFF2-40B4-BE49-F238E27FC236}">
              <a16:creationId xmlns:a16="http://schemas.microsoft.com/office/drawing/2014/main" id="{8A716965-B6B5-4F70-9E86-ED23A04D6A7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a:extLst>
            <a:ext uri="{FF2B5EF4-FFF2-40B4-BE49-F238E27FC236}">
              <a16:creationId xmlns:a16="http://schemas.microsoft.com/office/drawing/2014/main" id="{15841806-FF3D-4918-ACDF-0680F191CBF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a:extLst>
            <a:ext uri="{FF2B5EF4-FFF2-40B4-BE49-F238E27FC236}">
              <a16:creationId xmlns:a16="http://schemas.microsoft.com/office/drawing/2014/main" id="{0DC94248-8656-49B1-8BB4-06A42539B2E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4" name="直線コネクタ 593">
          <a:extLst>
            <a:ext uri="{FF2B5EF4-FFF2-40B4-BE49-F238E27FC236}">
              <a16:creationId xmlns:a16="http://schemas.microsoft.com/office/drawing/2014/main" id="{C59B9CCA-55B3-458B-9DEB-DC7A2E025FEF}"/>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5" name="テキスト ボックス 594">
          <a:extLst>
            <a:ext uri="{FF2B5EF4-FFF2-40B4-BE49-F238E27FC236}">
              <a16:creationId xmlns:a16="http://schemas.microsoft.com/office/drawing/2014/main" id="{D4C1C912-3DAB-4B6E-AEB9-D48122B1A299}"/>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6" name="直線コネクタ 595">
          <a:extLst>
            <a:ext uri="{FF2B5EF4-FFF2-40B4-BE49-F238E27FC236}">
              <a16:creationId xmlns:a16="http://schemas.microsoft.com/office/drawing/2014/main" id="{D3A1B838-19C8-4F9F-BF8A-D6A9695D3B65}"/>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7" name="テキスト ボックス 596">
          <a:extLst>
            <a:ext uri="{FF2B5EF4-FFF2-40B4-BE49-F238E27FC236}">
              <a16:creationId xmlns:a16="http://schemas.microsoft.com/office/drawing/2014/main" id="{0AD44C76-9AA4-4F92-9B09-2C112569DF49}"/>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8" name="直線コネクタ 597">
          <a:extLst>
            <a:ext uri="{FF2B5EF4-FFF2-40B4-BE49-F238E27FC236}">
              <a16:creationId xmlns:a16="http://schemas.microsoft.com/office/drawing/2014/main" id="{6B02F4D1-B2F4-40E8-8E3A-7A4B2B4DE94A}"/>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9" name="テキスト ボックス 598">
          <a:extLst>
            <a:ext uri="{FF2B5EF4-FFF2-40B4-BE49-F238E27FC236}">
              <a16:creationId xmlns:a16="http://schemas.microsoft.com/office/drawing/2014/main" id="{E71B8416-C1C5-478E-9427-7572C5341873}"/>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0" name="直線コネクタ 599">
          <a:extLst>
            <a:ext uri="{FF2B5EF4-FFF2-40B4-BE49-F238E27FC236}">
              <a16:creationId xmlns:a16="http://schemas.microsoft.com/office/drawing/2014/main" id="{0B0563CA-605B-4F1F-B4D9-EBD754B3F75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1" name="テキスト ボックス 600">
          <a:extLst>
            <a:ext uri="{FF2B5EF4-FFF2-40B4-BE49-F238E27FC236}">
              <a16:creationId xmlns:a16="http://schemas.microsoft.com/office/drawing/2014/main" id="{C33519DB-3EAF-4714-9BB9-9101AF137AF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2" name="直線コネクタ 601">
          <a:extLst>
            <a:ext uri="{FF2B5EF4-FFF2-40B4-BE49-F238E27FC236}">
              <a16:creationId xmlns:a16="http://schemas.microsoft.com/office/drawing/2014/main" id="{28F74579-E8AC-4D40-9A57-13E09957D286}"/>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3" name="テキスト ボックス 602">
          <a:extLst>
            <a:ext uri="{FF2B5EF4-FFF2-40B4-BE49-F238E27FC236}">
              <a16:creationId xmlns:a16="http://schemas.microsoft.com/office/drawing/2014/main" id="{87893FB8-3BD9-475B-AC7F-624EC5849D44}"/>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4" name="直線コネクタ 603">
          <a:extLst>
            <a:ext uri="{FF2B5EF4-FFF2-40B4-BE49-F238E27FC236}">
              <a16:creationId xmlns:a16="http://schemas.microsoft.com/office/drawing/2014/main" id="{3DFD0CF3-E906-47FA-BE28-F4DBC544F3D5}"/>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5" name="テキスト ボックス 604">
          <a:extLst>
            <a:ext uri="{FF2B5EF4-FFF2-40B4-BE49-F238E27FC236}">
              <a16:creationId xmlns:a16="http://schemas.microsoft.com/office/drawing/2014/main" id="{7D9F7556-0E29-4881-B0D1-2B254218FD63}"/>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629267CF-54E6-4D9B-AF60-019331067A9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D1DBFD04-0163-453F-B5AB-7CE867D2F09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a:extLst>
            <a:ext uri="{FF2B5EF4-FFF2-40B4-BE49-F238E27FC236}">
              <a16:creationId xmlns:a16="http://schemas.microsoft.com/office/drawing/2014/main" id="{23F61FE6-E93A-429D-BBB0-3F3D3E2416D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609" name="直線コネクタ 608">
          <a:extLst>
            <a:ext uri="{FF2B5EF4-FFF2-40B4-BE49-F238E27FC236}">
              <a16:creationId xmlns:a16="http://schemas.microsoft.com/office/drawing/2014/main" id="{D72615B5-1604-40B7-B727-042CF6EEAB76}"/>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10" name="【消防施設】&#10;一人当たり面積最小値テキスト">
          <a:extLst>
            <a:ext uri="{FF2B5EF4-FFF2-40B4-BE49-F238E27FC236}">
              <a16:creationId xmlns:a16="http://schemas.microsoft.com/office/drawing/2014/main" id="{CE13EC94-144A-4260-8BA5-B05F0EA41B15}"/>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11" name="直線コネクタ 610">
          <a:extLst>
            <a:ext uri="{FF2B5EF4-FFF2-40B4-BE49-F238E27FC236}">
              <a16:creationId xmlns:a16="http://schemas.microsoft.com/office/drawing/2014/main" id="{1176A470-E41D-4953-870F-8AFB134673CE}"/>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612" name="【消防施設】&#10;一人当たり面積最大値テキスト">
          <a:extLst>
            <a:ext uri="{FF2B5EF4-FFF2-40B4-BE49-F238E27FC236}">
              <a16:creationId xmlns:a16="http://schemas.microsoft.com/office/drawing/2014/main" id="{FE407373-C58D-4A95-AB93-FC3643B21B75}"/>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613" name="直線コネクタ 612">
          <a:extLst>
            <a:ext uri="{FF2B5EF4-FFF2-40B4-BE49-F238E27FC236}">
              <a16:creationId xmlns:a16="http://schemas.microsoft.com/office/drawing/2014/main" id="{3608DFCB-A697-4541-8968-7402475E310E}"/>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614" name="【消防施設】&#10;一人当たり面積平均値テキスト">
          <a:extLst>
            <a:ext uri="{FF2B5EF4-FFF2-40B4-BE49-F238E27FC236}">
              <a16:creationId xmlns:a16="http://schemas.microsoft.com/office/drawing/2014/main" id="{E6038CFE-740C-4673-AAD8-0D830A754ED4}"/>
            </a:ext>
          </a:extLst>
        </xdr:cNvPr>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615" name="フローチャート: 判断 614">
          <a:extLst>
            <a:ext uri="{FF2B5EF4-FFF2-40B4-BE49-F238E27FC236}">
              <a16:creationId xmlns:a16="http://schemas.microsoft.com/office/drawing/2014/main" id="{9F1CDB89-C58C-4FF8-AAFF-46D6ED3D0BB8}"/>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616" name="フローチャート: 判断 615">
          <a:extLst>
            <a:ext uri="{FF2B5EF4-FFF2-40B4-BE49-F238E27FC236}">
              <a16:creationId xmlns:a16="http://schemas.microsoft.com/office/drawing/2014/main" id="{D79AC1E4-1242-4159-91C0-0B9071B0FD7C}"/>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617" name="フローチャート: 判断 616">
          <a:extLst>
            <a:ext uri="{FF2B5EF4-FFF2-40B4-BE49-F238E27FC236}">
              <a16:creationId xmlns:a16="http://schemas.microsoft.com/office/drawing/2014/main" id="{5F48D745-FF36-46D0-8F2A-DD5E0100E4F5}"/>
            </a:ext>
          </a:extLst>
        </xdr:cNvPr>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18" name="フローチャート: 判断 617">
          <a:extLst>
            <a:ext uri="{FF2B5EF4-FFF2-40B4-BE49-F238E27FC236}">
              <a16:creationId xmlns:a16="http://schemas.microsoft.com/office/drawing/2014/main" id="{5343FDC7-5B13-4711-BACC-A66975E3F3AB}"/>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619" name="フローチャート: 判断 618">
          <a:extLst>
            <a:ext uri="{FF2B5EF4-FFF2-40B4-BE49-F238E27FC236}">
              <a16:creationId xmlns:a16="http://schemas.microsoft.com/office/drawing/2014/main" id="{2920D8F7-FA21-4071-A7A8-7E345EE0F1F3}"/>
            </a:ext>
          </a:extLst>
        </xdr:cNvPr>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5C7D2AB2-6924-447D-8A86-EF276C3D9C4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27155455-AD24-4791-ADF3-586FD07D7DD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4F2C3906-EC41-4699-9914-E4EB588BBDA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AFAB6C18-6412-4B8E-AE99-643F44DCAE9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47873855-0317-48E9-AF15-739C3FBDA6B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71228</xdr:rowOff>
    </xdr:from>
    <xdr:to>
      <xdr:col>116</xdr:col>
      <xdr:colOff>114300</xdr:colOff>
      <xdr:row>87</xdr:row>
      <xdr:rowOff>1378</xdr:rowOff>
    </xdr:to>
    <xdr:sp macro="" textlink="">
      <xdr:nvSpPr>
        <xdr:cNvPr id="625" name="楕円 624">
          <a:extLst>
            <a:ext uri="{FF2B5EF4-FFF2-40B4-BE49-F238E27FC236}">
              <a16:creationId xmlns:a16="http://schemas.microsoft.com/office/drawing/2014/main" id="{0A9D23E2-11EC-455C-8BAF-73C99CF9E089}"/>
            </a:ext>
          </a:extLst>
        </xdr:cNvPr>
        <xdr:cNvSpPr/>
      </xdr:nvSpPr>
      <xdr:spPr>
        <a:xfrm>
          <a:off x="22110700" y="148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168854</xdr:rowOff>
    </xdr:from>
    <xdr:ext cx="469744" cy="259045"/>
    <xdr:sp macro="" textlink="">
      <xdr:nvSpPr>
        <xdr:cNvPr id="626" name="【消防施設】&#10;一人当たり面積該当値テキスト">
          <a:extLst>
            <a:ext uri="{FF2B5EF4-FFF2-40B4-BE49-F238E27FC236}">
              <a16:creationId xmlns:a16="http://schemas.microsoft.com/office/drawing/2014/main" id="{28F2093B-D669-4087-B39F-D31CE3FB7BAF}"/>
            </a:ext>
          </a:extLst>
        </xdr:cNvPr>
        <xdr:cNvSpPr txBox="1"/>
      </xdr:nvSpPr>
      <xdr:spPr>
        <a:xfrm>
          <a:off x="22199600" y="1474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72535</xdr:rowOff>
    </xdr:from>
    <xdr:to>
      <xdr:col>112</xdr:col>
      <xdr:colOff>38100</xdr:colOff>
      <xdr:row>87</xdr:row>
      <xdr:rowOff>2685</xdr:rowOff>
    </xdr:to>
    <xdr:sp macro="" textlink="">
      <xdr:nvSpPr>
        <xdr:cNvPr id="627" name="楕円 626">
          <a:extLst>
            <a:ext uri="{FF2B5EF4-FFF2-40B4-BE49-F238E27FC236}">
              <a16:creationId xmlns:a16="http://schemas.microsoft.com/office/drawing/2014/main" id="{C31C389F-CE64-4CC3-9323-4B63A0C732B7}"/>
            </a:ext>
          </a:extLst>
        </xdr:cNvPr>
        <xdr:cNvSpPr/>
      </xdr:nvSpPr>
      <xdr:spPr>
        <a:xfrm>
          <a:off x="21272500" y="148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122028</xdr:rowOff>
    </xdr:from>
    <xdr:to>
      <xdr:col>116</xdr:col>
      <xdr:colOff>63500</xdr:colOff>
      <xdr:row>86</xdr:row>
      <xdr:rowOff>123335</xdr:rowOff>
    </xdr:to>
    <xdr:cxnSp macro="">
      <xdr:nvCxnSpPr>
        <xdr:cNvPr id="628" name="直線コネクタ 627">
          <a:extLst>
            <a:ext uri="{FF2B5EF4-FFF2-40B4-BE49-F238E27FC236}">
              <a16:creationId xmlns:a16="http://schemas.microsoft.com/office/drawing/2014/main" id="{D44FDEDE-A412-4972-BD01-4DD3F86FE246}"/>
            </a:ext>
          </a:extLst>
        </xdr:cNvPr>
        <xdr:cNvCxnSpPr/>
      </xdr:nvCxnSpPr>
      <xdr:spPr>
        <a:xfrm flipV="1">
          <a:off x="21323300" y="14866728"/>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75802</xdr:rowOff>
    </xdr:from>
    <xdr:to>
      <xdr:col>107</xdr:col>
      <xdr:colOff>101600</xdr:colOff>
      <xdr:row>87</xdr:row>
      <xdr:rowOff>5952</xdr:rowOff>
    </xdr:to>
    <xdr:sp macro="" textlink="">
      <xdr:nvSpPr>
        <xdr:cNvPr id="629" name="楕円 628">
          <a:extLst>
            <a:ext uri="{FF2B5EF4-FFF2-40B4-BE49-F238E27FC236}">
              <a16:creationId xmlns:a16="http://schemas.microsoft.com/office/drawing/2014/main" id="{208C7C40-9496-4C9F-9A10-F053994A5C2B}"/>
            </a:ext>
          </a:extLst>
        </xdr:cNvPr>
        <xdr:cNvSpPr/>
      </xdr:nvSpPr>
      <xdr:spPr>
        <a:xfrm>
          <a:off x="20383500" y="148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123335</xdr:rowOff>
    </xdr:from>
    <xdr:to>
      <xdr:col>111</xdr:col>
      <xdr:colOff>177800</xdr:colOff>
      <xdr:row>86</xdr:row>
      <xdr:rowOff>126602</xdr:rowOff>
    </xdr:to>
    <xdr:cxnSp macro="">
      <xdr:nvCxnSpPr>
        <xdr:cNvPr id="630" name="直線コネクタ 629">
          <a:extLst>
            <a:ext uri="{FF2B5EF4-FFF2-40B4-BE49-F238E27FC236}">
              <a16:creationId xmlns:a16="http://schemas.microsoft.com/office/drawing/2014/main" id="{AFFA9850-3BCF-4E96-B701-A341517721EC}"/>
            </a:ext>
          </a:extLst>
        </xdr:cNvPr>
        <xdr:cNvCxnSpPr/>
      </xdr:nvCxnSpPr>
      <xdr:spPr>
        <a:xfrm flipV="1">
          <a:off x="20434300" y="1486803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76780</xdr:rowOff>
    </xdr:from>
    <xdr:to>
      <xdr:col>102</xdr:col>
      <xdr:colOff>165100</xdr:colOff>
      <xdr:row>87</xdr:row>
      <xdr:rowOff>6930</xdr:rowOff>
    </xdr:to>
    <xdr:sp macro="" textlink="">
      <xdr:nvSpPr>
        <xdr:cNvPr id="631" name="楕円 630">
          <a:extLst>
            <a:ext uri="{FF2B5EF4-FFF2-40B4-BE49-F238E27FC236}">
              <a16:creationId xmlns:a16="http://schemas.microsoft.com/office/drawing/2014/main" id="{FA4502E4-3A37-48D4-8B6C-C12E491B414A}"/>
            </a:ext>
          </a:extLst>
        </xdr:cNvPr>
        <xdr:cNvSpPr/>
      </xdr:nvSpPr>
      <xdr:spPr>
        <a:xfrm>
          <a:off x="19494500" y="148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126602</xdr:rowOff>
    </xdr:from>
    <xdr:to>
      <xdr:col>107</xdr:col>
      <xdr:colOff>50800</xdr:colOff>
      <xdr:row>86</xdr:row>
      <xdr:rowOff>127580</xdr:rowOff>
    </xdr:to>
    <xdr:cxnSp macro="">
      <xdr:nvCxnSpPr>
        <xdr:cNvPr id="632" name="直線コネクタ 631">
          <a:extLst>
            <a:ext uri="{FF2B5EF4-FFF2-40B4-BE49-F238E27FC236}">
              <a16:creationId xmlns:a16="http://schemas.microsoft.com/office/drawing/2014/main" id="{C40F384E-A4CF-4D12-B436-E8BFD9AE6449}"/>
            </a:ext>
          </a:extLst>
        </xdr:cNvPr>
        <xdr:cNvCxnSpPr/>
      </xdr:nvCxnSpPr>
      <xdr:spPr>
        <a:xfrm flipV="1">
          <a:off x="19545300" y="14871302"/>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78087</xdr:rowOff>
    </xdr:from>
    <xdr:to>
      <xdr:col>98</xdr:col>
      <xdr:colOff>38100</xdr:colOff>
      <xdr:row>87</xdr:row>
      <xdr:rowOff>8237</xdr:rowOff>
    </xdr:to>
    <xdr:sp macro="" textlink="">
      <xdr:nvSpPr>
        <xdr:cNvPr id="633" name="楕円 632">
          <a:extLst>
            <a:ext uri="{FF2B5EF4-FFF2-40B4-BE49-F238E27FC236}">
              <a16:creationId xmlns:a16="http://schemas.microsoft.com/office/drawing/2014/main" id="{8EE6378C-DA68-46EB-9B11-25A5422E6390}"/>
            </a:ext>
          </a:extLst>
        </xdr:cNvPr>
        <xdr:cNvSpPr/>
      </xdr:nvSpPr>
      <xdr:spPr>
        <a:xfrm>
          <a:off x="18605500" y="1482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127580</xdr:rowOff>
    </xdr:from>
    <xdr:to>
      <xdr:col>102</xdr:col>
      <xdr:colOff>114300</xdr:colOff>
      <xdr:row>86</xdr:row>
      <xdr:rowOff>128887</xdr:rowOff>
    </xdr:to>
    <xdr:cxnSp macro="">
      <xdr:nvCxnSpPr>
        <xdr:cNvPr id="634" name="直線コネクタ 633">
          <a:extLst>
            <a:ext uri="{FF2B5EF4-FFF2-40B4-BE49-F238E27FC236}">
              <a16:creationId xmlns:a16="http://schemas.microsoft.com/office/drawing/2014/main" id="{140CEDAE-D3CB-49DD-9D98-ED96DC8FB3CC}"/>
            </a:ext>
          </a:extLst>
        </xdr:cNvPr>
        <xdr:cNvCxnSpPr/>
      </xdr:nvCxnSpPr>
      <xdr:spPr>
        <a:xfrm flipV="1">
          <a:off x="18656300" y="14872280"/>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635" name="n_1aveValue【消防施設】&#10;一人当たり面積">
          <a:extLst>
            <a:ext uri="{FF2B5EF4-FFF2-40B4-BE49-F238E27FC236}">
              <a16:creationId xmlns:a16="http://schemas.microsoft.com/office/drawing/2014/main" id="{65630A1A-F53E-401E-9BEA-F49B46587375}"/>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20845</xdr:rowOff>
    </xdr:from>
    <xdr:ext cx="469744" cy="259045"/>
    <xdr:sp macro="" textlink="">
      <xdr:nvSpPr>
        <xdr:cNvPr id="636" name="n_2aveValue【消防施設】&#10;一人当たり面積">
          <a:extLst>
            <a:ext uri="{FF2B5EF4-FFF2-40B4-BE49-F238E27FC236}">
              <a16:creationId xmlns:a16="http://schemas.microsoft.com/office/drawing/2014/main" id="{5D856CEA-0A64-40CD-A522-F45B308E2E3C}"/>
            </a:ext>
          </a:extLst>
        </xdr:cNvPr>
        <xdr:cNvSpPr txBox="1"/>
      </xdr:nvSpPr>
      <xdr:spPr>
        <a:xfrm>
          <a:off x="20199427" y="145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637" name="n_3aveValue【消防施設】&#10;一人当たり面積">
          <a:extLst>
            <a:ext uri="{FF2B5EF4-FFF2-40B4-BE49-F238E27FC236}">
              <a16:creationId xmlns:a16="http://schemas.microsoft.com/office/drawing/2014/main" id="{CC7869BF-ADB9-4C8E-A3BB-96189705B12A}"/>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21499</xdr:rowOff>
    </xdr:from>
    <xdr:ext cx="469744" cy="259045"/>
    <xdr:sp macro="" textlink="">
      <xdr:nvSpPr>
        <xdr:cNvPr id="638" name="n_4aveValue【消防施設】&#10;一人当たり面積">
          <a:extLst>
            <a:ext uri="{FF2B5EF4-FFF2-40B4-BE49-F238E27FC236}">
              <a16:creationId xmlns:a16="http://schemas.microsoft.com/office/drawing/2014/main" id="{DE0DC0D7-9503-4D3E-8D45-1A704A6CEBE9}"/>
            </a:ext>
          </a:extLst>
        </xdr:cNvPr>
        <xdr:cNvSpPr txBox="1"/>
      </xdr:nvSpPr>
      <xdr:spPr>
        <a:xfrm>
          <a:off x="184214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165262</xdr:rowOff>
    </xdr:from>
    <xdr:ext cx="469744" cy="259045"/>
    <xdr:sp macro="" textlink="">
      <xdr:nvSpPr>
        <xdr:cNvPr id="639" name="n_1mainValue【消防施設】&#10;一人当たり面積">
          <a:extLst>
            <a:ext uri="{FF2B5EF4-FFF2-40B4-BE49-F238E27FC236}">
              <a16:creationId xmlns:a16="http://schemas.microsoft.com/office/drawing/2014/main" id="{84918E16-C4F7-4914-BA68-A6720D10FBA9}"/>
            </a:ext>
          </a:extLst>
        </xdr:cNvPr>
        <xdr:cNvSpPr txBox="1"/>
      </xdr:nvSpPr>
      <xdr:spPr>
        <a:xfrm>
          <a:off x="21075727" y="1490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168529</xdr:rowOff>
    </xdr:from>
    <xdr:ext cx="469744" cy="259045"/>
    <xdr:sp macro="" textlink="">
      <xdr:nvSpPr>
        <xdr:cNvPr id="640" name="n_2mainValue【消防施設】&#10;一人当たり面積">
          <a:extLst>
            <a:ext uri="{FF2B5EF4-FFF2-40B4-BE49-F238E27FC236}">
              <a16:creationId xmlns:a16="http://schemas.microsoft.com/office/drawing/2014/main" id="{CFA89501-9229-4AFE-81C0-061823352620}"/>
            </a:ext>
          </a:extLst>
        </xdr:cNvPr>
        <xdr:cNvSpPr txBox="1"/>
      </xdr:nvSpPr>
      <xdr:spPr>
        <a:xfrm>
          <a:off x="20199427" y="149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169507</xdr:rowOff>
    </xdr:from>
    <xdr:ext cx="469744" cy="259045"/>
    <xdr:sp macro="" textlink="">
      <xdr:nvSpPr>
        <xdr:cNvPr id="641" name="n_3mainValue【消防施設】&#10;一人当たり面積">
          <a:extLst>
            <a:ext uri="{FF2B5EF4-FFF2-40B4-BE49-F238E27FC236}">
              <a16:creationId xmlns:a16="http://schemas.microsoft.com/office/drawing/2014/main" id="{F77336A4-BA19-4A64-A7A5-49166C949BBC}"/>
            </a:ext>
          </a:extLst>
        </xdr:cNvPr>
        <xdr:cNvSpPr txBox="1"/>
      </xdr:nvSpPr>
      <xdr:spPr>
        <a:xfrm>
          <a:off x="19310427" y="149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170814</xdr:rowOff>
    </xdr:from>
    <xdr:ext cx="469744" cy="259045"/>
    <xdr:sp macro="" textlink="">
      <xdr:nvSpPr>
        <xdr:cNvPr id="642" name="n_4mainValue【消防施設】&#10;一人当たり面積">
          <a:extLst>
            <a:ext uri="{FF2B5EF4-FFF2-40B4-BE49-F238E27FC236}">
              <a16:creationId xmlns:a16="http://schemas.microsoft.com/office/drawing/2014/main" id="{B6B8C7E1-7188-4E31-8E9F-E1EFE9736DF3}"/>
            </a:ext>
          </a:extLst>
        </xdr:cNvPr>
        <xdr:cNvSpPr txBox="1"/>
      </xdr:nvSpPr>
      <xdr:spPr>
        <a:xfrm>
          <a:off x="18421427" y="1491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5964A50A-7F53-40FA-A9E5-D2A266512C1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D31CF232-015B-4903-846F-936ED9353AC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B83DC9D-D22E-49E2-8588-358BC9B982E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29A25DDB-7472-4888-85E5-74F46254AE3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FB1AA4A6-0D2A-4504-BEF7-157B7130FCB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D2ED3DBF-5910-4F17-A70E-FC4B168E343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F25AF8C5-2283-4686-916F-454C4CAD15B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E6FAC662-93B1-43E1-8547-ADED366F507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7224495D-3ADC-482B-8B47-82CE40B8F9E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CE16FF0-0AA8-44CE-99CF-7BE168CA263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5B352BC3-1DF2-450B-942C-EE1CFD55C92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77209B9E-1641-49D6-B87C-57368B80843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B90DBB88-1704-4731-A1DF-88BA4CECB21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BDDD519A-4D79-4EF0-AC8E-D9B1510CE1F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BACCB062-774C-44AE-8A8C-878D4F2B5B9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227C449E-831D-42AF-B799-2A415A54BFD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46641827-52B6-4A48-9310-F7DAD18058D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D97BC4EF-C8A2-4756-90E0-E8F7354A59B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FA650C34-3D8D-497C-9D2A-D9F9A207A5C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A2D5294B-0CD8-47D0-9207-D8A1DFF8F90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FB91EAFB-1BF0-4DFB-84E8-2FC56F91C5F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0982EBCD-DE75-4B9A-9E00-0E6E0E4447E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a:extLst>
            <a:ext uri="{FF2B5EF4-FFF2-40B4-BE49-F238E27FC236}">
              <a16:creationId xmlns:a16="http://schemas.microsoft.com/office/drawing/2014/main" id="{CA23CB3F-32DD-434D-BA66-85EB942C6B4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326DEF81-E925-411D-AF33-D5C215DE1A1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id="{4073EF5D-4BEC-42E1-97A3-B31E82AC149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8" name="直線コネクタ 667">
          <a:extLst>
            <a:ext uri="{FF2B5EF4-FFF2-40B4-BE49-F238E27FC236}">
              <a16:creationId xmlns:a16="http://schemas.microsoft.com/office/drawing/2014/main" id="{30862D45-2D98-48DD-B9E8-3B8FFA19FAB1}"/>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9" name="【庁舎】&#10;有形固定資産減価償却率最小値テキスト">
          <a:extLst>
            <a:ext uri="{FF2B5EF4-FFF2-40B4-BE49-F238E27FC236}">
              <a16:creationId xmlns:a16="http://schemas.microsoft.com/office/drawing/2014/main" id="{12D20A3F-81E3-414F-B05E-B08081E278B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0" name="直線コネクタ 669">
          <a:extLst>
            <a:ext uri="{FF2B5EF4-FFF2-40B4-BE49-F238E27FC236}">
              <a16:creationId xmlns:a16="http://schemas.microsoft.com/office/drawing/2014/main" id="{D41815EB-D2E5-4119-B126-67CE5200664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1" name="【庁舎】&#10;有形固定資産減価償却率最大値テキスト">
          <a:extLst>
            <a:ext uri="{FF2B5EF4-FFF2-40B4-BE49-F238E27FC236}">
              <a16:creationId xmlns:a16="http://schemas.microsoft.com/office/drawing/2014/main" id="{4DE3E78A-6F3D-499A-8E75-244D7F4C8043}"/>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2" name="直線コネクタ 671">
          <a:extLst>
            <a:ext uri="{FF2B5EF4-FFF2-40B4-BE49-F238E27FC236}">
              <a16:creationId xmlns:a16="http://schemas.microsoft.com/office/drawing/2014/main" id="{090CEBB8-D8E2-4BE1-A4F3-3D620879A9B2}"/>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673" name="【庁舎】&#10;有形固定資産減価償却率平均値テキスト">
          <a:extLst>
            <a:ext uri="{FF2B5EF4-FFF2-40B4-BE49-F238E27FC236}">
              <a16:creationId xmlns:a16="http://schemas.microsoft.com/office/drawing/2014/main" id="{8D739E33-49F6-4756-BD73-AA7B67041549}"/>
            </a:ext>
          </a:extLst>
        </xdr:cNvPr>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674" name="フローチャート: 判断 673">
          <a:extLst>
            <a:ext uri="{FF2B5EF4-FFF2-40B4-BE49-F238E27FC236}">
              <a16:creationId xmlns:a16="http://schemas.microsoft.com/office/drawing/2014/main" id="{42B44BCA-6E07-47B7-B647-732D4EAC2F1D}"/>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675" name="フローチャート: 判断 674">
          <a:extLst>
            <a:ext uri="{FF2B5EF4-FFF2-40B4-BE49-F238E27FC236}">
              <a16:creationId xmlns:a16="http://schemas.microsoft.com/office/drawing/2014/main" id="{118F3FDA-3618-4447-902D-2D565F23F0C7}"/>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76" name="フローチャート: 判断 675">
          <a:extLst>
            <a:ext uri="{FF2B5EF4-FFF2-40B4-BE49-F238E27FC236}">
              <a16:creationId xmlns:a16="http://schemas.microsoft.com/office/drawing/2014/main" id="{B6CB3FE0-3671-4BFE-8005-1BDF6CEB03AF}"/>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677" name="フローチャート: 判断 676">
          <a:extLst>
            <a:ext uri="{FF2B5EF4-FFF2-40B4-BE49-F238E27FC236}">
              <a16:creationId xmlns:a16="http://schemas.microsoft.com/office/drawing/2014/main" id="{30B4EE09-71FB-47B9-BFD9-87A55C432A22}"/>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678" name="フローチャート: 判断 677">
          <a:extLst>
            <a:ext uri="{FF2B5EF4-FFF2-40B4-BE49-F238E27FC236}">
              <a16:creationId xmlns:a16="http://schemas.microsoft.com/office/drawing/2014/main" id="{FDC907CA-43D1-407C-95D5-22E2349B55D4}"/>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95F7C71E-37D9-432B-8243-9B6F4AF9FC1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E6FCFD75-309E-4A56-8877-3DF2A7646EC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1C00CD6F-9E24-4087-8242-38AC2663C34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672C144D-47D8-407E-A28E-EDEF7BD164A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591405B0-9194-4E9B-B9FA-BA90131C9DC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69487</xdr:rowOff>
    </xdr:from>
    <xdr:to>
      <xdr:col>85</xdr:col>
      <xdr:colOff>177800</xdr:colOff>
      <xdr:row>107</xdr:row>
      <xdr:rowOff>171087</xdr:rowOff>
    </xdr:to>
    <xdr:sp macro="" textlink="">
      <xdr:nvSpPr>
        <xdr:cNvPr id="684" name="楕円 683">
          <a:extLst>
            <a:ext uri="{FF2B5EF4-FFF2-40B4-BE49-F238E27FC236}">
              <a16:creationId xmlns:a16="http://schemas.microsoft.com/office/drawing/2014/main" id="{140B584E-D634-4988-BD0E-2992162B7CFA}"/>
            </a:ext>
          </a:extLst>
        </xdr:cNvPr>
        <xdr:cNvSpPr/>
      </xdr:nvSpPr>
      <xdr:spPr>
        <a:xfrm>
          <a:off x="162687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47914</xdr:rowOff>
    </xdr:from>
    <xdr:ext cx="405111" cy="259045"/>
    <xdr:sp macro="" textlink="">
      <xdr:nvSpPr>
        <xdr:cNvPr id="685" name="【庁舎】&#10;有形固定資産減価償却率該当値テキスト">
          <a:extLst>
            <a:ext uri="{FF2B5EF4-FFF2-40B4-BE49-F238E27FC236}">
              <a16:creationId xmlns:a16="http://schemas.microsoft.com/office/drawing/2014/main" id="{E33D2738-3F23-45CB-BEFE-BC2FF8F4B991}"/>
            </a:ext>
          </a:extLst>
        </xdr:cNvPr>
        <xdr:cNvSpPr txBox="1"/>
      </xdr:nvSpPr>
      <xdr:spPr>
        <a:xfrm>
          <a:off x="16357600"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74386</xdr:rowOff>
    </xdr:from>
    <xdr:to>
      <xdr:col>81</xdr:col>
      <xdr:colOff>101600</xdr:colOff>
      <xdr:row>108</xdr:row>
      <xdr:rowOff>4536</xdr:rowOff>
    </xdr:to>
    <xdr:sp macro="" textlink="">
      <xdr:nvSpPr>
        <xdr:cNvPr id="686" name="楕円 685">
          <a:extLst>
            <a:ext uri="{FF2B5EF4-FFF2-40B4-BE49-F238E27FC236}">
              <a16:creationId xmlns:a16="http://schemas.microsoft.com/office/drawing/2014/main" id="{0FF42C58-1507-44BB-9660-F5DEACCB9B77}"/>
            </a:ext>
          </a:extLst>
        </xdr:cNvPr>
        <xdr:cNvSpPr/>
      </xdr:nvSpPr>
      <xdr:spPr>
        <a:xfrm>
          <a:off x="15430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120287</xdr:rowOff>
    </xdr:from>
    <xdr:to>
      <xdr:col>85</xdr:col>
      <xdr:colOff>127000</xdr:colOff>
      <xdr:row>107</xdr:row>
      <xdr:rowOff>125186</xdr:rowOff>
    </xdr:to>
    <xdr:cxnSp macro="">
      <xdr:nvCxnSpPr>
        <xdr:cNvPr id="687" name="直線コネクタ 686">
          <a:extLst>
            <a:ext uri="{FF2B5EF4-FFF2-40B4-BE49-F238E27FC236}">
              <a16:creationId xmlns:a16="http://schemas.microsoft.com/office/drawing/2014/main" id="{BB236422-1CD6-441A-8D25-824B9EC81657}"/>
            </a:ext>
          </a:extLst>
        </xdr:cNvPr>
        <xdr:cNvCxnSpPr/>
      </xdr:nvCxnSpPr>
      <xdr:spPr>
        <a:xfrm flipV="1">
          <a:off x="15481300" y="1846543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105411</xdr:rowOff>
    </xdr:from>
    <xdr:to>
      <xdr:col>76</xdr:col>
      <xdr:colOff>165100</xdr:colOff>
      <xdr:row>108</xdr:row>
      <xdr:rowOff>35561</xdr:rowOff>
    </xdr:to>
    <xdr:sp macro="" textlink="">
      <xdr:nvSpPr>
        <xdr:cNvPr id="688" name="楕円 687">
          <a:extLst>
            <a:ext uri="{FF2B5EF4-FFF2-40B4-BE49-F238E27FC236}">
              <a16:creationId xmlns:a16="http://schemas.microsoft.com/office/drawing/2014/main" id="{588BDB7A-488E-4028-A41F-802CDA6B2474}"/>
            </a:ext>
          </a:extLst>
        </xdr:cNvPr>
        <xdr:cNvSpPr/>
      </xdr:nvSpPr>
      <xdr:spPr>
        <a:xfrm>
          <a:off x="14541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125186</xdr:rowOff>
    </xdr:from>
    <xdr:to>
      <xdr:col>81</xdr:col>
      <xdr:colOff>50800</xdr:colOff>
      <xdr:row>107</xdr:row>
      <xdr:rowOff>156211</xdr:rowOff>
    </xdr:to>
    <xdr:cxnSp macro="">
      <xdr:nvCxnSpPr>
        <xdr:cNvPr id="689" name="直線コネクタ 688">
          <a:extLst>
            <a:ext uri="{FF2B5EF4-FFF2-40B4-BE49-F238E27FC236}">
              <a16:creationId xmlns:a16="http://schemas.microsoft.com/office/drawing/2014/main" id="{F6C2006A-2B13-44FA-A608-41888043EC28}"/>
            </a:ext>
          </a:extLst>
        </xdr:cNvPr>
        <xdr:cNvCxnSpPr/>
      </xdr:nvCxnSpPr>
      <xdr:spPr>
        <a:xfrm flipV="1">
          <a:off x="14592300" y="1847033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113574</xdr:rowOff>
    </xdr:from>
    <xdr:to>
      <xdr:col>72</xdr:col>
      <xdr:colOff>38100</xdr:colOff>
      <xdr:row>108</xdr:row>
      <xdr:rowOff>43724</xdr:rowOff>
    </xdr:to>
    <xdr:sp macro="" textlink="">
      <xdr:nvSpPr>
        <xdr:cNvPr id="690" name="楕円 689">
          <a:extLst>
            <a:ext uri="{FF2B5EF4-FFF2-40B4-BE49-F238E27FC236}">
              <a16:creationId xmlns:a16="http://schemas.microsoft.com/office/drawing/2014/main" id="{5200D58A-CEFA-4DCB-98EA-EC9A2687D0F7}"/>
            </a:ext>
          </a:extLst>
        </xdr:cNvPr>
        <xdr:cNvSpPr/>
      </xdr:nvSpPr>
      <xdr:spPr>
        <a:xfrm>
          <a:off x="13652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156211</xdr:rowOff>
    </xdr:from>
    <xdr:to>
      <xdr:col>76</xdr:col>
      <xdr:colOff>114300</xdr:colOff>
      <xdr:row>107</xdr:row>
      <xdr:rowOff>164374</xdr:rowOff>
    </xdr:to>
    <xdr:cxnSp macro="">
      <xdr:nvCxnSpPr>
        <xdr:cNvPr id="691" name="直線コネクタ 690">
          <a:extLst>
            <a:ext uri="{FF2B5EF4-FFF2-40B4-BE49-F238E27FC236}">
              <a16:creationId xmlns:a16="http://schemas.microsoft.com/office/drawing/2014/main" id="{B75F0B54-17B3-41F5-8C4C-78C1AB285A9C}"/>
            </a:ext>
          </a:extLst>
        </xdr:cNvPr>
        <xdr:cNvCxnSpPr/>
      </xdr:nvCxnSpPr>
      <xdr:spPr>
        <a:xfrm flipV="1">
          <a:off x="13703300" y="18501361"/>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116839</xdr:rowOff>
    </xdr:from>
    <xdr:to>
      <xdr:col>67</xdr:col>
      <xdr:colOff>101600</xdr:colOff>
      <xdr:row>106</xdr:row>
      <xdr:rowOff>46989</xdr:rowOff>
    </xdr:to>
    <xdr:sp macro="" textlink="">
      <xdr:nvSpPr>
        <xdr:cNvPr id="692" name="楕円 691">
          <a:extLst>
            <a:ext uri="{FF2B5EF4-FFF2-40B4-BE49-F238E27FC236}">
              <a16:creationId xmlns:a16="http://schemas.microsoft.com/office/drawing/2014/main" id="{D508E971-926A-4D63-B8C7-7D4412BF6D43}"/>
            </a:ext>
          </a:extLst>
        </xdr:cNvPr>
        <xdr:cNvSpPr/>
      </xdr:nvSpPr>
      <xdr:spPr>
        <a:xfrm>
          <a:off x="1276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167639</xdr:rowOff>
    </xdr:from>
    <xdr:to>
      <xdr:col>71</xdr:col>
      <xdr:colOff>177800</xdr:colOff>
      <xdr:row>107</xdr:row>
      <xdr:rowOff>164374</xdr:rowOff>
    </xdr:to>
    <xdr:cxnSp macro="">
      <xdr:nvCxnSpPr>
        <xdr:cNvPr id="693" name="直線コネクタ 692">
          <a:extLst>
            <a:ext uri="{FF2B5EF4-FFF2-40B4-BE49-F238E27FC236}">
              <a16:creationId xmlns:a16="http://schemas.microsoft.com/office/drawing/2014/main" id="{C49F9D75-CD28-49D8-968A-0A99D808D8EA}"/>
            </a:ext>
          </a:extLst>
        </xdr:cNvPr>
        <xdr:cNvCxnSpPr/>
      </xdr:nvCxnSpPr>
      <xdr:spPr>
        <a:xfrm>
          <a:off x="12814300" y="18169889"/>
          <a:ext cx="8890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694" name="n_1aveValue【庁舎】&#10;有形固定資産減価償却率">
          <a:extLst>
            <a:ext uri="{FF2B5EF4-FFF2-40B4-BE49-F238E27FC236}">
              <a16:creationId xmlns:a16="http://schemas.microsoft.com/office/drawing/2014/main" id="{CB6457BE-61F4-4B40-B4A2-E57A2EF54BEA}"/>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695" name="n_2aveValue【庁舎】&#10;有形固定資産減価償却率">
          <a:extLst>
            <a:ext uri="{FF2B5EF4-FFF2-40B4-BE49-F238E27FC236}">
              <a16:creationId xmlns:a16="http://schemas.microsoft.com/office/drawing/2014/main" id="{044943C5-2BB8-405B-AAB8-2CBCCC20EB7F}"/>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696" name="n_3aveValue【庁舎】&#10;有形固定資産減価償却率">
          <a:extLst>
            <a:ext uri="{FF2B5EF4-FFF2-40B4-BE49-F238E27FC236}">
              <a16:creationId xmlns:a16="http://schemas.microsoft.com/office/drawing/2014/main" id="{AE536D36-2058-4B7B-A3F5-AF6F5689A7FA}"/>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697" name="n_4aveValue【庁舎】&#10;有形固定資産減価償却率">
          <a:extLst>
            <a:ext uri="{FF2B5EF4-FFF2-40B4-BE49-F238E27FC236}">
              <a16:creationId xmlns:a16="http://schemas.microsoft.com/office/drawing/2014/main" id="{D85F56B2-89DB-4E4A-964A-77199C2F25A6}"/>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167113</xdr:rowOff>
    </xdr:from>
    <xdr:ext cx="405111" cy="259045"/>
    <xdr:sp macro="" textlink="">
      <xdr:nvSpPr>
        <xdr:cNvPr id="698" name="n_1mainValue【庁舎】&#10;有形固定資産減価償却率">
          <a:extLst>
            <a:ext uri="{FF2B5EF4-FFF2-40B4-BE49-F238E27FC236}">
              <a16:creationId xmlns:a16="http://schemas.microsoft.com/office/drawing/2014/main" id="{AF491FA3-BC66-4885-9335-67A507D0FD9A}"/>
            </a:ext>
          </a:extLst>
        </xdr:cNvPr>
        <xdr:cNvSpPr txBox="1"/>
      </xdr:nvSpPr>
      <xdr:spPr>
        <a:xfrm>
          <a:off x="15266044" y="185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26688</xdr:rowOff>
    </xdr:from>
    <xdr:ext cx="405111" cy="259045"/>
    <xdr:sp macro="" textlink="">
      <xdr:nvSpPr>
        <xdr:cNvPr id="699" name="n_2mainValue【庁舎】&#10;有形固定資産減価償却率">
          <a:extLst>
            <a:ext uri="{FF2B5EF4-FFF2-40B4-BE49-F238E27FC236}">
              <a16:creationId xmlns:a16="http://schemas.microsoft.com/office/drawing/2014/main" id="{71BF58DE-A3A7-42F5-B4D6-ACCB831DCDB1}"/>
            </a:ext>
          </a:extLst>
        </xdr:cNvPr>
        <xdr:cNvSpPr txBox="1"/>
      </xdr:nvSpPr>
      <xdr:spPr>
        <a:xfrm>
          <a:off x="14389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34851</xdr:rowOff>
    </xdr:from>
    <xdr:ext cx="405111" cy="259045"/>
    <xdr:sp macro="" textlink="">
      <xdr:nvSpPr>
        <xdr:cNvPr id="700" name="n_3mainValue【庁舎】&#10;有形固定資産減価償却率">
          <a:extLst>
            <a:ext uri="{FF2B5EF4-FFF2-40B4-BE49-F238E27FC236}">
              <a16:creationId xmlns:a16="http://schemas.microsoft.com/office/drawing/2014/main" id="{9257B38C-975F-4B35-9C3E-511C1BE23781}"/>
            </a:ext>
          </a:extLst>
        </xdr:cNvPr>
        <xdr:cNvSpPr txBox="1"/>
      </xdr:nvSpPr>
      <xdr:spPr>
        <a:xfrm>
          <a:off x="13500744"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38116</xdr:rowOff>
    </xdr:from>
    <xdr:ext cx="405111" cy="259045"/>
    <xdr:sp macro="" textlink="">
      <xdr:nvSpPr>
        <xdr:cNvPr id="701" name="n_4mainValue【庁舎】&#10;有形固定資産減価償却率">
          <a:extLst>
            <a:ext uri="{FF2B5EF4-FFF2-40B4-BE49-F238E27FC236}">
              <a16:creationId xmlns:a16="http://schemas.microsoft.com/office/drawing/2014/main" id="{1C87D3BC-F19F-4E94-96A6-82D8F09E00BC}"/>
            </a:ext>
          </a:extLst>
        </xdr:cNvPr>
        <xdr:cNvSpPr txBox="1"/>
      </xdr:nvSpPr>
      <xdr:spPr>
        <a:xfrm>
          <a:off x="12611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AE6B626D-C605-4284-A98C-46A5E5B3683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A1920DA6-CC3C-4563-8D73-3E6EED8D828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925CBE47-394F-4DA8-926C-D031932C0E1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71731C6A-54A2-487E-B012-620C3C8648D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8DCC8741-4C8E-474D-ADB2-05226B6B993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14AF2717-0DDD-424E-BC96-66DFDCFE933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2F8FD512-9B94-4C13-816C-68C32E68E02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3EC1F5FF-B69E-4708-A91F-6C63CDF030A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4FB18340-E0F0-4FE2-9029-C8DFE2C2EB5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2B5FEDA4-9E7E-4493-8C08-DFFF49AEA09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a:extLst>
            <a:ext uri="{FF2B5EF4-FFF2-40B4-BE49-F238E27FC236}">
              <a16:creationId xmlns:a16="http://schemas.microsoft.com/office/drawing/2014/main" id="{7AF75FF5-2F20-418B-BE14-8763800D3D5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09E70C60-19B0-4033-96E9-78B6BAE1C8C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a:extLst>
            <a:ext uri="{FF2B5EF4-FFF2-40B4-BE49-F238E27FC236}">
              <a16:creationId xmlns:a16="http://schemas.microsoft.com/office/drawing/2014/main" id="{B9B02448-D9FF-4D3E-9876-2B976A45853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a:extLst>
            <a:ext uri="{FF2B5EF4-FFF2-40B4-BE49-F238E27FC236}">
              <a16:creationId xmlns:a16="http://schemas.microsoft.com/office/drawing/2014/main" id="{0C61DE21-F02E-4310-A68B-1E6BA74B22A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a:extLst>
            <a:ext uri="{FF2B5EF4-FFF2-40B4-BE49-F238E27FC236}">
              <a16:creationId xmlns:a16="http://schemas.microsoft.com/office/drawing/2014/main" id="{85617176-A286-4FC6-8ADC-D234177A19E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a:extLst>
            <a:ext uri="{FF2B5EF4-FFF2-40B4-BE49-F238E27FC236}">
              <a16:creationId xmlns:a16="http://schemas.microsoft.com/office/drawing/2014/main" id="{23BB82B3-C6D6-40F5-8B14-50E047C8E61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a:extLst>
            <a:ext uri="{FF2B5EF4-FFF2-40B4-BE49-F238E27FC236}">
              <a16:creationId xmlns:a16="http://schemas.microsoft.com/office/drawing/2014/main" id="{FDBE50A7-AA25-489C-B301-24D5F6B059B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a:extLst>
            <a:ext uri="{FF2B5EF4-FFF2-40B4-BE49-F238E27FC236}">
              <a16:creationId xmlns:a16="http://schemas.microsoft.com/office/drawing/2014/main" id="{82886093-7B17-4921-8D93-71BFCA64DBA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a:extLst>
            <a:ext uri="{FF2B5EF4-FFF2-40B4-BE49-F238E27FC236}">
              <a16:creationId xmlns:a16="http://schemas.microsoft.com/office/drawing/2014/main" id="{E3ADEAC4-E528-4259-8BAE-2359364B4B1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a:extLst>
            <a:ext uri="{FF2B5EF4-FFF2-40B4-BE49-F238E27FC236}">
              <a16:creationId xmlns:a16="http://schemas.microsoft.com/office/drawing/2014/main" id="{F0483ED1-F6FE-4EFF-9E9B-9562CD5437E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a:extLst>
            <a:ext uri="{FF2B5EF4-FFF2-40B4-BE49-F238E27FC236}">
              <a16:creationId xmlns:a16="http://schemas.microsoft.com/office/drawing/2014/main" id="{8406ED3E-6094-4D60-9B83-2AC801B6C51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a:extLst>
            <a:ext uri="{FF2B5EF4-FFF2-40B4-BE49-F238E27FC236}">
              <a16:creationId xmlns:a16="http://schemas.microsoft.com/office/drawing/2014/main" id="{3BE1E8B8-BE84-488D-A0BF-FCF0F9106CA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0E97E717-9BB8-4C1A-A4C8-A2F3DB8AB96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F1C81471-117C-44AB-80A6-39EAB48CC64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a:extLst>
            <a:ext uri="{FF2B5EF4-FFF2-40B4-BE49-F238E27FC236}">
              <a16:creationId xmlns:a16="http://schemas.microsoft.com/office/drawing/2014/main" id="{06F119E2-E794-4ACE-B6ED-33C71786463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727" name="直線コネクタ 726">
          <a:extLst>
            <a:ext uri="{FF2B5EF4-FFF2-40B4-BE49-F238E27FC236}">
              <a16:creationId xmlns:a16="http://schemas.microsoft.com/office/drawing/2014/main" id="{64C0AA33-5694-4903-8C1B-B585F60B74AF}"/>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728" name="【庁舎】&#10;一人当たり面積最小値テキスト">
          <a:extLst>
            <a:ext uri="{FF2B5EF4-FFF2-40B4-BE49-F238E27FC236}">
              <a16:creationId xmlns:a16="http://schemas.microsoft.com/office/drawing/2014/main" id="{1F0BDDE7-6D2D-4B7D-9CE9-D3C5A8921D5B}"/>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729" name="直線コネクタ 728">
          <a:extLst>
            <a:ext uri="{FF2B5EF4-FFF2-40B4-BE49-F238E27FC236}">
              <a16:creationId xmlns:a16="http://schemas.microsoft.com/office/drawing/2014/main" id="{EF028CA7-E911-4A63-9F47-4C88DD60647C}"/>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730" name="【庁舎】&#10;一人当たり面積最大値テキスト">
          <a:extLst>
            <a:ext uri="{FF2B5EF4-FFF2-40B4-BE49-F238E27FC236}">
              <a16:creationId xmlns:a16="http://schemas.microsoft.com/office/drawing/2014/main" id="{D3E34C5A-7D41-4234-A30E-7C62A7F159F3}"/>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731" name="直線コネクタ 730">
          <a:extLst>
            <a:ext uri="{FF2B5EF4-FFF2-40B4-BE49-F238E27FC236}">
              <a16:creationId xmlns:a16="http://schemas.microsoft.com/office/drawing/2014/main" id="{5B5D4DC2-EB0D-40C0-B3BD-45F2012CFB88}"/>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732" name="【庁舎】&#10;一人当たり面積平均値テキスト">
          <a:extLst>
            <a:ext uri="{FF2B5EF4-FFF2-40B4-BE49-F238E27FC236}">
              <a16:creationId xmlns:a16="http://schemas.microsoft.com/office/drawing/2014/main" id="{25229BF8-9F19-425F-A7C0-0E3FEC8B5C4D}"/>
            </a:ext>
          </a:extLst>
        </xdr:cNvPr>
        <xdr:cNvSpPr txBox="1"/>
      </xdr:nvSpPr>
      <xdr:spPr>
        <a:xfrm>
          <a:off x="22199600" y="1785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733" name="フローチャート: 判断 732">
          <a:extLst>
            <a:ext uri="{FF2B5EF4-FFF2-40B4-BE49-F238E27FC236}">
              <a16:creationId xmlns:a16="http://schemas.microsoft.com/office/drawing/2014/main" id="{B157B877-55D0-4741-A883-F0841EF2E794}"/>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734" name="フローチャート: 判断 733">
          <a:extLst>
            <a:ext uri="{FF2B5EF4-FFF2-40B4-BE49-F238E27FC236}">
              <a16:creationId xmlns:a16="http://schemas.microsoft.com/office/drawing/2014/main" id="{7B215C16-B97D-4657-BE71-03D25C2B1D6C}"/>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735" name="フローチャート: 判断 734">
          <a:extLst>
            <a:ext uri="{FF2B5EF4-FFF2-40B4-BE49-F238E27FC236}">
              <a16:creationId xmlns:a16="http://schemas.microsoft.com/office/drawing/2014/main" id="{3329889C-C927-44E1-8696-329F1C0AF80A}"/>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736" name="フローチャート: 判断 735">
          <a:extLst>
            <a:ext uri="{FF2B5EF4-FFF2-40B4-BE49-F238E27FC236}">
              <a16:creationId xmlns:a16="http://schemas.microsoft.com/office/drawing/2014/main" id="{82952275-918C-4C96-9C3C-9FA7653FED1B}"/>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737" name="フローチャート: 判断 736">
          <a:extLst>
            <a:ext uri="{FF2B5EF4-FFF2-40B4-BE49-F238E27FC236}">
              <a16:creationId xmlns:a16="http://schemas.microsoft.com/office/drawing/2014/main" id="{6D2DC34B-ECEA-4305-8212-2C4F29AE62FA}"/>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EB8E293E-0F01-4DA3-BDD8-06089E381B2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BDD790B5-0C5C-45F4-9A31-54988635FE1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32AA9BE9-D3C1-4FEB-ADB6-A394D789803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FF0AC457-88F6-4DBA-AFF3-9EEFC58CD41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E9893E31-5A88-4C1E-954E-500C5D057AA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743" name="楕円 742">
          <a:extLst>
            <a:ext uri="{FF2B5EF4-FFF2-40B4-BE49-F238E27FC236}">
              <a16:creationId xmlns:a16="http://schemas.microsoft.com/office/drawing/2014/main" id="{F76B62A5-42DF-4555-BED3-4A8F643E5491}"/>
            </a:ext>
          </a:extLst>
        </xdr:cNvPr>
        <xdr:cNvSpPr/>
      </xdr:nvSpPr>
      <xdr:spPr>
        <a:xfrm>
          <a:off x="221107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105064</xdr:rowOff>
    </xdr:from>
    <xdr:ext cx="469744" cy="259045"/>
    <xdr:sp macro="" textlink="">
      <xdr:nvSpPr>
        <xdr:cNvPr id="744" name="【庁舎】&#10;一人当たり面積該当値テキスト">
          <a:extLst>
            <a:ext uri="{FF2B5EF4-FFF2-40B4-BE49-F238E27FC236}">
              <a16:creationId xmlns:a16="http://schemas.microsoft.com/office/drawing/2014/main" id="{4B21B078-77C9-49B2-B6D5-7B74A7EBF6EE}"/>
            </a:ext>
          </a:extLst>
        </xdr:cNvPr>
        <xdr:cNvSpPr txBox="1"/>
      </xdr:nvSpPr>
      <xdr:spPr>
        <a:xfrm>
          <a:off x="22199600" y="1810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103777</xdr:rowOff>
    </xdr:from>
    <xdr:to>
      <xdr:col>112</xdr:col>
      <xdr:colOff>38100</xdr:colOff>
      <xdr:row>105</xdr:row>
      <xdr:rowOff>33927</xdr:rowOff>
    </xdr:to>
    <xdr:sp macro="" textlink="">
      <xdr:nvSpPr>
        <xdr:cNvPr id="745" name="楕円 744">
          <a:extLst>
            <a:ext uri="{FF2B5EF4-FFF2-40B4-BE49-F238E27FC236}">
              <a16:creationId xmlns:a16="http://schemas.microsoft.com/office/drawing/2014/main" id="{41FD2616-51B5-40F4-BED7-2BFFA5E6E648}"/>
            </a:ext>
          </a:extLst>
        </xdr:cNvPr>
        <xdr:cNvSpPr/>
      </xdr:nvSpPr>
      <xdr:spPr>
        <a:xfrm>
          <a:off x="21272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154577</xdr:rowOff>
    </xdr:from>
    <xdr:to>
      <xdr:col>116</xdr:col>
      <xdr:colOff>63500</xdr:colOff>
      <xdr:row>106</xdr:row>
      <xdr:rowOff>5987</xdr:rowOff>
    </xdr:to>
    <xdr:cxnSp macro="">
      <xdr:nvCxnSpPr>
        <xdr:cNvPr id="746" name="直線コネクタ 745">
          <a:extLst>
            <a:ext uri="{FF2B5EF4-FFF2-40B4-BE49-F238E27FC236}">
              <a16:creationId xmlns:a16="http://schemas.microsoft.com/office/drawing/2014/main" id="{8F00C8F7-02EC-4BF4-9EAC-C24EF0536912}"/>
            </a:ext>
          </a:extLst>
        </xdr:cNvPr>
        <xdr:cNvCxnSpPr/>
      </xdr:nvCxnSpPr>
      <xdr:spPr>
        <a:xfrm>
          <a:off x="21323300" y="17985377"/>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120106</xdr:rowOff>
    </xdr:from>
    <xdr:to>
      <xdr:col>107</xdr:col>
      <xdr:colOff>101600</xdr:colOff>
      <xdr:row>105</xdr:row>
      <xdr:rowOff>50256</xdr:rowOff>
    </xdr:to>
    <xdr:sp macro="" textlink="">
      <xdr:nvSpPr>
        <xdr:cNvPr id="747" name="楕円 746">
          <a:extLst>
            <a:ext uri="{FF2B5EF4-FFF2-40B4-BE49-F238E27FC236}">
              <a16:creationId xmlns:a16="http://schemas.microsoft.com/office/drawing/2014/main" id="{B803C6C3-7034-46EE-83AF-CF41D89E61B7}"/>
            </a:ext>
          </a:extLst>
        </xdr:cNvPr>
        <xdr:cNvSpPr/>
      </xdr:nvSpPr>
      <xdr:spPr>
        <a:xfrm>
          <a:off x="20383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154577</xdr:rowOff>
    </xdr:from>
    <xdr:to>
      <xdr:col>111</xdr:col>
      <xdr:colOff>177800</xdr:colOff>
      <xdr:row>104</xdr:row>
      <xdr:rowOff>170906</xdr:rowOff>
    </xdr:to>
    <xdr:cxnSp macro="">
      <xdr:nvCxnSpPr>
        <xdr:cNvPr id="748" name="直線コネクタ 747">
          <a:extLst>
            <a:ext uri="{FF2B5EF4-FFF2-40B4-BE49-F238E27FC236}">
              <a16:creationId xmlns:a16="http://schemas.microsoft.com/office/drawing/2014/main" id="{777F8915-3DF8-409E-84DB-8EE08237BF6A}"/>
            </a:ext>
          </a:extLst>
        </xdr:cNvPr>
        <xdr:cNvCxnSpPr/>
      </xdr:nvCxnSpPr>
      <xdr:spPr>
        <a:xfrm flipV="1">
          <a:off x="20434300" y="179853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134801</xdr:rowOff>
    </xdr:from>
    <xdr:to>
      <xdr:col>102</xdr:col>
      <xdr:colOff>165100</xdr:colOff>
      <xdr:row>105</xdr:row>
      <xdr:rowOff>64951</xdr:rowOff>
    </xdr:to>
    <xdr:sp macro="" textlink="">
      <xdr:nvSpPr>
        <xdr:cNvPr id="749" name="楕円 748">
          <a:extLst>
            <a:ext uri="{FF2B5EF4-FFF2-40B4-BE49-F238E27FC236}">
              <a16:creationId xmlns:a16="http://schemas.microsoft.com/office/drawing/2014/main" id="{765D1EDB-6E2A-4818-B5F9-0A94FBB1F7E4}"/>
            </a:ext>
          </a:extLst>
        </xdr:cNvPr>
        <xdr:cNvSpPr/>
      </xdr:nvSpPr>
      <xdr:spPr>
        <a:xfrm>
          <a:off x="19494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170906</xdr:rowOff>
    </xdr:from>
    <xdr:to>
      <xdr:col>107</xdr:col>
      <xdr:colOff>50800</xdr:colOff>
      <xdr:row>105</xdr:row>
      <xdr:rowOff>14151</xdr:rowOff>
    </xdr:to>
    <xdr:cxnSp macro="">
      <xdr:nvCxnSpPr>
        <xdr:cNvPr id="750" name="直線コネクタ 749">
          <a:extLst>
            <a:ext uri="{FF2B5EF4-FFF2-40B4-BE49-F238E27FC236}">
              <a16:creationId xmlns:a16="http://schemas.microsoft.com/office/drawing/2014/main" id="{11000034-D7EA-439C-8EA0-3EBDABFD3A8D}"/>
            </a:ext>
          </a:extLst>
        </xdr:cNvPr>
        <xdr:cNvCxnSpPr/>
      </xdr:nvCxnSpPr>
      <xdr:spPr>
        <a:xfrm flipV="1">
          <a:off x="19545300" y="1800170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151130</xdr:rowOff>
    </xdr:from>
    <xdr:to>
      <xdr:col>98</xdr:col>
      <xdr:colOff>38100</xdr:colOff>
      <xdr:row>105</xdr:row>
      <xdr:rowOff>81280</xdr:rowOff>
    </xdr:to>
    <xdr:sp macro="" textlink="">
      <xdr:nvSpPr>
        <xdr:cNvPr id="751" name="楕円 750">
          <a:extLst>
            <a:ext uri="{FF2B5EF4-FFF2-40B4-BE49-F238E27FC236}">
              <a16:creationId xmlns:a16="http://schemas.microsoft.com/office/drawing/2014/main" id="{DA43A86F-A92F-4707-9278-DC53DA07A16F}"/>
            </a:ext>
          </a:extLst>
        </xdr:cNvPr>
        <xdr:cNvSpPr/>
      </xdr:nvSpPr>
      <xdr:spPr>
        <a:xfrm>
          <a:off x="18605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14151</xdr:rowOff>
    </xdr:from>
    <xdr:to>
      <xdr:col>102</xdr:col>
      <xdr:colOff>114300</xdr:colOff>
      <xdr:row>105</xdr:row>
      <xdr:rowOff>30480</xdr:rowOff>
    </xdr:to>
    <xdr:cxnSp macro="">
      <xdr:nvCxnSpPr>
        <xdr:cNvPr id="752" name="直線コネクタ 751">
          <a:extLst>
            <a:ext uri="{FF2B5EF4-FFF2-40B4-BE49-F238E27FC236}">
              <a16:creationId xmlns:a16="http://schemas.microsoft.com/office/drawing/2014/main" id="{28877688-1B83-4E8C-9F85-0B383F1E0F70}"/>
            </a:ext>
          </a:extLst>
        </xdr:cNvPr>
        <xdr:cNvCxnSpPr/>
      </xdr:nvCxnSpPr>
      <xdr:spPr>
        <a:xfrm flipV="1">
          <a:off x="18656300" y="1801640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100165</xdr:rowOff>
    </xdr:from>
    <xdr:ext cx="469744" cy="259045"/>
    <xdr:sp macro="" textlink="">
      <xdr:nvSpPr>
        <xdr:cNvPr id="753" name="n_1aveValue【庁舎】&#10;一人当たり面積">
          <a:extLst>
            <a:ext uri="{FF2B5EF4-FFF2-40B4-BE49-F238E27FC236}">
              <a16:creationId xmlns:a16="http://schemas.microsoft.com/office/drawing/2014/main" id="{340A206F-2B2C-47F7-AA84-4375581115DE}"/>
            </a:ext>
          </a:extLst>
        </xdr:cNvPr>
        <xdr:cNvSpPr txBox="1"/>
      </xdr:nvSpPr>
      <xdr:spPr>
        <a:xfrm>
          <a:off x="210757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105064</xdr:rowOff>
    </xdr:from>
    <xdr:ext cx="469744" cy="259045"/>
    <xdr:sp macro="" textlink="">
      <xdr:nvSpPr>
        <xdr:cNvPr id="754" name="n_2aveValue【庁舎】&#10;一人当たり面積">
          <a:extLst>
            <a:ext uri="{FF2B5EF4-FFF2-40B4-BE49-F238E27FC236}">
              <a16:creationId xmlns:a16="http://schemas.microsoft.com/office/drawing/2014/main" id="{102A37E4-7C69-41E6-BAD6-4928A100D0B2}"/>
            </a:ext>
          </a:extLst>
        </xdr:cNvPr>
        <xdr:cNvSpPr txBox="1"/>
      </xdr:nvSpPr>
      <xdr:spPr>
        <a:xfrm>
          <a:off x="20199427" y="1810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106697</xdr:rowOff>
    </xdr:from>
    <xdr:ext cx="469744" cy="259045"/>
    <xdr:sp macro="" textlink="">
      <xdr:nvSpPr>
        <xdr:cNvPr id="755" name="n_3aveValue【庁舎】&#10;一人当たり面積">
          <a:extLst>
            <a:ext uri="{FF2B5EF4-FFF2-40B4-BE49-F238E27FC236}">
              <a16:creationId xmlns:a16="http://schemas.microsoft.com/office/drawing/2014/main" id="{1474D859-24B7-4AEA-AB82-80FFC32177DF}"/>
            </a:ext>
          </a:extLst>
        </xdr:cNvPr>
        <xdr:cNvSpPr txBox="1"/>
      </xdr:nvSpPr>
      <xdr:spPr>
        <a:xfrm>
          <a:off x="19310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152416</xdr:rowOff>
    </xdr:from>
    <xdr:ext cx="469744" cy="259045"/>
    <xdr:sp macro="" textlink="">
      <xdr:nvSpPr>
        <xdr:cNvPr id="756" name="n_4aveValue【庁舎】&#10;一人当たり面積">
          <a:extLst>
            <a:ext uri="{FF2B5EF4-FFF2-40B4-BE49-F238E27FC236}">
              <a16:creationId xmlns:a16="http://schemas.microsoft.com/office/drawing/2014/main" id="{B8FB9BE8-1D14-4778-9B47-ABEB645D256F}"/>
            </a:ext>
          </a:extLst>
        </xdr:cNvPr>
        <xdr:cNvSpPr txBox="1"/>
      </xdr:nvSpPr>
      <xdr:spPr>
        <a:xfrm>
          <a:off x="18421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50454</xdr:rowOff>
    </xdr:from>
    <xdr:ext cx="469744" cy="259045"/>
    <xdr:sp macro="" textlink="">
      <xdr:nvSpPr>
        <xdr:cNvPr id="757" name="n_1mainValue【庁舎】&#10;一人当たり面積">
          <a:extLst>
            <a:ext uri="{FF2B5EF4-FFF2-40B4-BE49-F238E27FC236}">
              <a16:creationId xmlns:a16="http://schemas.microsoft.com/office/drawing/2014/main" id="{FE4B33A5-6ECD-4703-BFF1-9FCB578A29E2}"/>
            </a:ext>
          </a:extLst>
        </xdr:cNvPr>
        <xdr:cNvSpPr txBox="1"/>
      </xdr:nvSpPr>
      <xdr:spPr>
        <a:xfrm>
          <a:off x="2107572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758" name="n_2mainValue【庁舎】&#10;一人当たり面積">
          <a:extLst>
            <a:ext uri="{FF2B5EF4-FFF2-40B4-BE49-F238E27FC236}">
              <a16:creationId xmlns:a16="http://schemas.microsoft.com/office/drawing/2014/main" id="{F9024D3A-EF1C-492D-A7B5-CC5CB7E565A0}"/>
            </a:ext>
          </a:extLst>
        </xdr:cNvPr>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81478</xdr:rowOff>
    </xdr:from>
    <xdr:ext cx="469744" cy="259045"/>
    <xdr:sp macro="" textlink="">
      <xdr:nvSpPr>
        <xdr:cNvPr id="759" name="n_3mainValue【庁舎】&#10;一人当たり面積">
          <a:extLst>
            <a:ext uri="{FF2B5EF4-FFF2-40B4-BE49-F238E27FC236}">
              <a16:creationId xmlns:a16="http://schemas.microsoft.com/office/drawing/2014/main" id="{4081866C-94AB-4225-9A24-232FEE61ADFB}"/>
            </a:ext>
          </a:extLst>
        </xdr:cNvPr>
        <xdr:cNvSpPr txBox="1"/>
      </xdr:nvSpPr>
      <xdr:spPr>
        <a:xfrm>
          <a:off x="19310427" y="1774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97807</xdr:rowOff>
    </xdr:from>
    <xdr:ext cx="469744" cy="259045"/>
    <xdr:sp macro="" textlink="">
      <xdr:nvSpPr>
        <xdr:cNvPr id="760" name="n_4mainValue【庁舎】&#10;一人当たり面積">
          <a:extLst>
            <a:ext uri="{FF2B5EF4-FFF2-40B4-BE49-F238E27FC236}">
              <a16:creationId xmlns:a16="http://schemas.microsoft.com/office/drawing/2014/main" id="{FAD38EAE-6A7C-49E5-AC0A-78FA6A4DBCFA}"/>
            </a:ext>
          </a:extLst>
        </xdr:cNvPr>
        <xdr:cNvSpPr txBox="1"/>
      </xdr:nvSpPr>
      <xdr:spPr>
        <a:xfrm>
          <a:off x="18421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620DEA74-6F7D-4659-BB5E-C15E551A17A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C2774C06-AC1E-4EA9-9B47-4303DBEA825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D1A36734-1280-4C8E-898C-6E269D46297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公共施設の多くは昭和４０年代に建設されたものであることから、ほとんどの類型で類似団体内平均値より高くなっている。中でも、一般廃棄物処理施設と庁舎においては、類似団体平均値を大きく上回っている。一般廃棄物処理施設については、平成３年に建設された小鹿野町衛生センターの減価償却が進んでいることから大きく上回っているが、令和４年度には、し尿処理事業が秩父広域市町村圏組合へ移管することが決まっているため、令和４年度以降の有形固定資産減価償却率は減少する見込みである。庁舎についても、令和４年度にかけて役場庁舎の建替事業を行っており、有形固定資産減価償却率は大きく減少する見込みである。類似団体内平均値を大きく下回っているのが消防施設であるが、消防団第５支団（旧両神村消防団）を平成２８年度に再編（分団８個を３個へ統合）したことにより、詰所の新築を行ってきたため大幅に下回っていると考えられ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10,893
10,773
171.26
8,158,825
7,506,710
478,935
4,703,233
7,832,322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基準財政需要額は、個別算定経費である社会福祉費が２９，４８４千円増加したことと、新たに地域デジタル社会推進費が算定に追加となり、全体で２．６％増加となった。税収については、新型コロナウイルス感染症の影響により、法人税割は７１．３％の減少となり、全体でも１０．２％の減少となり、財政力指数の減少につながった。</a:t>
          </a:r>
        </a:p>
        <a:p>
          <a:r>
            <a:rPr kumimoji="1" lang="ja-JP" altLang="en-US" sz="1300">
              <a:latin typeface="ＭＳ Ｐゴシック" panose="020B0600070205080204" pitchFamily="50" charset="-128"/>
              <a:ea typeface="ＭＳ Ｐゴシック" panose="020B0600070205080204" pitchFamily="50" charset="-128"/>
            </a:rPr>
            <a:t>　引き続き、人口減少に伴う税収減少に備え、事業を選別し、歳出の見直しを積極的に実施し、徴収率向上に向けた対策をしっかりと行っていく。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151554</xdr:rowOff>
    </xdr:from>
    <xdr:to>
      <xdr:col>23</xdr:col>
      <xdr:colOff>133350</xdr:colOff>
      <xdr:row>43</xdr:row>
      <xdr:rowOff>159596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239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151554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108796</xdr:rowOff>
    </xdr:from>
    <xdr:to>
      <xdr:col>23</xdr:col>
      <xdr:colOff>184150</xdr:colOff>
      <xdr:row>44</xdr:row>
      <xdr:rowOff>38946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4673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100754</xdr:rowOff>
    </xdr:from>
    <xdr:to>
      <xdr:col>19</xdr:col>
      <xdr:colOff>184150</xdr:colOff>
      <xdr:row>44</xdr:row>
      <xdr:rowOff>30904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15681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5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で１．７ポイント減少しており、類似団体の平均値と近い数値となった。これは、収入面で普通交付税が追加交付になったことや地方消費税交付金、法人事業税交付金、地方特例交付金等の交付金が増加したためである。支出面では、人件費が人員構成の変化により退職手当組合負担金が減少したことなどで２％減少し、公債費も過去に高金利で借り入れていた地方債の償還が終了してきており、利子償還金が減少しており、１．６％減少した。</a:t>
          </a:r>
        </a:p>
        <a:p>
          <a:r>
            <a:rPr kumimoji="1" lang="ja-JP" altLang="en-US" sz="1300">
              <a:latin typeface="ＭＳ Ｐゴシック" panose="020B0600070205080204" pitchFamily="50" charset="-128"/>
              <a:ea typeface="ＭＳ Ｐゴシック" panose="020B0600070205080204" pitchFamily="50" charset="-128"/>
            </a:rPr>
            <a:t>　引き続き歳出削減を推進することで支出を抑えるよう努める。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152702</xdr:rowOff>
    </xdr:from>
    <xdr:to>
      <xdr:col>23</xdr:col>
      <xdr:colOff>133350</xdr:colOff>
      <xdr:row>63</xdr:row>
      <xdr:rowOff>5141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11152"/>
          <a:ext cx="8382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95449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38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5141</xdr:rowOff>
    </xdr:from>
    <xdr:to>
      <xdr:col>19</xdr:col>
      <xdr:colOff>133350</xdr:colOff>
      <xdr:row>64</xdr:row>
      <xdr:rowOff>97972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06491"/>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64</xdr:row>
      <xdr:rowOff>97972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95000"/>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42532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60778</xdr:rowOff>
    </xdr:from>
    <xdr:to>
      <xdr:col>11</xdr:col>
      <xdr:colOff>31750</xdr:colOff>
      <xdr:row>62</xdr:row>
      <xdr:rowOff>165100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19228"/>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42532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101902</xdr:rowOff>
    </xdr:from>
    <xdr:to>
      <xdr:col>23</xdr:col>
      <xdr:colOff>184150</xdr:colOff>
      <xdr:row>62</xdr:row>
      <xdr:rowOff>32052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73979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3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125791</xdr:rowOff>
    </xdr:from>
    <xdr:to>
      <xdr:col>19</xdr:col>
      <xdr:colOff>184150</xdr:colOff>
      <xdr:row>63</xdr:row>
      <xdr:rowOff>55941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66118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2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47172</xdr:rowOff>
    </xdr:from>
    <xdr:to>
      <xdr:col>15</xdr:col>
      <xdr:colOff>133350</xdr:colOff>
      <xdr:row>64</xdr:row>
      <xdr:rowOff>148772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8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9978</xdr:rowOff>
    </xdr:from>
    <xdr:to>
      <xdr:col>7</xdr:col>
      <xdr:colOff>31750</xdr:colOff>
      <xdr:row>61</xdr:row>
      <xdr:rowOff>111578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121755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人件費は昨年度とほぼ横ばいの１，７２８千円の増加となった。これは、新型コロナウイルス感染症ワクチン接種業務や選挙事務等で時間外勤務手当が増えたが、職員の年齢構成の変化で退職金が減少したためである。物件費は庁舎建設に用いる木材調達等の原材料費が増加しており、７３，２６５千円の増加となった。</a:t>
          </a:r>
        </a:p>
        <a:p>
          <a:r>
            <a:rPr kumimoji="1" lang="ja-JP" altLang="en-US" sz="1300">
              <a:latin typeface="ＭＳ Ｐゴシック" panose="020B0600070205080204" pitchFamily="50" charset="-128"/>
              <a:ea typeface="ＭＳ Ｐゴシック" panose="020B0600070205080204" pitchFamily="50" charset="-128"/>
            </a:rPr>
            <a:t>　また、昨年度から人口が３１２人減少していることも影響し、人口１人当たりの決算額は９，３２４円増加となった。人口は今後も減少していく見込みであり、経費削減を継続的に行う必要がある。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144225</xdr:rowOff>
    </xdr:from>
    <xdr:to>
      <xdr:col>23</xdr:col>
      <xdr:colOff>133350</xdr:colOff>
      <xdr:row>83</xdr:row>
      <xdr:rowOff>4916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03125"/>
          <a:ext cx="8382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93738</xdr:rowOff>
    </xdr:from>
    <xdr:to>
      <xdr:col>19</xdr:col>
      <xdr:colOff>133350</xdr:colOff>
      <xdr:row>82</xdr:row>
      <xdr:rowOff>144225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52638"/>
          <a:ext cx="889000" cy="5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54285</xdr:rowOff>
    </xdr:from>
    <xdr:to>
      <xdr:col>15</xdr:col>
      <xdr:colOff>82550</xdr:colOff>
      <xdr:row>82</xdr:row>
      <xdr:rowOff>93738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13185"/>
          <a:ext cx="889000" cy="3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47096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49349</xdr:rowOff>
    </xdr:from>
    <xdr:to>
      <xdr:col>11</xdr:col>
      <xdr:colOff>31750</xdr:colOff>
      <xdr:row>82</xdr:row>
      <xdr:rowOff>54285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08249"/>
          <a:ext cx="889000" cy="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1858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1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125566</xdr:rowOff>
    </xdr:from>
    <xdr:to>
      <xdr:col>23</xdr:col>
      <xdr:colOff>184150</xdr:colOff>
      <xdr:row>83</xdr:row>
      <xdr:rowOff>55716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97643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5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93425</xdr:rowOff>
    </xdr:from>
    <xdr:to>
      <xdr:col>19</xdr:col>
      <xdr:colOff>184150</xdr:colOff>
      <xdr:row>83</xdr:row>
      <xdr:rowOff>23575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8352</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3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42938</xdr:rowOff>
    </xdr:from>
    <xdr:to>
      <xdr:col>15</xdr:col>
      <xdr:colOff>133350</xdr:colOff>
      <xdr:row>82</xdr:row>
      <xdr:rowOff>144538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0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129315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8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3485</xdr:rowOff>
    </xdr:from>
    <xdr:to>
      <xdr:col>11</xdr:col>
      <xdr:colOff>82550</xdr:colOff>
      <xdr:row>82</xdr:row>
      <xdr:rowOff>105085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6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89862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4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169999</xdr:rowOff>
    </xdr:from>
    <xdr:to>
      <xdr:col>7</xdr:col>
      <xdr:colOff>31750</xdr:colOff>
      <xdr:row>82</xdr:row>
      <xdr:rowOff>100149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5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84926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4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当町の数値は、類似団体や全国町村平均と比較すると低い数値となっている。</a:t>
          </a:r>
        </a:p>
        <a:p>
          <a:r>
            <a:rPr kumimoji="1" lang="ja-JP" altLang="en-US" sz="1300">
              <a:latin typeface="ＭＳ Ｐゴシック" panose="020B0600070205080204" pitchFamily="50" charset="-128"/>
              <a:ea typeface="ＭＳ Ｐゴシック" panose="020B0600070205080204" pitchFamily="50" charset="-128"/>
            </a:rPr>
            <a:t>　今後も地域の実績に合わせた給与水準の維持に努める。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119945</xdr:rowOff>
    </xdr:from>
    <xdr:to>
      <xdr:col>81</xdr:col>
      <xdr:colOff>44450</xdr:colOff>
      <xdr:row>83</xdr:row>
      <xdr:rowOff>119945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3502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46866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2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26105</xdr:rowOff>
    </xdr:from>
    <xdr:to>
      <xdr:col>77</xdr:col>
      <xdr:colOff>44450</xdr:colOff>
      <xdr:row>83</xdr:row>
      <xdr:rowOff>119945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25645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26105</xdr:rowOff>
    </xdr:from>
    <xdr:to>
      <xdr:col>72</xdr:col>
      <xdr:colOff>203200</xdr:colOff>
      <xdr:row>83</xdr:row>
      <xdr:rowOff>66322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2564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66322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2430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69145</xdr:rowOff>
    </xdr:from>
    <xdr:to>
      <xdr:col>81</xdr:col>
      <xdr:colOff>95250</xdr:colOff>
      <xdr:row>83</xdr:row>
      <xdr:rowOff>170745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85672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69145</xdr:rowOff>
    </xdr:from>
    <xdr:to>
      <xdr:col>77</xdr:col>
      <xdr:colOff>95250</xdr:colOff>
      <xdr:row>83</xdr:row>
      <xdr:rowOff>170745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9472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146755</xdr:rowOff>
    </xdr:from>
    <xdr:to>
      <xdr:col>73</xdr:col>
      <xdr:colOff>44450</xdr:colOff>
      <xdr:row>83</xdr:row>
      <xdr:rowOff>76905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87082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15522</xdr:rowOff>
    </xdr:from>
    <xdr:to>
      <xdr:col>68</xdr:col>
      <xdr:colOff>203200</xdr:colOff>
      <xdr:row>83</xdr:row>
      <xdr:rowOff>117122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127299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数値は、類似団体より３．２３ポイント、埼玉県平均より７．０４ポイント高い数値となっている。当町は、面積が広く、今の事務事業を維持継続していくためには、ある程度の職員数は確保しておく必要があり、大幅な削減は難しい状況である。人口についても年々減少することが予想されており、数値については今後もある程度増加していくと考えている。</a:t>
          </a:r>
        </a:p>
        <a:p>
          <a:r>
            <a:rPr kumimoji="1" lang="ja-JP" altLang="en-US" sz="1300">
              <a:latin typeface="ＭＳ Ｐゴシック" panose="020B0600070205080204" pitchFamily="50" charset="-128"/>
              <a:ea typeface="ＭＳ Ｐゴシック" panose="020B0600070205080204" pitchFamily="50" charset="-128"/>
            </a:rPr>
            <a:t>　今後は事業の縮小や廃止を行うことで、職員数の適正化について徐々に取り組んでいく必要がある。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140970</xdr:rowOff>
    </xdr:from>
    <xdr:to>
      <xdr:col>81</xdr:col>
      <xdr:colOff>44450</xdr:colOff>
      <xdr:row>63</xdr:row>
      <xdr:rowOff>14333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770870"/>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58238</xdr:rowOff>
    </xdr:from>
    <xdr:to>
      <xdr:col>77</xdr:col>
      <xdr:colOff>44450</xdr:colOff>
      <xdr:row>62</xdr:row>
      <xdr:rowOff>140970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688138"/>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20320</xdr:rowOff>
    </xdr:from>
    <xdr:to>
      <xdr:col>72</xdr:col>
      <xdr:colOff>203200</xdr:colOff>
      <xdr:row>62</xdr:row>
      <xdr:rowOff>58238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65022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20320</xdr:rowOff>
    </xdr:from>
    <xdr:to>
      <xdr:col>68</xdr:col>
      <xdr:colOff>152400</xdr:colOff>
      <xdr:row>62</xdr:row>
      <xdr:rowOff>63984</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3512800" y="10650220"/>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26385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134983</xdr:rowOff>
    </xdr:from>
    <xdr:to>
      <xdr:col>81</xdr:col>
      <xdr:colOff>95250</xdr:colOff>
      <xdr:row>63</xdr:row>
      <xdr:rowOff>65133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107060</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73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90170</xdr:rowOff>
    </xdr:from>
    <xdr:to>
      <xdr:col>77</xdr:col>
      <xdr:colOff>95250</xdr:colOff>
      <xdr:row>63</xdr:row>
      <xdr:rowOff>20320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5097</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7438</xdr:rowOff>
    </xdr:from>
    <xdr:to>
      <xdr:col>73</xdr:col>
      <xdr:colOff>44450</xdr:colOff>
      <xdr:row>62</xdr:row>
      <xdr:rowOff>109038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140970</xdr:rowOff>
    </xdr:from>
    <xdr:to>
      <xdr:col>68</xdr:col>
      <xdr:colOff>203200</xdr:colOff>
      <xdr:row>62</xdr:row>
      <xdr:rowOff>71120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13184</xdr:rowOff>
    </xdr:from>
    <xdr:to>
      <xdr:col>64</xdr:col>
      <xdr:colOff>152400</xdr:colOff>
      <xdr:row>62</xdr:row>
      <xdr:rowOff>114784</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6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99561</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は、毎年８億円から１０億円程度発行しているが、その多くが合併特例債や過疎対策事業債等の交付税措置のある地方債であり、公債費比率はここ数年横ばいで推移している。今後は、庁舎建設に伴う庁舎整備事業が開始されたことに伴い、多額の地方債を発行することや、合併特例債のハード事業分の借入が上限額に達する見込みであるため、比率の上昇が予想される。過疎対策事業債等の交付税措置のある地方債の活用や、事業のスクラップ等の検討を行い、安易に地方債に頼ることのないよう財政運営に努めなければならない。</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39</xdr:row>
      <xdr:rowOff>161713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8482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39</xdr:row>
      <xdr:rowOff>161713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8402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39</xdr:row>
      <xdr:rowOff>153670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82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39</xdr:row>
      <xdr:rowOff>137583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82990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7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１８．６％減少した。主な要因としては、地方交付税の追加交付があったことで、基金積立額が増加したことと、昨年度から開始された債務負担行為の金額が１年たって減少したためである。</a:t>
          </a:r>
        </a:p>
        <a:p>
          <a:r>
            <a:rPr kumimoji="1" lang="ja-JP" altLang="en-US" sz="1300">
              <a:latin typeface="ＭＳ Ｐゴシック" panose="020B0600070205080204" pitchFamily="50" charset="-128"/>
              <a:ea typeface="ＭＳ Ｐゴシック" panose="020B0600070205080204" pitchFamily="50" charset="-128"/>
            </a:rPr>
            <a:t>　将来負担比率の数値は、埼玉県平均や類似団体平均と比較して高い状況である。今後、人口減少により大幅な税収減少が予想される。また、老朽化した施設の修繕費用や除却にかかる費用も増加傾向である。事業の縮小や廃止等、本当に必要な事業の見極めを行い、後世への負担を少しでも軽減するよう努めていく必要があ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27577</xdr:rowOff>
    </xdr:from>
    <xdr:to>
      <xdr:col>81</xdr:col>
      <xdr:colOff>44450</xdr:colOff>
      <xdr:row>16</xdr:row>
      <xdr:rowOff>69850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599327"/>
          <a:ext cx="8382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82731</xdr:rowOff>
    </xdr:from>
    <xdr:to>
      <xdr:col>77</xdr:col>
      <xdr:colOff>44450</xdr:colOff>
      <xdr:row>16</xdr:row>
      <xdr:rowOff>69850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654481"/>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82731</xdr:rowOff>
    </xdr:from>
    <xdr:to>
      <xdr:col>72</xdr:col>
      <xdr:colOff>203200</xdr:colOff>
      <xdr:row>15</xdr:row>
      <xdr:rowOff>89626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65448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40217</xdr:rowOff>
    </xdr:from>
    <xdr:to>
      <xdr:col>68</xdr:col>
      <xdr:colOff>152400</xdr:colOff>
      <xdr:row>15</xdr:row>
      <xdr:rowOff>89626</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2611967"/>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153929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7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148227</xdr:rowOff>
    </xdr:from>
    <xdr:to>
      <xdr:col>81</xdr:col>
      <xdr:colOff>95250</xdr:colOff>
      <xdr:row>15</xdr:row>
      <xdr:rowOff>78377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120304</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5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19050</xdr:rowOff>
    </xdr:from>
    <xdr:to>
      <xdr:col>77</xdr:col>
      <xdr:colOff>95250</xdr:colOff>
      <xdr:row>16</xdr:row>
      <xdr:rowOff>120650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105427</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84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31931</xdr:rowOff>
    </xdr:from>
    <xdr:to>
      <xdr:col>73</xdr:col>
      <xdr:colOff>44450</xdr:colOff>
      <xdr:row>15</xdr:row>
      <xdr:rowOff>133531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6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118308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69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38826</xdr:rowOff>
    </xdr:from>
    <xdr:to>
      <xdr:col>68</xdr:col>
      <xdr:colOff>203200</xdr:colOff>
      <xdr:row>15</xdr:row>
      <xdr:rowOff>140426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6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125203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6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101194</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136071</xdr:colOff>
      <xdr:row>26</xdr:row>
      <xdr:rowOff>75293</xdr:rowOff>
    </xdr:from>
    <xdr:ext cx="8146654" cy="428172"/>
    <xdr:sp macro="" textlink="">
      <xdr:nvSpPr>
        <xdr:cNvPr id="480" name="テキスト ボックス 479">
          <a:extLst>
            <a:ext uri="{FF2B5EF4-FFF2-40B4-BE49-F238E27FC236}">
              <a16:creationId xmlns:a16="http://schemas.microsoft.com/office/drawing/2014/main" id="{8E056286-BEE8-40B4-B164-4C37FF074901}"/>
            </a:ext>
          </a:extLst>
        </xdr:cNvPr>
        <xdr:cNvSpPr txBox="1"/>
      </xdr:nvSpPr>
      <xdr:spPr>
        <a:xfrm>
          <a:off x="748392" y="4674507"/>
          <a:ext cx="8146654" cy="428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no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136071</xdr:colOff>
      <xdr:row>26</xdr:row>
      <xdr:rowOff>75293</xdr:rowOff>
    </xdr:from>
    <xdr:ext cx="7756419" cy="425758"/>
    <xdr:sp macro="" textlink="">
      <xdr:nvSpPr>
        <xdr:cNvPr id="481" name="テキスト ボックス 480">
          <a:extLst>
            <a:ext uri="{FF2B5EF4-FFF2-40B4-BE49-F238E27FC236}">
              <a16:creationId xmlns:a16="http://schemas.microsoft.com/office/drawing/2014/main" id="{41CC2CD5-6D9F-48E3-AE1E-040FD8A7B065}"/>
            </a:ext>
          </a:extLst>
        </xdr:cNvPr>
        <xdr:cNvSpPr txBox="1"/>
      </xdr:nvSpPr>
      <xdr:spPr>
        <a:xfrm>
          <a:off x="748392" y="4674507"/>
          <a:ext cx="77564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lang="en-US" altLang="ja-JP" sz="1000">
              <a:effectLst/>
              <a:latin typeface="ＭＳ Ｐゴシック" panose="020B0600070205080204" pitchFamily="50" charset="-128"/>
              <a:ea typeface="ＭＳ Ｐゴシック" panose="020B0600070205080204" pitchFamily="50" charset="-128"/>
            </a:rPr>
            <a:t>※</a:t>
          </a:r>
          <a:r>
            <a:rPr lang="ja-JP" altLang="en-US" sz="1000">
              <a:effectLst/>
              <a:latin typeface="ＭＳ Ｐゴシック" panose="020B0600070205080204" pitchFamily="50" charset="-128"/>
              <a:ea typeface="ＭＳ Ｐゴシック" panose="020B0600070205080204" pitchFamily="50" charset="-128"/>
            </a:rPr>
            <a:t>「定員管理の状況」の「人口</a:t>
          </a:r>
          <a:r>
            <a:rPr lang="en-US" altLang="ja-JP" sz="1000">
              <a:effectLst/>
              <a:latin typeface="ＭＳ Ｐゴシック" panose="020B0600070205080204" pitchFamily="50" charset="-128"/>
              <a:ea typeface="ＭＳ Ｐゴシック" panose="020B0600070205080204" pitchFamily="50" charset="-128"/>
            </a:rPr>
            <a:t>1,000</a:t>
          </a:r>
          <a:r>
            <a:rPr lang="ja-JP" altLang="en-US" sz="1000">
              <a:effectLst/>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endParaRPr lang="en-US" altLang="ja-JP" sz="1000">
            <a:effectLst/>
            <a:latin typeface="ＭＳ Ｐゴシック" panose="020B0600070205080204" pitchFamily="50" charset="-128"/>
            <a:ea typeface="ＭＳ Ｐゴシック" panose="020B0600070205080204" pitchFamily="50" charset="-128"/>
          </a:endParaRPr>
        </a:p>
        <a:p>
          <a:pPr algn="l"/>
          <a:r>
            <a:rPr lang="ja-JP" altLang="en-US" sz="1000">
              <a:effectLst/>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lang="en-US" altLang="ja-JP" sz="1000">
              <a:effectLst/>
              <a:latin typeface="ＭＳ Ｐゴシック" panose="020B0600070205080204" pitchFamily="50" charset="-128"/>
              <a:ea typeface="ＭＳ Ｐゴシック" panose="020B0600070205080204" pitchFamily="50" charset="-128"/>
            </a:rPr>
            <a:t>3</a:t>
          </a:r>
          <a:r>
            <a:rPr lang="ja-JP" altLang="en-US" sz="1000">
              <a:effectLst/>
              <a:latin typeface="ＭＳ Ｐゴシック" panose="020B0600070205080204" pitchFamily="50" charset="-128"/>
              <a:ea typeface="ＭＳ Ｐゴシック" panose="020B0600070205080204" pitchFamily="50" charset="-128"/>
            </a:rPr>
            <a:t>年度は令和</a:t>
          </a:r>
          <a:r>
            <a:rPr lang="en-US" altLang="ja-JP" sz="1000">
              <a:effectLst/>
              <a:latin typeface="ＭＳ Ｐゴシック" panose="020B0600070205080204" pitchFamily="50" charset="-128"/>
              <a:ea typeface="ＭＳ Ｐゴシック" panose="020B0600070205080204" pitchFamily="50" charset="-128"/>
            </a:rPr>
            <a:t>3</a:t>
          </a:r>
          <a:r>
            <a:rPr lang="ja-JP" altLang="en-US" sz="1000">
              <a:effectLst/>
              <a:latin typeface="ＭＳ Ｐゴシック" panose="020B0600070205080204" pitchFamily="50" charset="-128"/>
              <a:ea typeface="ＭＳ Ｐゴシック" panose="020B0600070205080204" pitchFamily="50" charset="-128"/>
            </a:rPr>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10,893
10,773
171.26
8,158,825
7,506,710
478,935
4,703,233
7,832,322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令和３年度は、人員構成の変化により退職手当組合負担金が減少したことで、２．０％減少となった。</a:t>
          </a:r>
        </a:p>
        <a:p>
          <a:r>
            <a:rPr kumimoji="1" lang="ja-JP" altLang="en-US" sz="1300">
              <a:latin typeface="ＭＳ Ｐゴシック" panose="020B0600070205080204" pitchFamily="50" charset="-128"/>
              <a:ea typeface="ＭＳ Ｐゴシック" panose="020B0600070205080204" pitchFamily="50" charset="-128"/>
            </a:rPr>
            <a:t>　今後は、事業見直し等を行う中で適正な人員を配分することで人件費の削減についても考えていく。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xdr:rowOff>
    </xdr:from>
    <xdr:to>
      <xdr:col>24</xdr:col>
      <xdr:colOff>25400</xdr:colOff>
      <xdr:row>40</xdr:row>
      <xdr:rowOff>12700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878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40</xdr:row>
      <xdr:rowOff>12700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42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114825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38</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10414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421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131064</xdr:rowOff>
    </xdr:from>
    <xdr:to>
      <xdr:col>6</xdr:col>
      <xdr:colOff>171450</xdr:colOff>
      <xdr:row>39</xdr:row>
      <xdr:rowOff>61214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45991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令和３年度は、庁舎建設に使用する木材等の原材料費や、電子計算機のシステム使用料がぞうかしたため、全体で０．２％の増加となったが、埼玉県平均及び全国平均よりも低い数値となっている。</a:t>
          </a:r>
        </a:p>
        <a:p>
          <a:r>
            <a:rPr kumimoji="1" lang="ja-JP" altLang="en-US" sz="1300">
              <a:latin typeface="ＭＳ Ｐゴシック" panose="020B0600070205080204" pitchFamily="50" charset="-128"/>
              <a:ea typeface="ＭＳ Ｐゴシック" panose="020B0600070205080204" pitchFamily="50" charset="-128"/>
            </a:rPr>
            <a:t>　今後も事業の縮小又は廃止等、既存事業の見直しを行うことで、経費削減に努める。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75565</xdr:rowOff>
    </xdr:from>
    <xdr:to>
      <xdr:col>82</xdr:col>
      <xdr:colOff>107950</xdr:colOff>
      <xdr:row>14</xdr:row>
      <xdr:rowOff>86995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4758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75565</xdr:rowOff>
    </xdr:from>
    <xdr:to>
      <xdr:col>78</xdr:col>
      <xdr:colOff>69850</xdr:colOff>
      <xdr:row>15</xdr:row>
      <xdr:rowOff>6985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47586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6985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5273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52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36195</xdr:rowOff>
    </xdr:from>
    <xdr:to>
      <xdr:col>82</xdr:col>
      <xdr:colOff>158750</xdr:colOff>
      <xdr:row>14</xdr:row>
      <xdr:rowOff>137795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52722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8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24765</xdr:rowOff>
    </xdr:from>
    <xdr:to>
      <xdr:col>78</xdr:col>
      <xdr:colOff>120650</xdr:colOff>
      <xdr:row>14</xdr:row>
      <xdr:rowOff>126365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136542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9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127635</xdr:rowOff>
    </xdr:from>
    <xdr:to>
      <xdr:col>74</xdr:col>
      <xdr:colOff>31750</xdr:colOff>
      <xdr:row>15</xdr:row>
      <xdr:rowOff>57785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67962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29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令和３年度は児童手当給付費などが減少してはいるが、障害者総合支援事業における扶助費が増加していることから全体として、０．４％増加となった。</a:t>
          </a:r>
        </a:p>
        <a:p>
          <a:r>
            <a:rPr kumimoji="1" lang="ja-JP" altLang="en-US" sz="1300">
              <a:latin typeface="ＭＳ Ｐゴシック" panose="020B0600070205080204" pitchFamily="50" charset="-128"/>
              <a:ea typeface="ＭＳ Ｐゴシック" panose="020B0600070205080204" pitchFamily="50" charset="-128"/>
            </a:rPr>
            <a:t>　今後も事業の縮小又は廃止等を検討し経費の削減に努める。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56</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5567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０．７ポイント減少した。繰出金については、国民健康保険繰出し金が１８、８１４千円減少した。これは基準ぎ繰出金を令和５年度までに０円にしなければならないため毎年減少しく予定である。</a:t>
          </a:r>
        </a:p>
        <a:p>
          <a:r>
            <a:rPr kumimoji="1" lang="ja-JP" altLang="en-US" sz="1300">
              <a:latin typeface="ＭＳ Ｐゴシック" panose="020B0600070205080204" pitchFamily="50" charset="-128"/>
              <a:ea typeface="ＭＳ Ｐゴシック" panose="020B0600070205080204" pitchFamily="50" charset="-128"/>
            </a:rPr>
            <a:t>　各平均よりも低い数値を保っているが、老朽化した施設の修繕等が増加傾向であり、数値の上昇が見込まれる。繰出金については、今後も各特別会計の財政状況に注意し、抑制に努める。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105228</xdr:rowOff>
    </xdr:from>
    <xdr:to>
      <xdr:col>82</xdr:col>
      <xdr:colOff>107950</xdr:colOff>
      <xdr:row>55</xdr:row>
      <xdr:rowOff>9978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3635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9978</xdr:rowOff>
    </xdr:from>
    <xdr:to>
      <xdr:col>78</xdr:col>
      <xdr:colOff>69850</xdr:colOff>
      <xdr:row>55</xdr:row>
      <xdr:rowOff>75293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439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42635</xdr:rowOff>
    </xdr:from>
    <xdr:to>
      <xdr:col>73</xdr:col>
      <xdr:colOff>180975</xdr:colOff>
      <xdr:row>55</xdr:row>
      <xdr:rowOff>75293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137885</xdr:rowOff>
    </xdr:from>
    <xdr:to>
      <xdr:col>69</xdr:col>
      <xdr:colOff>92075</xdr:colOff>
      <xdr:row>55</xdr:row>
      <xdr:rowOff>42635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3961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54428</xdr:rowOff>
    </xdr:from>
    <xdr:to>
      <xdr:col>82</xdr:col>
      <xdr:colOff>158750</xdr:colOff>
      <xdr:row>54</xdr:row>
      <xdr:rowOff>156028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70955</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130628</xdr:rowOff>
    </xdr:from>
    <xdr:to>
      <xdr:col>78</xdr:col>
      <xdr:colOff>120650</xdr:colOff>
      <xdr:row>55</xdr:row>
      <xdr:rowOff>60778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70955</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24493</xdr:rowOff>
    </xdr:from>
    <xdr:to>
      <xdr:col>74</xdr:col>
      <xdr:colOff>31750</xdr:colOff>
      <xdr:row>55</xdr:row>
      <xdr:rowOff>126093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163285</xdr:rowOff>
    </xdr:from>
    <xdr:to>
      <xdr:col>69</xdr:col>
      <xdr:colOff>142875</xdr:colOff>
      <xdr:row>55</xdr:row>
      <xdr:rowOff>93435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103612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87085</xdr:rowOff>
    </xdr:from>
    <xdr:to>
      <xdr:col>65</xdr:col>
      <xdr:colOff>53975</xdr:colOff>
      <xdr:row>55</xdr:row>
      <xdr:rowOff>17235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27412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令和３年度は病院事業への負担金や秩父広域市町村圏組合で実施している水道事業に対する負担金や補助金が増加しており、２％の増加となった。</a:t>
          </a:r>
        </a:p>
        <a:p>
          <a:r>
            <a:rPr kumimoji="1" lang="ja-JP" altLang="en-US" sz="1300">
              <a:latin typeface="ＭＳ Ｐゴシック" panose="020B0600070205080204" pitchFamily="50" charset="-128"/>
              <a:ea typeface="ＭＳ Ｐゴシック" panose="020B0600070205080204" pitchFamily="50" charset="-128"/>
            </a:rPr>
            <a:t>　今後も事業の見直しを積極軽に行い、経費の削減に努める。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171087</xdr:rowOff>
    </xdr:from>
    <xdr:to>
      <xdr:col>82</xdr:col>
      <xdr:colOff>107950</xdr:colOff>
      <xdr:row>36</xdr:row>
      <xdr:rowOff>130266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17183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171087</xdr:rowOff>
    </xdr:from>
    <xdr:to>
      <xdr:col>78</xdr:col>
      <xdr:colOff>69850</xdr:colOff>
      <xdr:row>37</xdr:row>
      <xdr:rowOff>50256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171837"/>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50256</xdr:rowOff>
    </xdr:from>
    <xdr:to>
      <xdr:col>73</xdr:col>
      <xdr:colOff>180975</xdr:colOff>
      <xdr:row>37</xdr:row>
      <xdr:rowOff>56787</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3939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93271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136797</xdr:rowOff>
    </xdr:from>
    <xdr:to>
      <xdr:col>69</xdr:col>
      <xdr:colOff>92075</xdr:colOff>
      <xdr:row>37</xdr:row>
      <xdr:rowOff>56787</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30899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79466</xdr:rowOff>
    </xdr:from>
    <xdr:to>
      <xdr:col>82</xdr:col>
      <xdr:colOff>158750</xdr:colOff>
      <xdr:row>37</xdr:row>
      <xdr:rowOff>9616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51543</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22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120287</xdr:rowOff>
    </xdr:from>
    <xdr:to>
      <xdr:col>78</xdr:col>
      <xdr:colOff>120650</xdr:colOff>
      <xdr:row>36</xdr:row>
      <xdr:rowOff>50437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60614</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88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170906</xdr:rowOff>
    </xdr:from>
    <xdr:to>
      <xdr:col>74</xdr:col>
      <xdr:colOff>31750</xdr:colOff>
      <xdr:row>37</xdr:row>
      <xdr:rowOff>101056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85833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5987</xdr:rowOff>
    </xdr:from>
    <xdr:to>
      <xdr:col>69</xdr:col>
      <xdr:colOff>142875</xdr:colOff>
      <xdr:row>37</xdr:row>
      <xdr:rowOff>107587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92364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85997</xdr:rowOff>
    </xdr:from>
    <xdr:to>
      <xdr:col>65</xdr:col>
      <xdr:colOff>53975</xdr:colOff>
      <xdr:row>37</xdr:row>
      <xdr:rowOff>16147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令和３年度は、過去に高金利で借り入れていた地方債が終了してきており、利子償還金が減少したため、１．６％の減少となった。</a:t>
          </a:r>
        </a:p>
        <a:p>
          <a:r>
            <a:rPr kumimoji="1" lang="ja-JP" altLang="en-US" sz="1300">
              <a:latin typeface="ＭＳ Ｐゴシック" panose="020B0600070205080204" pitchFamily="50" charset="-128"/>
              <a:ea typeface="ＭＳ Ｐゴシック" panose="020B0600070205080204" pitchFamily="50" charset="-128"/>
            </a:rPr>
            <a:t>　今後も庁舎建設事業が開始したことで、令和４年度まで継続して合併特例債を借り入れる予定であり、令和７年度まで秩父広域市町村圏組合水道事業に対して、水道出資債も借り入れを行うため公債費は増加する見込みである。経常的経費を削減、事業の縮小・廃止を積極的に行い、財政の健全化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76708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3766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21844</xdr:rowOff>
    </xdr:from>
    <xdr:to>
      <xdr:col>19</xdr:col>
      <xdr:colOff>187325</xdr:colOff>
      <xdr:row>78</xdr:row>
      <xdr:rowOff>76708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3949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129287</xdr:rowOff>
    </xdr:from>
    <xdr:to>
      <xdr:col>15</xdr:col>
      <xdr:colOff>98425</xdr:colOff>
      <xdr:row>78</xdr:row>
      <xdr:rowOff>21844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3309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129287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2852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124206</xdr:rowOff>
    </xdr:from>
    <xdr:to>
      <xdr:col>24</xdr:col>
      <xdr:colOff>76200</xdr:colOff>
      <xdr:row>78</xdr:row>
      <xdr:rowOff>54356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96283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25908</xdr:rowOff>
    </xdr:from>
    <xdr:to>
      <xdr:col>20</xdr:col>
      <xdr:colOff>38100</xdr:colOff>
      <xdr:row>78</xdr:row>
      <xdr:rowOff>127508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112285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164864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令和３年度は０．</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％減少した。これは、新型コロナウイルス感染症対応地方創生臨時交付金を活用して事業を行うことができたためである。</a:t>
          </a:r>
        </a:p>
        <a:p>
          <a:r>
            <a:rPr kumimoji="1" lang="ja-JP" altLang="en-US" sz="1300">
              <a:latin typeface="ＭＳ Ｐゴシック" panose="020B0600070205080204" pitchFamily="50" charset="-128"/>
              <a:ea typeface="ＭＳ Ｐゴシック" panose="020B0600070205080204" pitchFamily="50" charset="-128"/>
            </a:rPr>
            <a:t>　今後は一部事務組合や町立病院等への負担金・補助金が増加することも考えられるため、積極的な事業の減少や廃止を検討しｌ、経費の削減に努める。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75</xdr:row>
      <xdr:rowOff>33274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8874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33274</xdr:rowOff>
    </xdr:from>
    <xdr:to>
      <xdr:col>78</xdr:col>
      <xdr:colOff>69850</xdr:colOff>
      <xdr:row>76</xdr:row>
      <xdr:rowOff>21844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89202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21844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006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83566</xdr:rowOff>
    </xdr:from>
    <xdr:to>
      <xdr:col>69</xdr:col>
      <xdr:colOff>92075</xdr:colOff>
      <xdr:row>75</xdr:row>
      <xdr:rowOff>147574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9423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149352</xdr:rowOff>
    </xdr:from>
    <xdr:to>
      <xdr:col>82</xdr:col>
      <xdr:colOff>158750</xdr:colOff>
      <xdr:row>75</xdr:row>
      <xdr:rowOff>79502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165879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153924</xdr:rowOff>
    </xdr:from>
    <xdr:to>
      <xdr:col>78</xdr:col>
      <xdr:colOff>120650</xdr:colOff>
      <xdr:row>75</xdr:row>
      <xdr:rowOff>84074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94251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144543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26477</xdr:rowOff>
    </xdr:from>
    <xdr:to>
      <xdr:col>29</xdr:col>
      <xdr:colOff>127000</xdr:colOff>
      <xdr:row>16</xdr:row>
      <xdr:rowOff>77737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17302"/>
          <a:ext cx="647700" cy="5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77737</xdr:rowOff>
    </xdr:from>
    <xdr:to>
      <xdr:col>26</xdr:col>
      <xdr:colOff>50800</xdr:colOff>
      <xdr:row>16</xdr:row>
      <xdr:rowOff>103226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68562"/>
          <a:ext cx="698500" cy="25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0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103226</xdr:rowOff>
    </xdr:from>
    <xdr:to>
      <xdr:col>22</xdr:col>
      <xdr:colOff>114300</xdr:colOff>
      <xdr:row>16</xdr:row>
      <xdr:rowOff>111394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94051"/>
          <a:ext cx="698500" cy="8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148434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111394</xdr:rowOff>
    </xdr:from>
    <xdr:to>
      <xdr:col>18</xdr:col>
      <xdr:colOff>177800</xdr:colOff>
      <xdr:row>16</xdr:row>
      <xdr:rowOff>130155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02219"/>
          <a:ext cx="698500" cy="18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171393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147127</xdr:rowOff>
    </xdr:from>
    <xdr:to>
      <xdr:col>29</xdr:col>
      <xdr:colOff>177800</xdr:colOff>
      <xdr:row>16</xdr:row>
      <xdr:rowOff>77277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66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163654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26937</xdr:rowOff>
    </xdr:from>
    <xdr:to>
      <xdr:col>26</xdr:col>
      <xdr:colOff>101600</xdr:colOff>
      <xdr:row>16</xdr:row>
      <xdr:rowOff>128537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17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138714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86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52426</xdr:rowOff>
    </xdr:from>
    <xdr:to>
      <xdr:col>22</xdr:col>
      <xdr:colOff>165100</xdr:colOff>
      <xdr:row>16</xdr:row>
      <xdr:rowOff>154026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43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164203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1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60594</xdr:rowOff>
    </xdr:from>
    <xdr:to>
      <xdr:col>19</xdr:col>
      <xdr:colOff>38100</xdr:colOff>
      <xdr:row>16</xdr:row>
      <xdr:rowOff>162194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51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921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2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79355</xdr:rowOff>
    </xdr:from>
    <xdr:to>
      <xdr:col>15</xdr:col>
      <xdr:colOff>101600</xdr:colOff>
      <xdr:row>17</xdr:row>
      <xdr:rowOff>9505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0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19682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35693</xdr:rowOff>
    </xdr:from>
    <xdr:to>
      <xdr:col>29</xdr:col>
      <xdr:colOff>127000</xdr:colOff>
      <xdr:row>36</xdr:row>
      <xdr:rowOff>38684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88943"/>
          <a:ext cx="647700" cy="2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20470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7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38684</xdr:rowOff>
    </xdr:from>
    <xdr:to>
      <xdr:col>26</xdr:col>
      <xdr:colOff>50800</xdr:colOff>
      <xdr:row>36</xdr:row>
      <xdr:rowOff>93167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91934"/>
          <a:ext cx="698500" cy="54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157357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1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93167</xdr:rowOff>
    </xdr:from>
    <xdr:to>
      <xdr:col>22</xdr:col>
      <xdr:colOff>114300</xdr:colOff>
      <xdr:row>36</xdr:row>
      <xdr:rowOff>116942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46417"/>
          <a:ext cx="698500" cy="23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99873</xdr:rowOff>
    </xdr:from>
    <xdr:to>
      <xdr:col>18</xdr:col>
      <xdr:colOff>177800</xdr:colOff>
      <xdr:row>36</xdr:row>
      <xdr:rowOff>116942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53123"/>
          <a:ext cx="698500" cy="17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327793</xdr:rowOff>
    </xdr:from>
    <xdr:to>
      <xdr:col>29</xdr:col>
      <xdr:colOff>177800</xdr:colOff>
      <xdr:row>36</xdr:row>
      <xdr:rowOff>86493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3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172870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8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330784</xdr:rowOff>
    </xdr:from>
    <xdr:to>
      <xdr:col>26</xdr:col>
      <xdr:colOff>101600</xdr:colOff>
      <xdr:row>36</xdr:row>
      <xdr:rowOff>89484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41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99661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10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42367</xdr:rowOff>
    </xdr:from>
    <xdr:to>
      <xdr:col>22</xdr:col>
      <xdr:colOff>165100</xdr:colOff>
      <xdr:row>36</xdr:row>
      <xdr:rowOff>143967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95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128744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8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66142</xdr:rowOff>
    </xdr:from>
    <xdr:to>
      <xdr:col>19</xdr:col>
      <xdr:colOff>38100</xdr:colOff>
      <xdr:row>36</xdr:row>
      <xdr:rowOff>167742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19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152519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49073</xdr:rowOff>
    </xdr:from>
    <xdr:to>
      <xdr:col>15</xdr:col>
      <xdr:colOff>101600</xdr:colOff>
      <xdr:row>36</xdr:row>
      <xdr:rowOff>150673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02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135450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8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10,893
10,773
171.26
8,158,825
7,506,710
478,935
4,703,233
7,832,322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37351</xdr:rowOff>
    </xdr:from>
    <xdr:to>
      <xdr:col>24</xdr:col>
      <xdr:colOff>63500</xdr:colOff>
      <xdr:row>34</xdr:row>
      <xdr:rowOff>85865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66651"/>
          <a:ext cx="8382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85865</xdr:rowOff>
    </xdr:from>
    <xdr:to>
      <xdr:col>19</xdr:col>
      <xdr:colOff>177800</xdr:colOff>
      <xdr:row>36</xdr:row>
      <xdr:rowOff>12446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15165"/>
          <a:ext cx="889000" cy="26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12446</xdr:rowOff>
    </xdr:from>
    <xdr:to>
      <xdr:col>15</xdr:col>
      <xdr:colOff>50800</xdr:colOff>
      <xdr:row>36</xdr:row>
      <xdr:rowOff>56312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84646"/>
          <a:ext cx="889000" cy="4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60202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43358</xdr:rowOff>
    </xdr:from>
    <xdr:to>
      <xdr:col>10</xdr:col>
      <xdr:colOff>114300</xdr:colOff>
      <xdr:row>36</xdr:row>
      <xdr:rowOff>56312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1555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78363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87190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158001</xdr:rowOff>
    </xdr:from>
    <xdr:to>
      <xdr:col>24</xdr:col>
      <xdr:colOff>114300</xdr:colOff>
      <xdr:row>34</xdr:row>
      <xdr:rowOff>88151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9428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6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35065</xdr:rowOff>
    </xdr:from>
    <xdr:to>
      <xdr:col>20</xdr:col>
      <xdr:colOff>38100</xdr:colOff>
      <xdr:row>34</xdr:row>
      <xdr:rowOff>136665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6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153192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3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133096</xdr:rowOff>
    </xdr:from>
    <xdr:to>
      <xdr:col>15</xdr:col>
      <xdr:colOff>101600</xdr:colOff>
      <xdr:row>36</xdr:row>
      <xdr:rowOff>63246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79773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0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5512</xdr:rowOff>
    </xdr:from>
    <xdr:to>
      <xdr:col>10</xdr:col>
      <xdr:colOff>165100</xdr:colOff>
      <xdr:row>36</xdr:row>
      <xdr:rowOff>107112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123639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5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164008</xdr:rowOff>
    </xdr:from>
    <xdr:to>
      <xdr:col>6</xdr:col>
      <xdr:colOff>38100</xdr:colOff>
      <xdr:row>36</xdr:row>
      <xdr:rowOff>94158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110685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3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108962</xdr:rowOff>
    </xdr:from>
    <xdr:to>
      <xdr:col>24</xdr:col>
      <xdr:colOff>63500</xdr:colOff>
      <xdr:row>55</xdr:row>
      <xdr:rowOff>142205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38712"/>
          <a:ext cx="8382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112912</xdr:rowOff>
    </xdr:from>
    <xdr:to>
      <xdr:col>19</xdr:col>
      <xdr:colOff>177800</xdr:colOff>
      <xdr:row>55</xdr:row>
      <xdr:rowOff>142205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542662"/>
          <a:ext cx="8890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112912</xdr:rowOff>
    </xdr:from>
    <xdr:to>
      <xdr:col>15</xdr:col>
      <xdr:colOff>50800</xdr:colOff>
      <xdr:row>55</xdr:row>
      <xdr:rowOff>147793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42662"/>
          <a:ext cx="889000" cy="3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77326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147793</xdr:rowOff>
    </xdr:from>
    <xdr:to>
      <xdr:col>10</xdr:col>
      <xdr:colOff>114300</xdr:colOff>
      <xdr:row>55</xdr:row>
      <xdr:rowOff>152579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77543"/>
          <a:ext cx="889000" cy="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132625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134398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58162</xdr:rowOff>
    </xdr:from>
    <xdr:to>
      <xdr:col>24</xdr:col>
      <xdr:colOff>114300</xdr:colOff>
      <xdr:row>55</xdr:row>
      <xdr:rowOff>159762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8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81039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3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91405</xdr:rowOff>
    </xdr:from>
    <xdr:to>
      <xdr:col>20</xdr:col>
      <xdr:colOff>38100</xdr:colOff>
      <xdr:row>56</xdr:row>
      <xdr:rowOff>21555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2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38082</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9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62112</xdr:rowOff>
    </xdr:from>
    <xdr:to>
      <xdr:col>15</xdr:col>
      <xdr:colOff>101600</xdr:colOff>
      <xdr:row>55</xdr:row>
      <xdr:rowOff>163712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9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8789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6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96993</xdr:rowOff>
    </xdr:from>
    <xdr:to>
      <xdr:col>10</xdr:col>
      <xdr:colOff>165100</xdr:colOff>
      <xdr:row>56</xdr:row>
      <xdr:rowOff>27143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43670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30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101779</xdr:rowOff>
    </xdr:from>
    <xdr:to>
      <xdr:col>6</xdr:col>
      <xdr:colOff>38100</xdr:colOff>
      <xdr:row>56</xdr:row>
      <xdr:rowOff>31929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3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48456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30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24234</xdr:rowOff>
    </xdr:from>
    <xdr:to>
      <xdr:col>24</xdr:col>
      <xdr:colOff>63500</xdr:colOff>
      <xdr:row>78</xdr:row>
      <xdr:rowOff>49197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397334"/>
          <a:ext cx="8382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138992</xdr:rowOff>
    </xdr:from>
    <xdr:to>
      <xdr:col>19</xdr:col>
      <xdr:colOff>177800</xdr:colOff>
      <xdr:row>78</xdr:row>
      <xdr:rowOff>24234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340642"/>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138992</xdr:rowOff>
    </xdr:from>
    <xdr:to>
      <xdr:col>15</xdr:col>
      <xdr:colOff>50800</xdr:colOff>
      <xdr:row>78</xdr:row>
      <xdr:rowOff>24668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40642"/>
          <a:ext cx="889000" cy="5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41335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6998</xdr:rowOff>
    </xdr:from>
    <xdr:to>
      <xdr:col>10</xdr:col>
      <xdr:colOff>114300</xdr:colOff>
      <xdr:row>78</xdr:row>
      <xdr:rowOff>24668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380098"/>
          <a:ext cx="889000" cy="1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169847</xdr:rowOff>
    </xdr:from>
    <xdr:to>
      <xdr:col>24</xdr:col>
      <xdr:colOff>114300</xdr:colOff>
      <xdr:row>78</xdr:row>
      <xdr:rowOff>99997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7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84774</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144884</xdr:rowOff>
    </xdr:from>
    <xdr:to>
      <xdr:col>20</xdr:col>
      <xdr:colOff>38100</xdr:colOff>
      <xdr:row>78</xdr:row>
      <xdr:rowOff>75034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4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66161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3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88192</xdr:rowOff>
    </xdr:from>
    <xdr:to>
      <xdr:col>15</xdr:col>
      <xdr:colOff>101600</xdr:colOff>
      <xdr:row>78</xdr:row>
      <xdr:rowOff>18342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34869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06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145318</xdr:rowOff>
    </xdr:from>
    <xdr:to>
      <xdr:col>10</xdr:col>
      <xdr:colOff>165100</xdr:colOff>
      <xdr:row>78</xdr:row>
      <xdr:rowOff>75468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66595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3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127648</xdr:rowOff>
    </xdr:from>
    <xdr:to>
      <xdr:col>6</xdr:col>
      <xdr:colOff>38100</xdr:colOff>
      <xdr:row>78</xdr:row>
      <xdr:rowOff>57798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48925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2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37173</xdr:rowOff>
    </xdr:from>
    <xdr:to>
      <xdr:col>24</xdr:col>
      <xdr:colOff>63500</xdr:colOff>
      <xdr:row>97</xdr:row>
      <xdr:rowOff>4572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24923"/>
          <a:ext cx="838200" cy="3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4572</xdr:rowOff>
    </xdr:from>
    <xdr:to>
      <xdr:col>19</xdr:col>
      <xdr:colOff>177800</xdr:colOff>
      <xdr:row>97</xdr:row>
      <xdr:rowOff>30899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35222"/>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30899</xdr:rowOff>
    </xdr:from>
    <xdr:to>
      <xdr:col>15</xdr:col>
      <xdr:colOff>50800</xdr:colOff>
      <xdr:row>97</xdr:row>
      <xdr:rowOff>37464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61549"/>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23521</xdr:rowOff>
    </xdr:from>
    <xdr:to>
      <xdr:col>10</xdr:col>
      <xdr:colOff>114300</xdr:colOff>
      <xdr:row>97</xdr:row>
      <xdr:rowOff>37464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54171"/>
          <a:ext cx="889000" cy="1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157823</xdr:rowOff>
    </xdr:from>
    <xdr:to>
      <xdr:col>24</xdr:col>
      <xdr:colOff>114300</xdr:colOff>
      <xdr:row>95</xdr:row>
      <xdr:rowOff>87973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7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136250</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125222</xdr:rowOff>
    </xdr:from>
    <xdr:to>
      <xdr:col>20</xdr:col>
      <xdr:colOff>38100</xdr:colOff>
      <xdr:row>97</xdr:row>
      <xdr:rowOff>55372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46499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7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151549</xdr:rowOff>
    </xdr:from>
    <xdr:to>
      <xdr:col>15</xdr:col>
      <xdr:colOff>101600</xdr:colOff>
      <xdr:row>97</xdr:row>
      <xdr:rowOff>81699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1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72826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0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158114</xdr:rowOff>
    </xdr:from>
    <xdr:to>
      <xdr:col>10</xdr:col>
      <xdr:colOff>165100</xdr:colOff>
      <xdr:row>97</xdr:row>
      <xdr:rowOff>88264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1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79391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1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144171</xdr:rowOff>
    </xdr:from>
    <xdr:to>
      <xdr:col>6</xdr:col>
      <xdr:colOff>38100</xdr:colOff>
      <xdr:row>97</xdr:row>
      <xdr:rowOff>74321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65448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85577</xdr:rowOff>
    </xdr:from>
    <xdr:to>
      <xdr:col>55</xdr:col>
      <xdr:colOff>0</xdr:colOff>
      <xdr:row>35</xdr:row>
      <xdr:rowOff>147239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571977"/>
          <a:ext cx="838200" cy="57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81756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85577</xdr:rowOff>
    </xdr:from>
    <xdr:to>
      <xdr:col>50</xdr:col>
      <xdr:colOff>114300</xdr:colOff>
      <xdr:row>36</xdr:row>
      <xdr:rowOff>14203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571977"/>
          <a:ext cx="889000" cy="61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45432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14203</xdr:rowOff>
    </xdr:from>
    <xdr:to>
      <xdr:col>45</xdr:col>
      <xdr:colOff>177800</xdr:colOff>
      <xdr:row>36</xdr:row>
      <xdr:rowOff>18995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186403"/>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96103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18995</xdr:rowOff>
    </xdr:from>
    <xdr:to>
      <xdr:col>41</xdr:col>
      <xdr:colOff>50800</xdr:colOff>
      <xdr:row>36</xdr:row>
      <xdr:rowOff>63819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191195"/>
          <a:ext cx="889000" cy="4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117880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166850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3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96439</xdr:rowOff>
    </xdr:from>
    <xdr:to>
      <xdr:col>55</xdr:col>
      <xdr:colOff>50800</xdr:colOff>
      <xdr:row>36</xdr:row>
      <xdr:rowOff>26589</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9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119316</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94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34777</xdr:rowOff>
    </xdr:from>
    <xdr:to>
      <xdr:col>50</xdr:col>
      <xdr:colOff>165100</xdr:colOff>
      <xdr:row>32</xdr:row>
      <xdr:rowOff>136377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52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152904</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29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134853</xdr:rowOff>
    </xdr:from>
    <xdr:to>
      <xdr:col>46</xdr:col>
      <xdr:colOff>38100</xdr:colOff>
      <xdr:row>36</xdr:row>
      <xdr:rowOff>65003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3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81530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591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139645</xdr:rowOff>
    </xdr:from>
    <xdr:to>
      <xdr:col>41</xdr:col>
      <xdr:colOff>101600</xdr:colOff>
      <xdr:row>36</xdr:row>
      <xdr:rowOff>69795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4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86322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591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13019</xdr:rowOff>
    </xdr:from>
    <xdr:to>
      <xdr:col>36</xdr:col>
      <xdr:colOff>165100</xdr:colOff>
      <xdr:row>36</xdr:row>
      <xdr:rowOff>114619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1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131146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96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82227</xdr:rowOff>
    </xdr:from>
    <xdr:to>
      <xdr:col>55</xdr:col>
      <xdr:colOff>0</xdr:colOff>
      <xdr:row>58</xdr:row>
      <xdr:rowOff>104969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26327"/>
          <a:ext cx="838200" cy="2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62423</xdr:rowOff>
    </xdr:from>
    <xdr:to>
      <xdr:col>50</xdr:col>
      <xdr:colOff>114300</xdr:colOff>
      <xdr:row>58</xdr:row>
      <xdr:rowOff>82227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06523"/>
          <a:ext cx="889000" cy="1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62423</xdr:rowOff>
    </xdr:from>
    <xdr:to>
      <xdr:col>45</xdr:col>
      <xdr:colOff>177800</xdr:colOff>
      <xdr:row>58</xdr:row>
      <xdr:rowOff>147662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06523"/>
          <a:ext cx="889000" cy="8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147662</xdr:rowOff>
    </xdr:from>
    <xdr:to>
      <xdr:col>41</xdr:col>
      <xdr:colOff>50800</xdr:colOff>
      <xdr:row>58</xdr:row>
      <xdr:rowOff>148674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91762"/>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54169</xdr:rowOff>
    </xdr:from>
    <xdr:to>
      <xdr:col>55</xdr:col>
      <xdr:colOff>50800</xdr:colOff>
      <xdr:row>58</xdr:row>
      <xdr:rowOff>155769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9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140546</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1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31427</xdr:rowOff>
    </xdr:from>
    <xdr:to>
      <xdr:col>50</xdr:col>
      <xdr:colOff>165100</xdr:colOff>
      <xdr:row>58</xdr:row>
      <xdr:rowOff>133027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124154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6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11623</xdr:rowOff>
    </xdr:from>
    <xdr:to>
      <xdr:col>46</xdr:col>
      <xdr:colOff>38100</xdr:colOff>
      <xdr:row>58</xdr:row>
      <xdr:rowOff>113223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104350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4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96862</xdr:rowOff>
    </xdr:from>
    <xdr:to>
      <xdr:col>41</xdr:col>
      <xdr:colOff>101600</xdr:colOff>
      <xdr:row>59</xdr:row>
      <xdr:rowOff>27012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18139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97874</xdr:rowOff>
    </xdr:from>
    <xdr:to>
      <xdr:col>36</xdr:col>
      <xdr:colOff>165100</xdr:colOff>
      <xdr:row>59</xdr:row>
      <xdr:rowOff>28024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4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19151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3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10815</xdr:rowOff>
    </xdr:from>
    <xdr:to>
      <xdr:col>55</xdr:col>
      <xdr:colOff>0</xdr:colOff>
      <xdr:row>79</xdr:row>
      <xdr:rowOff>34765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55365"/>
          <a:ext cx="838200" cy="2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162240</xdr:rowOff>
    </xdr:from>
    <xdr:to>
      <xdr:col>50</xdr:col>
      <xdr:colOff>114300</xdr:colOff>
      <xdr:row>79</xdr:row>
      <xdr:rowOff>10815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35340"/>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160693</xdr:rowOff>
    </xdr:from>
    <xdr:to>
      <xdr:col>45</xdr:col>
      <xdr:colOff>177800</xdr:colOff>
      <xdr:row>78</xdr:row>
      <xdr:rowOff>162240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33793"/>
          <a:ext cx="8890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146383</xdr:rowOff>
    </xdr:from>
    <xdr:to>
      <xdr:col>41</xdr:col>
      <xdr:colOff>50800</xdr:colOff>
      <xdr:row>78</xdr:row>
      <xdr:rowOff>160693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19483"/>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155415</xdr:rowOff>
    </xdr:from>
    <xdr:to>
      <xdr:col>55</xdr:col>
      <xdr:colOff>50800</xdr:colOff>
      <xdr:row>79</xdr:row>
      <xdr:rowOff>85565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70342</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4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131465</xdr:rowOff>
    </xdr:from>
    <xdr:to>
      <xdr:col>50</xdr:col>
      <xdr:colOff>165100</xdr:colOff>
      <xdr:row>79</xdr:row>
      <xdr:rowOff>61615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52742</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9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111440</xdr:rowOff>
    </xdr:from>
    <xdr:to>
      <xdr:col>46</xdr:col>
      <xdr:colOff>38100</xdr:colOff>
      <xdr:row>79</xdr:row>
      <xdr:rowOff>41590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8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32717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7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109893</xdr:rowOff>
    </xdr:from>
    <xdr:to>
      <xdr:col>41</xdr:col>
      <xdr:colOff>101600</xdr:colOff>
      <xdr:row>79</xdr:row>
      <xdr:rowOff>40043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8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31170</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7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95583</xdr:rowOff>
    </xdr:from>
    <xdr:to>
      <xdr:col>36</xdr:col>
      <xdr:colOff>165100</xdr:colOff>
      <xdr:row>79</xdr:row>
      <xdr:rowOff>25733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6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16860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6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19250</xdr:rowOff>
    </xdr:from>
    <xdr:to>
      <xdr:col>55</xdr:col>
      <xdr:colOff>0</xdr:colOff>
      <xdr:row>98</xdr:row>
      <xdr:rowOff>32837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21350"/>
          <a:ext cx="838200" cy="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16055</xdr:rowOff>
    </xdr:from>
    <xdr:to>
      <xdr:col>50</xdr:col>
      <xdr:colOff>114300</xdr:colOff>
      <xdr:row>98</xdr:row>
      <xdr:rowOff>19250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18155"/>
          <a:ext cx="889000" cy="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16055</xdr:rowOff>
    </xdr:from>
    <xdr:to>
      <xdr:col>45</xdr:col>
      <xdr:colOff>177800</xdr:colOff>
      <xdr:row>98</xdr:row>
      <xdr:rowOff>108671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18155"/>
          <a:ext cx="889000" cy="9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61634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108671</xdr:rowOff>
    </xdr:from>
    <xdr:to>
      <xdr:col>41</xdr:col>
      <xdr:colOff>50800</xdr:colOff>
      <xdr:row>98</xdr:row>
      <xdr:rowOff>127481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10771"/>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153487</xdr:rowOff>
    </xdr:from>
    <xdr:to>
      <xdr:col>55</xdr:col>
      <xdr:colOff>50800</xdr:colOff>
      <xdr:row>98</xdr:row>
      <xdr:rowOff>83637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8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131914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139900</xdr:rowOff>
    </xdr:from>
    <xdr:to>
      <xdr:col>50</xdr:col>
      <xdr:colOff>165100</xdr:colOff>
      <xdr:row>98</xdr:row>
      <xdr:rowOff>70050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61177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6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136705</xdr:rowOff>
    </xdr:from>
    <xdr:to>
      <xdr:col>46</xdr:col>
      <xdr:colOff>38100</xdr:colOff>
      <xdr:row>98</xdr:row>
      <xdr:rowOff>66855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83382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5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57871</xdr:rowOff>
    </xdr:from>
    <xdr:to>
      <xdr:col>41</xdr:col>
      <xdr:colOff>101600</xdr:colOff>
      <xdr:row>98</xdr:row>
      <xdr:rowOff>159471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150598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5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76681</xdr:rowOff>
    </xdr:from>
    <xdr:to>
      <xdr:col>36</xdr:col>
      <xdr:colOff>165100</xdr:colOff>
      <xdr:row>99</xdr:row>
      <xdr:rowOff>6831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7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169408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7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150340</xdr:rowOff>
    </xdr:from>
    <xdr:to>
      <xdr:col>85</xdr:col>
      <xdr:colOff>127000</xdr:colOff>
      <xdr:row>39</xdr:row>
      <xdr:rowOff>79023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65440"/>
          <a:ext cx="838200" cy="10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150340</xdr:rowOff>
    </xdr:from>
    <xdr:to>
      <xdr:col>81</xdr:col>
      <xdr:colOff>50800</xdr:colOff>
      <xdr:row>39</xdr:row>
      <xdr:rowOff>76577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65440"/>
          <a:ext cx="889000" cy="9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76577</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63127"/>
          <a:ext cx="889000" cy="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28223</xdr:rowOff>
    </xdr:from>
    <xdr:to>
      <xdr:col>85</xdr:col>
      <xdr:colOff>177800</xdr:colOff>
      <xdr:row>39</xdr:row>
      <xdr:rowOff>129823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1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99540</xdr:rowOff>
    </xdr:from>
    <xdr:to>
      <xdr:col>81</xdr:col>
      <xdr:colOff>101600</xdr:colOff>
      <xdr:row>39</xdr:row>
      <xdr:rowOff>29690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1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46217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8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25777</xdr:rowOff>
    </xdr:from>
    <xdr:to>
      <xdr:col>76</xdr:col>
      <xdr:colOff>165100</xdr:colOff>
      <xdr:row>39</xdr:row>
      <xdr:rowOff>127377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1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118504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0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112725</xdr:rowOff>
    </xdr:from>
    <xdr:to>
      <xdr:col>85</xdr:col>
      <xdr:colOff>127000</xdr:colOff>
      <xdr:row>76</xdr:row>
      <xdr:rowOff>121510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142925"/>
          <a:ext cx="8382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157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121510</xdr:rowOff>
    </xdr:from>
    <xdr:to>
      <xdr:col>81</xdr:col>
      <xdr:colOff>50800</xdr:colOff>
      <xdr:row>76</xdr:row>
      <xdr:rowOff>168594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151710"/>
          <a:ext cx="889000" cy="4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168594</xdr:rowOff>
    </xdr:from>
    <xdr:to>
      <xdr:col>76</xdr:col>
      <xdr:colOff>114300</xdr:colOff>
      <xdr:row>77</xdr:row>
      <xdr:rowOff>41128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198794"/>
          <a:ext cx="889000" cy="4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90834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9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41128</xdr:rowOff>
    </xdr:from>
    <xdr:to>
      <xdr:col>71</xdr:col>
      <xdr:colOff>177800</xdr:colOff>
      <xdr:row>77</xdr:row>
      <xdr:rowOff>71668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242778"/>
          <a:ext cx="889000" cy="3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114752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3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61925</xdr:rowOff>
    </xdr:from>
    <xdr:to>
      <xdr:col>85</xdr:col>
      <xdr:colOff>177800</xdr:colOff>
      <xdr:row>76</xdr:row>
      <xdr:rowOff>163525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0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84802</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94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70710</xdr:rowOff>
    </xdr:from>
    <xdr:to>
      <xdr:col>81</xdr:col>
      <xdr:colOff>101600</xdr:colOff>
      <xdr:row>77</xdr:row>
      <xdr:rowOff>860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1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17387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87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117794</xdr:rowOff>
    </xdr:from>
    <xdr:to>
      <xdr:col>76</xdr:col>
      <xdr:colOff>165100</xdr:colOff>
      <xdr:row>77</xdr:row>
      <xdr:rowOff>47944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14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64472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92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161778</xdr:rowOff>
    </xdr:from>
    <xdr:to>
      <xdr:col>72</xdr:col>
      <xdr:colOff>38100</xdr:colOff>
      <xdr:row>77</xdr:row>
      <xdr:rowOff>91928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19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108455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96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20868</xdr:rowOff>
    </xdr:from>
    <xdr:to>
      <xdr:col>67</xdr:col>
      <xdr:colOff>101600</xdr:colOff>
      <xdr:row>77</xdr:row>
      <xdr:rowOff>122468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22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113595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31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135330</xdr:rowOff>
    </xdr:from>
    <xdr:to>
      <xdr:col>85</xdr:col>
      <xdr:colOff>127000</xdr:colOff>
      <xdr:row>98</xdr:row>
      <xdr:rowOff>94848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594530"/>
          <a:ext cx="838200" cy="30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94848</xdr:rowOff>
    </xdr:from>
    <xdr:to>
      <xdr:col>81</xdr:col>
      <xdr:colOff>50800</xdr:colOff>
      <xdr:row>98</xdr:row>
      <xdr:rowOff>98991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896948"/>
          <a:ext cx="8890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27009</xdr:rowOff>
    </xdr:from>
    <xdr:to>
      <xdr:col>76</xdr:col>
      <xdr:colOff>114300</xdr:colOff>
      <xdr:row>98</xdr:row>
      <xdr:rowOff>98991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657659"/>
          <a:ext cx="889000" cy="24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20690</xdr:rowOff>
    </xdr:from>
    <xdr:to>
      <xdr:col>71</xdr:col>
      <xdr:colOff>177800</xdr:colOff>
      <xdr:row>97</xdr:row>
      <xdr:rowOff>27009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479890"/>
          <a:ext cx="889000" cy="17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121048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131939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84530</xdr:rowOff>
    </xdr:from>
    <xdr:to>
      <xdr:col>85</xdr:col>
      <xdr:colOff>177800</xdr:colOff>
      <xdr:row>97</xdr:row>
      <xdr:rowOff>14680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5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62957</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5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44048</xdr:rowOff>
    </xdr:from>
    <xdr:to>
      <xdr:col>81</xdr:col>
      <xdr:colOff>101600</xdr:colOff>
      <xdr:row>98</xdr:row>
      <xdr:rowOff>145648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84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136775</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693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48191</xdr:rowOff>
    </xdr:from>
    <xdr:to>
      <xdr:col>76</xdr:col>
      <xdr:colOff>165100</xdr:colOff>
      <xdr:row>98</xdr:row>
      <xdr:rowOff>149791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140918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94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147659</xdr:rowOff>
    </xdr:from>
    <xdr:to>
      <xdr:col>72</xdr:col>
      <xdr:colOff>38100</xdr:colOff>
      <xdr:row>97</xdr:row>
      <xdr:rowOff>77809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94336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38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141340</xdr:rowOff>
    </xdr:from>
    <xdr:to>
      <xdr:col>67</xdr:col>
      <xdr:colOff>101600</xdr:colOff>
      <xdr:row>96</xdr:row>
      <xdr:rowOff>71490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4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88017</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2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161120</xdr:rowOff>
    </xdr:from>
    <xdr:to>
      <xdr:col>116</xdr:col>
      <xdr:colOff>63500</xdr:colOff>
      <xdr:row>36</xdr:row>
      <xdr:rowOff>35550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161870"/>
          <a:ext cx="838200" cy="4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82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161120</xdr:rowOff>
    </xdr:from>
    <xdr:to>
      <xdr:col>111</xdr:col>
      <xdr:colOff>177800</xdr:colOff>
      <xdr:row>36</xdr:row>
      <xdr:rowOff>144912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161870"/>
          <a:ext cx="889000" cy="15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87192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169807</xdr:rowOff>
    </xdr:from>
    <xdr:to>
      <xdr:col>107</xdr:col>
      <xdr:colOff>50800</xdr:colOff>
      <xdr:row>36</xdr:row>
      <xdr:rowOff>144912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170557"/>
          <a:ext cx="889000" cy="14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106258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169807</xdr:rowOff>
    </xdr:from>
    <xdr:to>
      <xdr:col>102</xdr:col>
      <xdr:colOff>114300</xdr:colOff>
      <xdr:row>37</xdr:row>
      <xdr:rowOff>147107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170557"/>
          <a:ext cx="889000" cy="32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126534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131815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156200</xdr:rowOff>
    </xdr:from>
    <xdr:to>
      <xdr:col>116</xdr:col>
      <xdr:colOff>114300</xdr:colOff>
      <xdr:row>36</xdr:row>
      <xdr:rowOff>86350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15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7627</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00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110320</xdr:rowOff>
    </xdr:from>
    <xdr:to>
      <xdr:col>112</xdr:col>
      <xdr:colOff>38100</xdr:colOff>
      <xdr:row>36</xdr:row>
      <xdr:rowOff>40470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11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56997</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56111" y="588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94112</xdr:rowOff>
    </xdr:from>
    <xdr:to>
      <xdr:col>107</xdr:col>
      <xdr:colOff>101600</xdr:colOff>
      <xdr:row>37</xdr:row>
      <xdr:rowOff>24262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26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40789</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67111" y="604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119007</xdr:rowOff>
    </xdr:from>
    <xdr:to>
      <xdr:col>102</xdr:col>
      <xdr:colOff>165100</xdr:colOff>
      <xdr:row>36</xdr:row>
      <xdr:rowOff>49157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11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65684</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278111" y="589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96307</xdr:rowOff>
    </xdr:from>
    <xdr:to>
      <xdr:col>98</xdr:col>
      <xdr:colOff>38100</xdr:colOff>
      <xdr:row>38</xdr:row>
      <xdr:rowOff>26457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43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42984</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21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10160</xdr:rowOff>
    </xdr:from>
    <xdr:to>
      <xdr:col>116</xdr:col>
      <xdr:colOff>63500</xdr:colOff>
      <xdr:row>59</xdr:row>
      <xdr:rowOff>13208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2571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11874</xdr:rowOff>
    </xdr:from>
    <xdr:to>
      <xdr:col>111</xdr:col>
      <xdr:colOff>177800</xdr:colOff>
      <xdr:row>59</xdr:row>
      <xdr:rowOff>13208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27424"/>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136347</xdr:rowOff>
    </xdr:from>
    <xdr:to>
      <xdr:col>107</xdr:col>
      <xdr:colOff>50800</xdr:colOff>
      <xdr:row>59</xdr:row>
      <xdr:rowOff>11874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80447"/>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136347</xdr:rowOff>
    </xdr:from>
    <xdr:to>
      <xdr:col>102</xdr:col>
      <xdr:colOff>114300</xdr:colOff>
      <xdr:row>58</xdr:row>
      <xdr:rowOff>149682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8044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130810</xdr:rowOff>
    </xdr:from>
    <xdr:to>
      <xdr:col>116</xdr:col>
      <xdr:colOff>114300</xdr:colOff>
      <xdr:row>59</xdr:row>
      <xdr:rowOff>60960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45737</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8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133858</xdr:rowOff>
    </xdr:from>
    <xdr:to>
      <xdr:col>112</xdr:col>
      <xdr:colOff>38100</xdr:colOff>
      <xdr:row>59</xdr:row>
      <xdr:rowOff>64008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7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55135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70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132524</xdr:rowOff>
    </xdr:from>
    <xdr:to>
      <xdr:col>107</xdr:col>
      <xdr:colOff>101600</xdr:colOff>
      <xdr:row>59</xdr:row>
      <xdr:rowOff>62674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53801</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69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85547</xdr:rowOff>
    </xdr:from>
    <xdr:to>
      <xdr:col>102</xdr:col>
      <xdr:colOff>165100</xdr:colOff>
      <xdr:row>59</xdr:row>
      <xdr:rowOff>15697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6824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98882</xdr:rowOff>
    </xdr:from>
    <xdr:to>
      <xdr:col>98</xdr:col>
      <xdr:colOff>38100</xdr:colOff>
      <xdr:row>59</xdr:row>
      <xdr:rowOff>29032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4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20159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112137</xdr:rowOff>
    </xdr:from>
    <xdr:to>
      <xdr:col>116</xdr:col>
      <xdr:colOff>63500</xdr:colOff>
      <xdr:row>76</xdr:row>
      <xdr:rowOff>143537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142337"/>
          <a:ext cx="838200" cy="3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143537</xdr:rowOff>
    </xdr:from>
    <xdr:to>
      <xdr:col>111</xdr:col>
      <xdr:colOff>177800</xdr:colOff>
      <xdr:row>77</xdr:row>
      <xdr:rowOff>3274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73737"/>
          <a:ext cx="889000" cy="3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3274</xdr:rowOff>
    </xdr:from>
    <xdr:to>
      <xdr:col>107</xdr:col>
      <xdr:colOff>50800</xdr:colOff>
      <xdr:row>77</xdr:row>
      <xdr:rowOff>22020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04924"/>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22020</xdr:rowOff>
    </xdr:from>
    <xdr:to>
      <xdr:col>102</xdr:col>
      <xdr:colOff>114300</xdr:colOff>
      <xdr:row>77</xdr:row>
      <xdr:rowOff>30772</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223670"/>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61337</xdr:rowOff>
    </xdr:from>
    <xdr:to>
      <xdr:col>116</xdr:col>
      <xdr:colOff>114300</xdr:colOff>
      <xdr:row>76</xdr:row>
      <xdr:rowOff>162937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9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39764</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6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92737</xdr:rowOff>
    </xdr:from>
    <xdr:to>
      <xdr:col>112</xdr:col>
      <xdr:colOff>38100</xdr:colOff>
      <xdr:row>77</xdr:row>
      <xdr:rowOff>22887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2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14014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1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123924</xdr:rowOff>
    </xdr:from>
    <xdr:to>
      <xdr:col>107</xdr:col>
      <xdr:colOff>101600</xdr:colOff>
      <xdr:row>77</xdr:row>
      <xdr:rowOff>54074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45201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4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142670</xdr:rowOff>
    </xdr:from>
    <xdr:to>
      <xdr:col>102</xdr:col>
      <xdr:colOff>165100</xdr:colOff>
      <xdr:row>77</xdr:row>
      <xdr:rowOff>72820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63947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6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151422</xdr:rowOff>
    </xdr:from>
    <xdr:to>
      <xdr:col>98</xdr:col>
      <xdr:colOff>38100</xdr:colOff>
      <xdr:row>77</xdr:row>
      <xdr:rowOff>81572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72699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7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が前年度よりも増加しているのは、住民税非課税世帯臨時特例給付金や子育て世帯生活支援特別給付金、子育て世帯臨時特別給付金が給付されたためで、前年比で２４，４３３千円の増加となっている。補助費等は、前年比１２５，９８７円の減少となた。これは、新型コロナウイルス感染症緊急経済対策として実施された特別定額給付金事業が前年度は行われたためである。積立金は普通交付税の追加交付があり、基金積立を行ったため、前年度から３３，０８２円増加した。災害復旧事業費については、町道７０４号線の工事が終わらず繰越しとなったことで、令和３年度の数値は減少したが、来年度は増加する見込みである。投資および出資金は、平成３０年度から秩父広域市町村圏組合水道事業に対する出資を行うようになったため、類似団体平均と比較し高い数値となっている。水道事業広域化事業に対する出資であり、広域事業の事業量に見合った出資をする予定となっている。</a:t>
          </a:r>
        </a:p>
        <a:p>
          <a:r>
            <a:rPr kumimoji="1" lang="ja-JP" altLang="en-US" sz="1300">
              <a:latin typeface="ＭＳ Ｐゴシック" panose="020B0600070205080204" pitchFamily="50" charset="-128"/>
              <a:ea typeface="ＭＳ Ｐゴシック" panose="020B0600070205080204" pitchFamily="50" charset="-128"/>
            </a:rPr>
            <a:t>　また、人口が前年より３２１人減少しており、今後も人口減少が見込まれるため、住民一人当たりのコストについては増加することが考えられる。事業の見直し・廃止等を積極的に行い、経費削減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10,893
10,773
171.26
8,158,825
7,506,710
478,935
4,703,233
7,832,322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34353</xdr:rowOff>
    </xdr:from>
    <xdr:to>
      <xdr:col>24</xdr:col>
      <xdr:colOff>63500</xdr:colOff>
      <xdr:row>37</xdr:row>
      <xdr:rowOff>79692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06553"/>
          <a:ext cx="838200" cy="2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34353</xdr:rowOff>
    </xdr:from>
    <xdr:to>
      <xdr:col>19</xdr:col>
      <xdr:colOff>177800</xdr:colOff>
      <xdr:row>37</xdr:row>
      <xdr:rowOff>6541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06553"/>
          <a:ext cx="889000" cy="14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3683</xdr:rowOff>
    </xdr:from>
    <xdr:to>
      <xdr:col>15</xdr:col>
      <xdr:colOff>50800</xdr:colOff>
      <xdr:row>37</xdr:row>
      <xdr:rowOff>6541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4733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148653</xdr:rowOff>
    </xdr:from>
    <xdr:to>
      <xdr:col>10</xdr:col>
      <xdr:colOff>114300</xdr:colOff>
      <xdr:row>37</xdr:row>
      <xdr:rowOff>3683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0853"/>
          <a:ext cx="8890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112539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130065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28892</xdr:rowOff>
    </xdr:from>
    <xdr:to>
      <xdr:col>24</xdr:col>
      <xdr:colOff>114300</xdr:colOff>
      <xdr:row>37</xdr:row>
      <xdr:rowOff>130492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7319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5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155003</xdr:rowOff>
    </xdr:from>
    <xdr:to>
      <xdr:col>20</xdr:col>
      <xdr:colOff>38100</xdr:colOff>
      <xdr:row>36</xdr:row>
      <xdr:rowOff>85153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101680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3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127191</xdr:rowOff>
    </xdr:from>
    <xdr:to>
      <xdr:col>15</xdr:col>
      <xdr:colOff>101600</xdr:colOff>
      <xdr:row>37</xdr:row>
      <xdr:rowOff>57341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48468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124333</xdr:rowOff>
    </xdr:from>
    <xdr:to>
      <xdr:col>10</xdr:col>
      <xdr:colOff>165100</xdr:colOff>
      <xdr:row>37</xdr:row>
      <xdr:rowOff>54483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45610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8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97853</xdr:rowOff>
    </xdr:from>
    <xdr:to>
      <xdr:col>6</xdr:col>
      <xdr:colOff>38100</xdr:colOff>
      <xdr:row>37</xdr:row>
      <xdr:rowOff>28003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19130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34593</xdr:rowOff>
    </xdr:from>
    <xdr:to>
      <xdr:col>24</xdr:col>
      <xdr:colOff>63500</xdr:colOff>
      <xdr:row>56</xdr:row>
      <xdr:rowOff>6324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64343"/>
          <a:ext cx="838200" cy="1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7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34593</xdr:rowOff>
    </xdr:from>
    <xdr:to>
      <xdr:col>19</xdr:col>
      <xdr:colOff>177800</xdr:colOff>
      <xdr:row>57</xdr:row>
      <xdr:rowOff>93344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64343"/>
          <a:ext cx="889000" cy="4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41870</xdr:rowOff>
    </xdr:from>
    <xdr:to>
      <xdr:col>15</xdr:col>
      <xdr:colOff>50800</xdr:colOff>
      <xdr:row>57</xdr:row>
      <xdr:rowOff>93344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14520"/>
          <a:ext cx="889000" cy="5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112939</xdr:rowOff>
    </xdr:from>
    <xdr:to>
      <xdr:col>10</xdr:col>
      <xdr:colOff>114300</xdr:colOff>
      <xdr:row>57</xdr:row>
      <xdr:rowOff>41870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14139"/>
          <a:ext cx="889000" cy="10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126974</xdr:rowOff>
    </xdr:from>
    <xdr:to>
      <xdr:col>24</xdr:col>
      <xdr:colOff>114300</xdr:colOff>
      <xdr:row>56</xdr:row>
      <xdr:rowOff>57124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149851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0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155243</xdr:rowOff>
    </xdr:from>
    <xdr:to>
      <xdr:col>20</xdr:col>
      <xdr:colOff>38100</xdr:colOff>
      <xdr:row>55</xdr:row>
      <xdr:rowOff>85393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76520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0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42544</xdr:rowOff>
    </xdr:from>
    <xdr:to>
      <xdr:col>15</xdr:col>
      <xdr:colOff>101600</xdr:colOff>
      <xdr:row>57</xdr:row>
      <xdr:rowOff>144144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1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135271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162520</xdr:rowOff>
    </xdr:from>
    <xdr:to>
      <xdr:col>10</xdr:col>
      <xdr:colOff>165100</xdr:colOff>
      <xdr:row>57</xdr:row>
      <xdr:rowOff>92670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6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83797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5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62139</xdr:rowOff>
    </xdr:from>
    <xdr:to>
      <xdr:col>6</xdr:col>
      <xdr:colOff>38100</xdr:colOff>
      <xdr:row>56</xdr:row>
      <xdr:rowOff>163739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8816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438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19997</xdr:rowOff>
    </xdr:from>
    <xdr:to>
      <xdr:col>24</xdr:col>
      <xdr:colOff>63500</xdr:colOff>
      <xdr:row>76</xdr:row>
      <xdr:rowOff>6023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78747"/>
          <a:ext cx="838200" cy="15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6023</xdr:rowOff>
    </xdr:from>
    <xdr:to>
      <xdr:col>19</xdr:col>
      <xdr:colOff>177800</xdr:colOff>
      <xdr:row>76</xdr:row>
      <xdr:rowOff>65405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36223"/>
          <a:ext cx="889000" cy="5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34965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65405</xdr:rowOff>
    </xdr:from>
    <xdr:to>
      <xdr:col>15</xdr:col>
      <xdr:colOff>50800</xdr:colOff>
      <xdr:row>76</xdr:row>
      <xdr:rowOff>100298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95605"/>
          <a:ext cx="889000" cy="3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44649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67813</xdr:rowOff>
    </xdr:from>
    <xdr:to>
      <xdr:col>10</xdr:col>
      <xdr:colOff>114300</xdr:colOff>
      <xdr:row>76</xdr:row>
      <xdr:rowOff>100298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98013"/>
          <a:ext cx="889000" cy="3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79168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72249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140647</xdr:rowOff>
    </xdr:from>
    <xdr:to>
      <xdr:col>24</xdr:col>
      <xdr:colOff>114300</xdr:colOff>
      <xdr:row>75</xdr:row>
      <xdr:rowOff>70797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2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163524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7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126672</xdr:rowOff>
    </xdr:from>
    <xdr:to>
      <xdr:col>20</xdr:col>
      <xdr:colOff>38100</xdr:colOff>
      <xdr:row>76</xdr:row>
      <xdr:rowOff>56821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854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73349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6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14605</xdr:rowOff>
    </xdr:from>
    <xdr:to>
      <xdr:col>15</xdr:col>
      <xdr:colOff>101600</xdr:colOff>
      <xdr:row>76</xdr:row>
      <xdr:rowOff>116205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132732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2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49498</xdr:rowOff>
    </xdr:from>
    <xdr:to>
      <xdr:col>10</xdr:col>
      <xdr:colOff>165100</xdr:colOff>
      <xdr:row>76</xdr:row>
      <xdr:rowOff>151098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167624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5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17013</xdr:rowOff>
    </xdr:from>
    <xdr:to>
      <xdr:col>6</xdr:col>
      <xdr:colOff>38100</xdr:colOff>
      <xdr:row>76</xdr:row>
      <xdr:rowOff>118613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4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135140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2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98628</xdr:rowOff>
    </xdr:from>
    <xdr:to>
      <xdr:col>24</xdr:col>
      <xdr:colOff>63500</xdr:colOff>
      <xdr:row>94</xdr:row>
      <xdr:rowOff>121374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214928"/>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107751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98628</xdr:rowOff>
    </xdr:from>
    <xdr:to>
      <xdr:col>19</xdr:col>
      <xdr:colOff>177800</xdr:colOff>
      <xdr:row>95</xdr:row>
      <xdr:rowOff>109169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214928"/>
          <a:ext cx="889000" cy="18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156087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109169</xdr:rowOff>
    </xdr:from>
    <xdr:to>
      <xdr:col>15</xdr:col>
      <xdr:colOff>50800</xdr:colOff>
      <xdr:row>95</xdr:row>
      <xdr:rowOff>123279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396919"/>
          <a:ext cx="889000" cy="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123279</xdr:rowOff>
    </xdr:from>
    <xdr:to>
      <xdr:col>10</xdr:col>
      <xdr:colOff>114300</xdr:colOff>
      <xdr:row>97</xdr:row>
      <xdr:rowOff>32792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411029"/>
          <a:ext cx="889000" cy="25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44277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46702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4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70574</xdr:rowOff>
    </xdr:from>
    <xdr:to>
      <xdr:col>24</xdr:col>
      <xdr:colOff>114300</xdr:colOff>
      <xdr:row>95</xdr:row>
      <xdr:rowOff>724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18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93451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03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47828</xdr:rowOff>
    </xdr:from>
    <xdr:to>
      <xdr:col>20</xdr:col>
      <xdr:colOff>38100</xdr:colOff>
      <xdr:row>94</xdr:row>
      <xdr:rowOff>149428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1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165955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93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58369</xdr:rowOff>
    </xdr:from>
    <xdr:to>
      <xdr:col>15</xdr:col>
      <xdr:colOff>101600</xdr:colOff>
      <xdr:row>95</xdr:row>
      <xdr:rowOff>159969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34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5046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12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72479</xdr:rowOff>
    </xdr:from>
    <xdr:to>
      <xdr:col>10</xdr:col>
      <xdr:colOff>165100</xdr:colOff>
      <xdr:row>96</xdr:row>
      <xdr:rowOff>2629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36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19156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13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153442</xdr:rowOff>
    </xdr:from>
    <xdr:to>
      <xdr:col>6</xdr:col>
      <xdr:colOff>38100</xdr:colOff>
      <xdr:row>97</xdr:row>
      <xdr:rowOff>83592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100119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8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2072</xdr:rowOff>
    </xdr:from>
    <xdr:to>
      <xdr:col>55</xdr:col>
      <xdr:colOff>0</xdr:colOff>
      <xdr:row>58</xdr:row>
      <xdr:rowOff>7427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46172"/>
          <a:ext cx="8382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2072</xdr:rowOff>
    </xdr:from>
    <xdr:to>
      <xdr:col>50</xdr:col>
      <xdr:colOff>114300</xdr:colOff>
      <xdr:row>58</xdr:row>
      <xdr:rowOff>14547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46172"/>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96277</xdr:rowOff>
    </xdr:from>
    <xdr:to>
      <xdr:col>45</xdr:col>
      <xdr:colOff>177800</xdr:colOff>
      <xdr:row>58</xdr:row>
      <xdr:rowOff>14547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68927"/>
          <a:ext cx="889000" cy="8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96277</xdr:rowOff>
    </xdr:from>
    <xdr:to>
      <xdr:col>41</xdr:col>
      <xdr:colOff>50800</xdr:colOff>
      <xdr:row>58</xdr:row>
      <xdr:rowOff>47454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68927"/>
          <a:ext cx="889000" cy="12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128077</xdr:rowOff>
    </xdr:from>
    <xdr:to>
      <xdr:col>55</xdr:col>
      <xdr:colOff>50800</xdr:colOff>
      <xdr:row>58</xdr:row>
      <xdr:rowOff>58227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0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106504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7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122722</xdr:rowOff>
    </xdr:from>
    <xdr:to>
      <xdr:col>50</xdr:col>
      <xdr:colOff>165100</xdr:colOff>
      <xdr:row>58</xdr:row>
      <xdr:rowOff>52872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43999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8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135197</xdr:rowOff>
    </xdr:from>
    <xdr:to>
      <xdr:col>46</xdr:col>
      <xdr:colOff>38100</xdr:colOff>
      <xdr:row>58</xdr:row>
      <xdr:rowOff>65347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0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56474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0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45477</xdr:rowOff>
    </xdr:from>
    <xdr:to>
      <xdr:col>41</xdr:col>
      <xdr:colOff>101600</xdr:colOff>
      <xdr:row>57</xdr:row>
      <xdr:rowOff>147077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1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138204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1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168104</xdr:rowOff>
    </xdr:from>
    <xdr:to>
      <xdr:col>36</xdr:col>
      <xdr:colOff>165100</xdr:colOff>
      <xdr:row>58</xdr:row>
      <xdr:rowOff>98254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89381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10916</xdr:rowOff>
    </xdr:from>
    <xdr:to>
      <xdr:col>55</xdr:col>
      <xdr:colOff>0</xdr:colOff>
      <xdr:row>76</xdr:row>
      <xdr:rowOff>45321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869666"/>
          <a:ext cx="838200" cy="20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114141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4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10916</xdr:rowOff>
    </xdr:from>
    <xdr:to>
      <xdr:col>50</xdr:col>
      <xdr:colOff>114300</xdr:colOff>
      <xdr:row>76</xdr:row>
      <xdr:rowOff>53502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869666"/>
          <a:ext cx="889000" cy="2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145638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53502</xdr:rowOff>
    </xdr:from>
    <xdr:to>
      <xdr:col>45</xdr:col>
      <xdr:colOff>177800</xdr:colOff>
      <xdr:row>77</xdr:row>
      <xdr:rowOff>74337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083702"/>
          <a:ext cx="889000" cy="19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164285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74337</xdr:rowOff>
    </xdr:from>
    <xdr:to>
      <xdr:col>41</xdr:col>
      <xdr:colOff>50800</xdr:colOff>
      <xdr:row>77</xdr:row>
      <xdr:rowOff>101589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275987"/>
          <a:ext cx="889000" cy="2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30326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3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165971</xdr:rowOff>
    </xdr:from>
    <xdr:to>
      <xdr:col>55</xdr:col>
      <xdr:colOff>50800</xdr:colOff>
      <xdr:row>76</xdr:row>
      <xdr:rowOff>96121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02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17397</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8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131566</xdr:rowOff>
    </xdr:from>
    <xdr:to>
      <xdr:col>50</xdr:col>
      <xdr:colOff>165100</xdr:colOff>
      <xdr:row>75</xdr:row>
      <xdr:rowOff>61716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81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78243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59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2702</xdr:rowOff>
    </xdr:from>
    <xdr:to>
      <xdr:col>46</xdr:col>
      <xdr:colOff>38100</xdr:colOff>
      <xdr:row>76</xdr:row>
      <xdr:rowOff>104302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3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120828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80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23537</xdr:rowOff>
    </xdr:from>
    <xdr:to>
      <xdr:col>41</xdr:col>
      <xdr:colOff>101600</xdr:colOff>
      <xdr:row>77</xdr:row>
      <xdr:rowOff>125137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141664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00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50789</xdr:rowOff>
    </xdr:from>
    <xdr:to>
      <xdr:col>36</xdr:col>
      <xdr:colOff>165100</xdr:colOff>
      <xdr:row>77</xdr:row>
      <xdr:rowOff>152389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168916</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0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43400</xdr:rowOff>
    </xdr:from>
    <xdr:to>
      <xdr:col>55</xdr:col>
      <xdr:colOff>0</xdr:colOff>
      <xdr:row>98</xdr:row>
      <xdr:rowOff>44283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845500"/>
          <a:ext cx="8382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14066</xdr:rowOff>
    </xdr:from>
    <xdr:to>
      <xdr:col>50</xdr:col>
      <xdr:colOff>114300</xdr:colOff>
      <xdr:row>98</xdr:row>
      <xdr:rowOff>44283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816166"/>
          <a:ext cx="889000" cy="3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8626</xdr:rowOff>
    </xdr:from>
    <xdr:to>
      <xdr:col>45</xdr:col>
      <xdr:colOff>177800</xdr:colOff>
      <xdr:row>98</xdr:row>
      <xdr:rowOff>14066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810726"/>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1484</xdr:rowOff>
    </xdr:from>
    <xdr:to>
      <xdr:col>41</xdr:col>
      <xdr:colOff>50800</xdr:colOff>
      <xdr:row>98</xdr:row>
      <xdr:rowOff>8626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803584"/>
          <a:ext cx="889000" cy="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164050</xdr:rowOff>
    </xdr:from>
    <xdr:to>
      <xdr:col>55</xdr:col>
      <xdr:colOff>50800</xdr:colOff>
      <xdr:row>98</xdr:row>
      <xdr:rowOff>94200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9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78977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0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164933</xdr:rowOff>
    </xdr:from>
    <xdr:to>
      <xdr:col>50</xdr:col>
      <xdr:colOff>165100</xdr:colOff>
      <xdr:row>98</xdr:row>
      <xdr:rowOff>95083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9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86210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8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134716</xdr:rowOff>
    </xdr:from>
    <xdr:to>
      <xdr:col>46</xdr:col>
      <xdr:colOff>38100</xdr:colOff>
      <xdr:row>98</xdr:row>
      <xdr:rowOff>64866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55993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5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129276</xdr:rowOff>
    </xdr:from>
    <xdr:to>
      <xdr:col>41</xdr:col>
      <xdr:colOff>101600</xdr:colOff>
      <xdr:row>98</xdr:row>
      <xdr:rowOff>59426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50553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5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122134</xdr:rowOff>
    </xdr:from>
    <xdr:to>
      <xdr:col>36</xdr:col>
      <xdr:colOff>165100</xdr:colOff>
      <xdr:row>98</xdr:row>
      <xdr:rowOff>52284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5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43411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4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99032</xdr:rowOff>
    </xdr:from>
    <xdr:to>
      <xdr:col>85</xdr:col>
      <xdr:colOff>127000</xdr:colOff>
      <xdr:row>37</xdr:row>
      <xdr:rowOff>15044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928332"/>
          <a:ext cx="838200" cy="43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59349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0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99032</xdr:rowOff>
    </xdr:from>
    <xdr:to>
      <xdr:col>81</xdr:col>
      <xdr:colOff>50800</xdr:colOff>
      <xdr:row>35</xdr:row>
      <xdr:rowOff>82161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928332"/>
          <a:ext cx="889000" cy="15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108681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5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82161</xdr:rowOff>
    </xdr:from>
    <xdr:to>
      <xdr:col>76</xdr:col>
      <xdr:colOff>114300</xdr:colOff>
      <xdr:row>36</xdr:row>
      <xdr:rowOff>156754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082911"/>
          <a:ext cx="889000" cy="24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136616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8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156754</xdr:rowOff>
    </xdr:from>
    <xdr:to>
      <xdr:col>71</xdr:col>
      <xdr:colOff>177800</xdr:colOff>
      <xdr:row>37</xdr:row>
      <xdr:rowOff>51483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28954"/>
          <a:ext cx="889000" cy="6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67624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8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32969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4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135694</xdr:rowOff>
    </xdr:from>
    <xdr:to>
      <xdr:col>85</xdr:col>
      <xdr:colOff>177800</xdr:colOff>
      <xdr:row>37</xdr:row>
      <xdr:rowOff>65844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0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158571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5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48232</xdr:rowOff>
    </xdr:from>
    <xdr:to>
      <xdr:col>81</xdr:col>
      <xdr:colOff>101600</xdr:colOff>
      <xdr:row>34</xdr:row>
      <xdr:rowOff>149832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8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166359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65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31361</xdr:rowOff>
    </xdr:from>
    <xdr:to>
      <xdr:col>76</xdr:col>
      <xdr:colOff>165100</xdr:colOff>
      <xdr:row>35</xdr:row>
      <xdr:rowOff>132961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0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149488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0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105954</xdr:rowOff>
    </xdr:from>
    <xdr:to>
      <xdr:col>72</xdr:col>
      <xdr:colOff>38100</xdr:colOff>
      <xdr:row>37</xdr:row>
      <xdr:rowOff>36104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52631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5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683</xdr:rowOff>
    </xdr:from>
    <xdr:to>
      <xdr:col>67</xdr:col>
      <xdr:colOff>101600</xdr:colOff>
      <xdr:row>37</xdr:row>
      <xdr:rowOff>102283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4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118810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1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112767</xdr:rowOff>
    </xdr:from>
    <xdr:to>
      <xdr:col>85</xdr:col>
      <xdr:colOff>127000</xdr:colOff>
      <xdr:row>57</xdr:row>
      <xdr:rowOff>165623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85417"/>
          <a:ext cx="8382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112767</xdr:rowOff>
    </xdr:from>
    <xdr:to>
      <xdr:col>81</xdr:col>
      <xdr:colOff>50800</xdr:colOff>
      <xdr:row>57</xdr:row>
      <xdr:rowOff>147640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85417"/>
          <a:ext cx="889000" cy="3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154926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9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147640</xdr:rowOff>
    </xdr:from>
    <xdr:to>
      <xdr:col>76</xdr:col>
      <xdr:colOff>114300</xdr:colOff>
      <xdr:row>57</xdr:row>
      <xdr:rowOff>158548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20290"/>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22422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158548</xdr:rowOff>
    </xdr:from>
    <xdr:to>
      <xdr:col>71</xdr:col>
      <xdr:colOff>177800</xdr:colOff>
      <xdr:row>57</xdr:row>
      <xdr:rowOff>159790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31198"/>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39217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114823</xdr:rowOff>
    </xdr:from>
    <xdr:to>
      <xdr:col>85</xdr:col>
      <xdr:colOff>177800</xdr:colOff>
      <xdr:row>58</xdr:row>
      <xdr:rowOff>44973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3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61967</xdr:rowOff>
    </xdr:from>
    <xdr:to>
      <xdr:col>81</xdr:col>
      <xdr:colOff>101600</xdr:colOff>
      <xdr:row>57</xdr:row>
      <xdr:rowOff>163567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8644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6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96840</xdr:rowOff>
    </xdr:from>
    <xdr:to>
      <xdr:col>76</xdr:col>
      <xdr:colOff>165100</xdr:colOff>
      <xdr:row>58</xdr:row>
      <xdr:rowOff>26990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43517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64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107748</xdr:rowOff>
    </xdr:from>
    <xdr:to>
      <xdr:col>72</xdr:col>
      <xdr:colOff>38100</xdr:colOff>
      <xdr:row>58</xdr:row>
      <xdr:rowOff>37898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8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29025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7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108990</xdr:rowOff>
    </xdr:from>
    <xdr:to>
      <xdr:col>67</xdr:col>
      <xdr:colOff>101600</xdr:colOff>
      <xdr:row>58</xdr:row>
      <xdr:rowOff>39140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55667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150340</xdr:rowOff>
    </xdr:from>
    <xdr:to>
      <xdr:col>85</xdr:col>
      <xdr:colOff>127000</xdr:colOff>
      <xdr:row>79</xdr:row>
      <xdr:rowOff>79023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23440"/>
          <a:ext cx="838200" cy="10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150340</xdr:rowOff>
    </xdr:from>
    <xdr:to>
      <xdr:col>81</xdr:col>
      <xdr:colOff>50800</xdr:colOff>
      <xdr:row>79</xdr:row>
      <xdr:rowOff>76577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23440"/>
          <a:ext cx="889000" cy="9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76577</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21127"/>
          <a:ext cx="889000" cy="2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28223</xdr:rowOff>
    </xdr:from>
    <xdr:to>
      <xdr:col>85</xdr:col>
      <xdr:colOff>177800</xdr:colOff>
      <xdr:row>79</xdr:row>
      <xdr:rowOff>129823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7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99540</xdr:rowOff>
    </xdr:from>
    <xdr:to>
      <xdr:col>81</xdr:col>
      <xdr:colOff>101600</xdr:colOff>
      <xdr:row>79</xdr:row>
      <xdr:rowOff>29690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7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46217</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24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25777</xdr:rowOff>
    </xdr:from>
    <xdr:to>
      <xdr:col>76</xdr:col>
      <xdr:colOff>165100</xdr:colOff>
      <xdr:row>79</xdr:row>
      <xdr:rowOff>127377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7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118504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112725</xdr:rowOff>
    </xdr:from>
    <xdr:to>
      <xdr:col>85</xdr:col>
      <xdr:colOff>127000</xdr:colOff>
      <xdr:row>96</xdr:row>
      <xdr:rowOff>121510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71925"/>
          <a:ext cx="8382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8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121510</xdr:rowOff>
    </xdr:from>
    <xdr:to>
      <xdr:col>81</xdr:col>
      <xdr:colOff>50800</xdr:colOff>
      <xdr:row>96</xdr:row>
      <xdr:rowOff>168594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80710"/>
          <a:ext cx="889000" cy="4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168594</xdr:rowOff>
    </xdr:from>
    <xdr:to>
      <xdr:col>76</xdr:col>
      <xdr:colOff>114300</xdr:colOff>
      <xdr:row>97</xdr:row>
      <xdr:rowOff>41128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27794"/>
          <a:ext cx="889000" cy="4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90826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41128</xdr:rowOff>
    </xdr:from>
    <xdr:to>
      <xdr:col>71</xdr:col>
      <xdr:colOff>177800</xdr:colOff>
      <xdr:row>97</xdr:row>
      <xdr:rowOff>71668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71778"/>
          <a:ext cx="889000" cy="3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114738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61925</xdr:rowOff>
    </xdr:from>
    <xdr:to>
      <xdr:col>85</xdr:col>
      <xdr:colOff>177800</xdr:colOff>
      <xdr:row>96</xdr:row>
      <xdr:rowOff>163525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84802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7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70710</xdr:rowOff>
    </xdr:from>
    <xdr:to>
      <xdr:col>81</xdr:col>
      <xdr:colOff>101600</xdr:colOff>
      <xdr:row>97</xdr:row>
      <xdr:rowOff>860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17387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30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117794</xdr:rowOff>
    </xdr:from>
    <xdr:to>
      <xdr:col>76</xdr:col>
      <xdr:colOff>165100</xdr:colOff>
      <xdr:row>97</xdr:row>
      <xdr:rowOff>47944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7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64471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5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161778</xdr:rowOff>
    </xdr:from>
    <xdr:to>
      <xdr:col>72</xdr:col>
      <xdr:colOff>38100</xdr:colOff>
      <xdr:row>97</xdr:row>
      <xdr:rowOff>91928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2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108455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3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20868</xdr:rowOff>
    </xdr:from>
    <xdr:to>
      <xdr:col>67</xdr:col>
      <xdr:colOff>101600</xdr:colOff>
      <xdr:row>97</xdr:row>
      <xdr:rowOff>122468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5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113595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4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98682</xdr:rowOff>
    </xdr:from>
    <xdr:to>
      <xdr:col>116</xdr:col>
      <xdr:colOff>63500</xdr:colOff>
      <xdr:row>39</xdr:row>
      <xdr:rowOff>98715</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232"/>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98389</xdr:rowOff>
    </xdr:from>
    <xdr:to>
      <xdr:col>111</xdr:col>
      <xdr:colOff>177800</xdr:colOff>
      <xdr:row>39</xdr:row>
      <xdr:rowOff>98682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4939"/>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98323</xdr:rowOff>
    </xdr:from>
    <xdr:to>
      <xdr:col>107</xdr:col>
      <xdr:colOff>50800</xdr:colOff>
      <xdr:row>39</xdr:row>
      <xdr:rowOff>98389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4873"/>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140773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98323</xdr:rowOff>
    </xdr:from>
    <xdr:to>
      <xdr:col>102</xdr:col>
      <xdr:colOff>114300</xdr:colOff>
      <xdr:row>39</xdr:row>
      <xdr:rowOff>98356</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8656300" y="6784873"/>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140773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140708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47915</xdr:rowOff>
    </xdr:from>
    <xdr:to>
      <xdr:col>116</xdr:col>
      <xdr:colOff>114300</xdr:colOff>
      <xdr:row>39</xdr:row>
      <xdr:rowOff>149515</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47882</xdr:rowOff>
    </xdr:from>
    <xdr:to>
      <xdr:col>112</xdr:col>
      <xdr:colOff>38100</xdr:colOff>
      <xdr:row>39</xdr:row>
      <xdr:rowOff>149482</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140609</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47589</xdr:rowOff>
    </xdr:from>
    <xdr:to>
      <xdr:col>107</xdr:col>
      <xdr:colOff>101600</xdr:colOff>
      <xdr:row>39</xdr:row>
      <xdr:rowOff>149189</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165716</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77333" y="65093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47523</xdr:rowOff>
    </xdr:from>
    <xdr:to>
      <xdr:col>102</xdr:col>
      <xdr:colOff>165100</xdr:colOff>
      <xdr:row>39</xdr:row>
      <xdr:rowOff>149123</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165650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88333" y="65093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47556</xdr:rowOff>
    </xdr:from>
    <xdr:to>
      <xdr:col>98</xdr:col>
      <xdr:colOff>38100</xdr:colOff>
      <xdr:row>39</xdr:row>
      <xdr:rowOff>149156</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165683</xdr:rowOff>
    </xdr:from>
    <xdr:ext cx="313932"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99333" y="6509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歳出総額の住民１人当たりコストは６８９，１３２円で前年度より９４，７６７円減少した。</a:t>
          </a:r>
        </a:p>
        <a:p>
          <a:r>
            <a:rPr kumimoji="1" lang="ja-JP" altLang="en-US" sz="1300">
              <a:latin typeface="ＭＳ Ｐゴシック" panose="020B0600070205080204" pitchFamily="50" charset="-128"/>
              <a:ea typeface="ＭＳ Ｐゴシック" panose="020B0600070205080204" pitchFamily="50" charset="-128"/>
            </a:rPr>
            <a:t>　各費目で見ると、総務費が１４５，００７円で前年度より３７，５８０円の減少となっているが、これは新型コロナウイルス感染症緊急経済対策として実施された特別定額給付金の給付事業が前年度は行われたためである。消防費は３２，９５３円で、前年度より１８，８２６円の減少となった。これは令和元年度からの継続事業である防災行政無線のデジタル化更新工事が終了したためである。今後は消防団統合に伴う施設の新設が行われる予定であるため、増加する見込みである。民生費が２０，６６６円増加したのは、住民税非課税世帯臨時特例給付金や子育て世帯生活支援特別給付金、子育て世帯臨時特別給付金が給付されたためである。衛生費では、平成３０年度より類似団体と比較し１人当たりコストが高くなっているが、秩父広域市町村圏組合の水道事業に対する出資金が計上されており、増加の主な要因となっている。令和５年度までは広域化事業に対し出資金を支出する予定のため、住民一人当たりコストは平成２９年度以前よりは高い数値で推移していくもの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普通交付税の追加交付が行われたこともあり、財政調整基金へ約３．１億円の積立を行った。また、新型コロナウイルス感染症対応地方創生臨時交付金の歳入があったことで、実質単年度収支は前年度より２．９６ポイント改善し２．６０となった。</a:t>
          </a:r>
        </a:p>
        <a:p>
          <a:r>
            <a:rPr kumimoji="1" lang="ja-JP" altLang="en-US" sz="1400">
              <a:latin typeface="ＭＳ ゴシック" pitchFamily="49" charset="-128"/>
              <a:ea typeface="ＭＳ ゴシック" pitchFamily="49" charset="-128"/>
            </a:rPr>
            <a:t>　今後は人口減少で税収が減少することや公債費の増加が予想されるため、経費削減に努める必要がある。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令和３年度決算は、すべての会計において赤字はなく健全な財政運営となっている。</a:t>
          </a:r>
        </a:p>
        <a:p>
          <a:r>
            <a:rPr kumimoji="1" lang="ja-JP" altLang="en-US" sz="1400">
              <a:latin typeface="ＭＳ ゴシック" pitchFamily="49" charset="-128"/>
              <a:ea typeface="ＭＳ ゴシック" pitchFamily="49" charset="-128"/>
            </a:rPr>
            <a:t>　病院事業会計では、地域の中核病院で地域包括ケアシステムの拠点施設であるが、入院患者及び外来患者ともに患者数全体で減少しており、収益減少の主な要因となっている。令和３年度は、新型コロナウイルス感染症の影響もあり、来院者数の回復まで時間を要した。また、施設や設備についても老朽化が進んでおり、更新費用が多くかかっている状況であるため、収益改善へ向けた取組を積極的に行い、健全な経営へつなげていく。</a:t>
          </a:r>
        </a:p>
        <a:p>
          <a:r>
            <a:rPr kumimoji="1" lang="ja-JP" altLang="en-US" sz="1400">
              <a:latin typeface="ＭＳ ゴシック" pitchFamily="49" charset="-128"/>
              <a:ea typeface="ＭＳ ゴシック" pitchFamily="49" charset="-128"/>
            </a:rPr>
            <a:t>　国民宿舎事業会計については、施設の老朽化が進んでおり、改修費用が多くかかる状況である。今後は指定管理に出す等新たな経営方法を模索しながら改善に取り組んでいく。</a:t>
          </a:r>
        </a:p>
        <a:p>
          <a:r>
            <a:rPr kumimoji="1" lang="ja-JP" altLang="en-US" sz="1400">
              <a:latin typeface="ＭＳ ゴシック" pitchFamily="49" charset="-128"/>
              <a:ea typeface="ＭＳ ゴシック" pitchFamily="49" charset="-128"/>
            </a:rPr>
            <a:t>　各特別会計においても、黒字決算ではあるものの、どの会計も財政は厳しい状況である。浄化槽設置管理特別会計では、使用料等の見直しの検討をする必要がある。経費削減に努め、健全な財政運営につなげ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0300&#27770;&#31639;&#20840;&#33324;/&#24066;&#30010;&#26449;&#36001;&#25919;&#27604;&#36611;&#20998;&#26512;&#34920;&#65288;&#36001;&#25919;&#29366;&#27841;&#36039;&#26009;&#38598;&#65289;/R3/R5.9.29_&#20196;&#21644;3&#24180;&#24230;&#36001;&#25919;&#29366;&#27841;&#36039;&#26009;&#38598;&#12398;&#20316;&#25104;&#12395;&#12388;&#12356;&#12390;&#65288;2&#22238;&#30446;&#12539;&#22320;&#26041;&#20844;&#20250;&#35336;&#38306;&#20418;&#65289;/&#12304;&#36001;&#25919;&#29366;&#27841;&#36039;&#26009;&#38598;&#12305;_113654_&#23567;&#40575;&#3732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26</v>
          </cell>
          <cell r="BX51">
            <v>30.3</v>
          </cell>
          <cell r="CF51">
            <v>29.7</v>
          </cell>
          <cell r="CN51">
            <v>43.5</v>
          </cell>
          <cell r="CV51">
            <v>24.9</v>
          </cell>
        </row>
        <row r="53">
          <cell r="BP53">
            <v>45.3</v>
          </cell>
          <cell r="BX53">
            <v>60.9</v>
          </cell>
          <cell r="CF53">
            <v>61</v>
          </cell>
          <cell r="CN53">
            <v>61.8</v>
          </cell>
          <cell r="CV53">
            <v>63.3</v>
          </cell>
        </row>
        <row r="55">
          <cell r="AN55" t="str">
            <v>類似団体内平均値</v>
          </cell>
          <cell r="BP55">
            <v>32.799999999999997</v>
          </cell>
          <cell r="BX55">
            <v>20.9</v>
          </cell>
          <cell r="CF55">
            <v>21</v>
          </cell>
          <cell r="CN55">
            <v>23.5</v>
          </cell>
          <cell r="CV55">
            <v>8.5</v>
          </cell>
        </row>
        <row r="57">
          <cell r="BP57">
            <v>58.9</v>
          </cell>
          <cell r="BX57">
            <v>60.5</v>
          </cell>
          <cell r="CF57">
            <v>61.5</v>
          </cell>
          <cell r="CN57">
            <v>61.9</v>
          </cell>
          <cell r="CV57">
            <v>62.1</v>
          </cell>
        </row>
        <row r="72">
          <cell r="BP72" t="str">
            <v>H29</v>
          </cell>
          <cell r="BX72" t="str">
            <v>H30</v>
          </cell>
          <cell r="CF72" t="str">
            <v>R01</v>
          </cell>
          <cell r="CN72" t="str">
            <v>R02</v>
          </cell>
          <cell r="CV72" t="str">
            <v>R03</v>
          </cell>
        </row>
        <row r="73">
          <cell r="AN73" t="str">
            <v>当該団体値</v>
          </cell>
          <cell r="BP73">
            <v>26</v>
          </cell>
          <cell r="BX73">
            <v>30.3</v>
          </cell>
          <cell r="CF73">
            <v>29.7</v>
          </cell>
          <cell r="CN73">
            <v>43.5</v>
          </cell>
          <cell r="CV73">
            <v>24.9</v>
          </cell>
        </row>
        <row r="75">
          <cell r="BP75">
            <v>8</v>
          </cell>
          <cell r="BX75">
            <v>8</v>
          </cell>
          <cell r="CF75">
            <v>8.1999999999999993</v>
          </cell>
          <cell r="CN75">
            <v>8.3000000000000007</v>
          </cell>
          <cell r="CV75">
            <v>8.3000000000000007</v>
          </cell>
        </row>
        <row r="77">
          <cell r="AN77" t="str">
            <v>類似団体内平均値</v>
          </cell>
          <cell r="BP77">
            <v>32.799999999999997</v>
          </cell>
          <cell r="BX77">
            <v>20.9</v>
          </cell>
          <cell r="CF77">
            <v>21</v>
          </cell>
          <cell r="CN77">
            <v>23.5</v>
          </cell>
          <cell r="CV77">
            <v>8.5</v>
          </cell>
        </row>
        <row r="79">
          <cell r="BP79">
            <v>9.1</v>
          </cell>
          <cell r="BX79">
            <v>9.1</v>
          </cell>
          <cell r="CF79">
            <v>9.1999999999999993</v>
          </cell>
          <cell r="CN79">
            <v>8.6</v>
          </cell>
          <cell r="CV79">
            <v>8.1999999999999993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8158825</v>
      </c>
      <c r="BO4" s="452"/>
      <c r="BP4" s="452"/>
      <c r="BQ4" s="452"/>
      <c r="BR4" s="452"/>
      <c r="BS4" s="452"/>
      <c r="BT4" s="452"/>
      <c r="BU4" s="453"/>
      <c r="BV4" s="451">
        <v>9534993</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10.199999999999999</v>
      </c>
      <c r="CU4" s="592"/>
      <c r="CV4" s="592"/>
      <c r="CW4" s="592"/>
      <c r="CX4" s="592"/>
      <c r="CY4" s="592"/>
      <c r="CZ4" s="592"/>
      <c r="DA4" s="593"/>
      <c r="DB4" s="591">
        <v>15</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7506710</v>
      </c>
      <c r="BO5" s="423"/>
      <c r="BP5" s="423"/>
      <c r="BQ5" s="423"/>
      <c r="BR5" s="423"/>
      <c r="BS5" s="423"/>
      <c r="BT5" s="423"/>
      <c r="BU5" s="424"/>
      <c r="BV5" s="422">
        <v>8790642</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83.9</v>
      </c>
      <c r="CU5" s="420"/>
      <c r="CV5" s="420"/>
      <c r="CW5" s="420"/>
      <c r="CX5" s="420"/>
      <c r="CY5" s="420"/>
      <c r="CZ5" s="420"/>
      <c r="DA5" s="421"/>
      <c r="DB5" s="419">
        <v>85.6</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652115</v>
      </c>
      <c r="BO6" s="423"/>
      <c r="BP6" s="423"/>
      <c r="BQ6" s="423"/>
      <c r="BR6" s="423"/>
      <c r="BS6" s="423"/>
      <c r="BT6" s="423"/>
      <c r="BU6" s="424"/>
      <c r="BV6" s="422">
        <v>744351</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87.5</v>
      </c>
      <c r="CU6" s="566"/>
      <c r="CV6" s="566"/>
      <c r="CW6" s="566"/>
      <c r="CX6" s="566"/>
      <c r="CY6" s="566"/>
      <c r="CZ6" s="566"/>
      <c r="DA6" s="567"/>
      <c r="DB6" s="565">
        <v>88.6</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94</v>
      </c>
      <c r="AV7" s="481"/>
      <c r="AW7" s="481"/>
      <c r="AX7" s="481"/>
      <c r="AY7" s="436" t="s">
        <v>106</v>
      </c>
      <c r="AZ7" s="437"/>
      <c r="BA7" s="437"/>
      <c r="BB7" s="437"/>
      <c r="BC7" s="437"/>
      <c r="BD7" s="437"/>
      <c r="BE7" s="437"/>
      <c r="BF7" s="437"/>
      <c r="BG7" s="437"/>
      <c r="BH7" s="437"/>
      <c r="BI7" s="437"/>
      <c r="BJ7" s="437"/>
      <c r="BK7" s="437"/>
      <c r="BL7" s="437"/>
      <c r="BM7" s="438"/>
      <c r="BN7" s="422">
        <v>173180</v>
      </c>
      <c r="BO7" s="423"/>
      <c r="BP7" s="423"/>
      <c r="BQ7" s="423"/>
      <c r="BR7" s="423"/>
      <c r="BS7" s="423"/>
      <c r="BT7" s="423"/>
      <c r="BU7" s="424"/>
      <c r="BV7" s="422">
        <v>77527</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4703233</v>
      </c>
      <c r="CU7" s="423"/>
      <c r="CV7" s="423"/>
      <c r="CW7" s="423"/>
      <c r="CX7" s="423"/>
      <c r="CY7" s="423"/>
      <c r="CZ7" s="423"/>
      <c r="DA7" s="424"/>
      <c r="DB7" s="422">
        <v>4451568</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102</v>
      </c>
      <c r="AV8" s="481"/>
      <c r="AW8" s="481"/>
      <c r="AX8" s="481"/>
      <c r="AY8" s="436" t="s">
        <v>109</v>
      </c>
      <c r="AZ8" s="437"/>
      <c r="BA8" s="437"/>
      <c r="BB8" s="437"/>
      <c r="BC8" s="437"/>
      <c r="BD8" s="437"/>
      <c r="BE8" s="437"/>
      <c r="BF8" s="437"/>
      <c r="BG8" s="437"/>
      <c r="BH8" s="437"/>
      <c r="BI8" s="437"/>
      <c r="BJ8" s="437"/>
      <c r="BK8" s="437"/>
      <c r="BL8" s="437"/>
      <c r="BM8" s="438"/>
      <c r="BN8" s="422">
        <v>478935</v>
      </c>
      <c r="BO8" s="423"/>
      <c r="BP8" s="423"/>
      <c r="BQ8" s="423"/>
      <c r="BR8" s="423"/>
      <c r="BS8" s="423"/>
      <c r="BT8" s="423"/>
      <c r="BU8" s="424"/>
      <c r="BV8" s="422">
        <v>666824</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0.32</v>
      </c>
      <c r="CU8" s="526"/>
      <c r="CV8" s="526"/>
      <c r="CW8" s="526"/>
      <c r="CX8" s="526"/>
      <c r="CY8" s="526"/>
      <c r="CZ8" s="526"/>
      <c r="DA8" s="527"/>
      <c r="DB8" s="525">
        <v>0.33</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3"/>
      <c r="L9" s="556" t="s">
        <v>112</v>
      </c>
      <c r="M9" s="557"/>
      <c r="N9" s="557"/>
      <c r="O9" s="557"/>
      <c r="P9" s="557"/>
      <c r="Q9" s="558"/>
      <c r="R9" s="559">
        <v>10928</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94</v>
      </c>
      <c r="AV9" s="481"/>
      <c r="AW9" s="481"/>
      <c r="AX9" s="481"/>
      <c r="AY9" s="436" t="s">
        <v>115</v>
      </c>
      <c r="AZ9" s="437"/>
      <c r="BA9" s="437"/>
      <c r="BB9" s="437"/>
      <c r="BC9" s="437"/>
      <c r="BD9" s="437"/>
      <c r="BE9" s="437"/>
      <c r="BF9" s="437"/>
      <c r="BG9" s="437"/>
      <c r="BH9" s="437"/>
      <c r="BI9" s="437"/>
      <c r="BJ9" s="437"/>
      <c r="BK9" s="437"/>
      <c r="BL9" s="437"/>
      <c r="BM9" s="438"/>
      <c r="BN9" s="422">
        <v>-187889</v>
      </c>
      <c r="BO9" s="423"/>
      <c r="BP9" s="423"/>
      <c r="BQ9" s="423"/>
      <c r="BR9" s="423"/>
      <c r="BS9" s="423"/>
      <c r="BT9" s="423"/>
      <c r="BU9" s="424"/>
      <c r="BV9" s="422">
        <v>232264</v>
      </c>
      <c r="BW9" s="423"/>
      <c r="BX9" s="423"/>
      <c r="BY9" s="423"/>
      <c r="BZ9" s="423"/>
      <c r="CA9" s="423"/>
      <c r="CB9" s="423"/>
      <c r="CC9" s="424"/>
      <c r="CD9" s="462" t="s">
        <v>116</v>
      </c>
      <c r="CE9" s="382"/>
      <c r="CF9" s="382"/>
      <c r="CG9" s="382"/>
      <c r="CH9" s="382"/>
      <c r="CI9" s="382"/>
      <c r="CJ9" s="382"/>
      <c r="CK9" s="382"/>
      <c r="CL9" s="382"/>
      <c r="CM9" s="382"/>
      <c r="CN9" s="382"/>
      <c r="CO9" s="382"/>
      <c r="CP9" s="382"/>
      <c r="CQ9" s="382"/>
      <c r="CR9" s="382"/>
      <c r="CS9" s="463"/>
      <c r="CT9" s="419">
        <v>13.7</v>
      </c>
      <c r="CU9" s="420"/>
      <c r="CV9" s="420"/>
      <c r="CW9" s="420"/>
      <c r="CX9" s="420"/>
      <c r="CY9" s="420"/>
      <c r="CZ9" s="420"/>
      <c r="DA9" s="421"/>
      <c r="DB9" s="419">
        <v>13.8</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117</v>
      </c>
      <c r="M10" s="379"/>
      <c r="N10" s="379"/>
      <c r="O10" s="379"/>
      <c r="P10" s="379"/>
      <c r="Q10" s="380"/>
      <c r="R10" s="375">
        <v>12117</v>
      </c>
      <c r="S10" s="376"/>
      <c r="T10" s="376"/>
      <c r="U10" s="376"/>
      <c r="V10" s="435"/>
      <c r="W10" s="563"/>
      <c r="X10" s="373"/>
      <c r="Y10" s="373"/>
      <c r="Z10" s="373"/>
      <c r="AA10" s="373"/>
      <c r="AB10" s="373"/>
      <c r="AC10" s="373"/>
      <c r="AD10" s="373"/>
      <c r="AE10" s="373"/>
      <c r="AF10" s="373"/>
      <c r="AG10" s="373"/>
      <c r="AH10" s="373"/>
      <c r="AI10" s="373"/>
      <c r="AJ10" s="373"/>
      <c r="AK10" s="373"/>
      <c r="AL10" s="564"/>
      <c r="AM10" s="479" t="s">
        <v>118</v>
      </c>
      <c r="AN10" s="379"/>
      <c r="AO10" s="379"/>
      <c r="AP10" s="379"/>
      <c r="AQ10" s="379"/>
      <c r="AR10" s="379"/>
      <c r="AS10" s="379"/>
      <c r="AT10" s="380"/>
      <c r="AU10" s="480" t="s">
        <v>119</v>
      </c>
      <c r="AV10" s="481"/>
      <c r="AW10" s="481"/>
      <c r="AX10" s="481"/>
      <c r="AY10" s="436" t="s">
        <v>120</v>
      </c>
      <c r="AZ10" s="437"/>
      <c r="BA10" s="437"/>
      <c r="BB10" s="437"/>
      <c r="BC10" s="437"/>
      <c r="BD10" s="437"/>
      <c r="BE10" s="437"/>
      <c r="BF10" s="437"/>
      <c r="BG10" s="437"/>
      <c r="BH10" s="437"/>
      <c r="BI10" s="437"/>
      <c r="BJ10" s="437"/>
      <c r="BK10" s="437"/>
      <c r="BL10" s="437"/>
      <c r="BM10" s="438"/>
      <c r="BN10" s="422">
        <v>310367</v>
      </c>
      <c r="BO10" s="423"/>
      <c r="BP10" s="423"/>
      <c r="BQ10" s="423"/>
      <c r="BR10" s="423"/>
      <c r="BS10" s="423"/>
      <c r="BT10" s="423"/>
      <c r="BU10" s="424"/>
      <c r="BV10" s="422">
        <v>2493</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125</v>
      </c>
      <c r="AV11" s="481"/>
      <c r="AW11" s="481"/>
      <c r="AX11" s="481"/>
      <c r="AY11" s="436" t="s">
        <v>126</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129</v>
      </c>
      <c r="DC11" s="526"/>
      <c r="DD11" s="526"/>
      <c r="DE11" s="526"/>
      <c r="DF11" s="526"/>
      <c r="DG11" s="526"/>
      <c r="DH11" s="526"/>
      <c r="DI11" s="527"/>
    </row>
    <row r="12" spans="1:119" ht="18.75" customHeight="1" x14ac:dyDescent="0.15">
      <c r="A12" s="178"/>
      <c r="B12" s="528" t="s">
        <v>130</v>
      </c>
      <c r="C12" s="529"/>
      <c r="D12" s="529"/>
      <c r="E12" s="529"/>
      <c r="F12" s="529"/>
      <c r="G12" s="529"/>
      <c r="H12" s="529"/>
      <c r="I12" s="529"/>
      <c r="J12" s="529"/>
      <c r="K12" s="530"/>
      <c r="L12" s="537" t="s">
        <v>131</v>
      </c>
      <c r="M12" s="538"/>
      <c r="N12" s="538"/>
      <c r="O12" s="538"/>
      <c r="P12" s="538"/>
      <c r="Q12" s="539"/>
      <c r="R12" s="540">
        <v>10893</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135</v>
      </c>
      <c r="AV12" s="481"/>
      <c r="AW12" s="481"/>
      <c r="AX12" s="481"/>
      <c r="AY12" s="436" t="s">
        <v>136</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251000</v>
      </c>
      <c r="BW12" s="423"/>
      <c r="BX12" s="423"/>
      <c r="BY12" s="423"/>
      <c r="BZ12" s="423"/>
      <c r="CA12" s="423"/>
      <c r="CB12" s="423"/>
      <c r="CC12" s="424"/>
      <c r="CD12" s="462" t="s">
        <v>137</v>
      </c>
      <c r="CE12" s="382"/>
      <c r="CF12" s="382"/>
      <c r="CG12" s="382"/>
      <c r="CH12" s="382"/>
      <c r="CI12" s="382"/>
      <c r="CJ12" s="382"/>
      <c r="CK12" s="382"/>
      <c r="CL12" s="382"/>
      <c r="CM12" s="382"/>
      <c r="CN12" s="382"/>
      <c r="CO12" s="382"/>
      <c r="CP12" s="382"/>
      <c r="CQ12" s="382"/>
      <c r="CR12" s="382"/>
      <c r="CS12" s="463"/>
      <c r="CT12" s="525" t="s">
        <v>138</v>
      </c>
      <c r="CU12" s="526"/>
      <c r="CV12" s="526"/>
      <c r="CW12" s="526"/>
      <c r="CX12" s="526"/>
      <c r="CY12" s="526"/>
      <c r="CZ12" s="526"/>
      <c r="DA12" s="527"/>
      <c r="DB12" s="525" t="s">
        <v>139</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140</v>
      </c>
      <c r="N13" s="507"/>
      <c r="O13" s="507"/>
      <c r="P13" s="507"/>
      <c r="Q13" s="508"/>
      <c r="R13" s="509">
        <v>10773</v>
      </c>
      <c r="S13" s="510"/>
      <c r="T13" s="510"/>
      <c r="U13" s="510"/>
      <c r="V13" s="511"/>
      <c r="W13" s="512" t="s">
        <v>141</v>
      </c>
      <c r="X13" s="408"/>
      <c r="Y13" s="408"/>
      <c r="Z13" s="408"/>
      <c r="AA13" s="408"/>
      <c r="AB13" s="409"/>
      <c r="AC13" s="375">
        <v>334</v>
      </c>
      <c r="AD13" s="376"/>
      <c r="AE13" s="376"/>
      <c r="AF13" s="376"/>
      <c r="AG13" s="377"/>
      <c r="AH13" s="375">
        <v>386</v>
      </c>
      <c r="AI13" s="376"/>
      <c r="AJ13" s="376"/>
      <c r="AK13" s="376"/>
      <c r="AL13" s="435"/>
      <c r="AM13" s="479" t="s">
        <v>142</v>
      </c>
      <c r="AN13" s="379"/>
      <c r="AO13" s="379"/>
      <c r="AP13" s="379"/>
      <c r="AQ13" s="379"/>
      <c r="AR13" s="379"/>
      <c r="AS13" s="379"/>
      <c r="AT13" s="380"/>
      <c r="AU13" s="480" t="s">
        <v>143</v>
      </c>
      <c r="AV13" s="481"/>
      <c r="AW13" s="481"/>
      <c r="AX13" s="481"/>
      <c r="AY13" s="436" t="s">
        <v>144</v>
      </c>
      <c r="AZ13" s="437"/>
      <c r="BA13" s="437"/>
      <c r="BB13" s="437"/>
      <c r="BC13" s="437"/>
      <c r="BD13" s="437"/>
      <c r="BE13" s="437"/>
      <c r="BF13" s="437"/>
      <c r="BG13" s="437"/>
      <c r="BH13" s="437"/>
      <c r="BI13" s="437"/>
      <c r="BJ13" s="437"/>
      <c r="BK13" s="437"/>
      <c r="BL13" s="437"/>
      <c r="BM13" s="438"/>
      <c r="BN13" s="422">
        <v>122478</v>
      </c>
      <c r="BO13" s="423"/>
      <c r="BP13" s="423"/>
      <c r="BQ13" s="423"/>
      <c r="BR13" s="423"/>
      <c r="BS13" s="423"/>
      <c r="BT13" s="423"/>
      <c r="BU13" s="424"/>
      <c r="BV13" s="422">
        <v>-16243</v>
      </c>
      <c r="BW13" s="423"/>
      <c r="BX13" s="423"/>
      <c r="BY13" s="423"/>
      <c r="BZ13" s="423"/>
      <c r="CA13" s="423"/>
      <c r="CB13" s="423"/>
      <c r="CC13" s="424"/>
      <c r="CD13" s="462" t="s">
        <v>145</v>
      </c>
      <c r="CE13" s="382"/>
      <c r="CF13" s="382"/>
      <c r="CG13" s="382"/>
      <c r="CH13" s="382"/>
      <c r="CI13" s="382"/>
      <c r="CJ13" s="382"/>
      <c r="CK13" s="382"/>
      <c r="CL13" s="382"/>
      <c r="CM13" s="382"/>
      <c r="CN13" s="382"/>
      <c r="CO13" s="382"/>
      <c r="CP13" s="382"/>
      <c r="CQ13" s="382"/>
      <c r="CR13" s="382"/>
      <c r="CS13" s="463"/>
      <c r="CT13" s="419">
        <v>8.3000000000000007</v>
      </c>
      <c r="CU13" s="420"/>
      <c r="CV13" s="420"/>
      <c r="CW13" s="420"/>
      <c r="CX13" s="420"/>
      <c r="CY13" s="420"/>
      <c r="CZ13" s="420"/>
      <c r="DA13" s="421"/>
      <c r="DB13" s="419">
        <v>8.3000000000000007</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146</v>
      </c>
      <c r="M14" s="549"/>
      <c r="N14" s="549"/>
      <c r="O14" s="549"/>
      <c r="P14" s="549"/>
      <c r="Q14" s="550"/>
      <c r="R14" s="509">
        <v>11214</v>
      </c>
      <c r="S14" s="510"/>
      <c r="T14" s="510"/>
      <c r="U14" s="510"/>
      <c r="V14" s="511"/>
      <c r="W14" s="513"/>
      <c r="X14" s="411"/>
      <c r="Y14" s="411"/>
      <c r="Z14" s="411"/>
      <c r="AA14" s="411"/>
      <c r="AB14" s="412"/>
      <c r="AC14" s="502">
        <v>6.1</v>
      </c>
      <c r="AD14" s="503"/>
      <c r="AE14" s="503"/>
      <c r="AF14" s="503"/>
      <c r="AG14" s="504"/>
      <c r="AH14" s="502">
        <v>6.5</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147</v>
      </c>
      <c r="CE14" s="460"/>
      <c r="CF14" s="460"/>
      <c r="CG14" s="460"/>
      <c r="CH14" s="460"/>
      <c r="CI14" s="460"/>
      <c r="CJ14" s="460"/>
      <c r="CK14" s="460"/>
      <c r="CL14" s="460"/>
      <c r="CM14" s="460"/>
      <c r="CN14" s="460"/>
      <c r="CO14" s="460"/>
      <c r="CP14" s="460"/>
      <c r="CQ14" s="460"/>
      <c r="CR14" s="460"/>
      <c r="CS14" s="461"/>
      <c r="CT14" s="519">
        <v>24.9</v>
      </c>
      <c r="CU14" s="520"/>
      <c r="CV14" s="520"/>
      <c r="CW14" s="520"/>
      <c r="CX14" s="520"/>
      <c r="CY14" s="520"/>
      <c r="CZ14" s="520"/>
      <c r="DA14" s="521"/>
      <c r="DB14" s="519">
        <v>43.5</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140</v>
      </c>
      <c r="N15" s="507"/>
      <c r="O15" s="507"/>
      <c r="P15" s="507"/>
      <c r="Q15" s="508"/>
      <c r="R15" s="509">
        <v>11088</v>
      </c>
      <c r="S15" s="510"/>
      <c r="T15" s="510"/>
      <c r="U15" s="510"/>
      <c r="V15" s="511"/>
      <c r="W15" s="512" t="s">
        <v>148</v>
      </c>
      <c r="X15" s="408"/>
      <c r="Y15" s="408"/>
      <c r="Z15" s="408"/>
      <c r="AA15" s="408"/>
      <c r="AB15" s="409"/>
      <c r="AC15" s="375">
        <v>2072</v>
      </c>
      <c r="AD15" s="376"/>
      <c r="AE15" s="376"/>
      <c r="AF15" s="376"/>
      <c r="AG15" s="377"/>
      <c r="AH15" s="375">
        <v>2311</v>
      </c>
      <c r="AI15" s="376"/>
      <c r="AJ15" s="376"/>
      <c r="AK15" s="376"/>
      <c r="AL15" s="435"/>
      <c r="AM15" s="479"/>
      <c r="AN15" s="379"/>
      <c r="AO15" s="379"/>
      <c r="AP15" s="379"/>
      <c r="AQ15" s="379"/>
      <c r="AR15" s="379"/>
      <c r="AS15" s="379"/>
      <c r="AT15" s="380"/>
      <c r="AU15" s="480"/>
      <c r="AV15" s="481"/>
      <c r="AW15" s="481"/>
      <c r="AX15" s="481"/>
      <c r="AY15" s="448" t="s">
        <v>149</v>
      </c>
      <c r="AZ15" s="449"/>
      <c r="BA15" s="449"/>
      <c r="BB15" s="449"/>
      <c r="BC15" s="449"/>
      <c r="BD15" s="449"/>
      <c r="BE15" s="449"/>
      <c r="BF15" s="449"/>
      <c r="BG15" s="449"/>
      <c r="BH15" s="449"/>
      <c r="BI15" s="449"/>
      <c r="BJ15" s="449"/>
      <c r="BK15" s="449"/>
      <c r="BL15" s="449"/>
      <c r="BM15" s="450"/>
      <c r="BN15" s="451">
        <v>1239262</v>
      </c>
      <c r="BO15" s="452"/>
      <c r="BP15" s="452"/>
      <c r="BQ15" s="452"/>
      <c r="BR15" s="452"/>
      <c r="BS15" s="452"/>
      <c r="BT15" s="452"/>
      <c r="BU15" s="453"/>
      <c r="BV15" s="451">
        <v>1299109</v>
      </c>
      <c r="BW15" s="452"/>
      <c r="BX15" s="452"/>
      <c r="BY15" s="452"/>
      <c r="BZ15" s="452"/>
      <c r="CA15" s="452"/>
      <c r="CB15" s="452"/>
      <c r="CC15" s="453"/>
      <c r="CD15" s="522" t="s">
        <v>150</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151</v>
      </c>
      <c r="M16" s="497"/>
      <c r="N16" s="497"/>
      <c r="O16" s="497"/>
      <c r="P16" s="497"/>
      <c r="Q16" s="498"/>
      <c r="R16" s="499" t="s">
        <v>152</v>
      </c>
      <c r="S16" s="500"/>
      <c r="T16" s="500"/>
      <c r="U16" s="500"/>
      <c r="V16" s="501"/>
      <c r="W16" s="513"/>
      <c r="X16" s="411"/>
      <c r="Y16" s="411"/>
      <c r="Z16" s="411"/>
      <c r="AA16" s="411"/>
      <c r="AB16" s="412"/>
      <c r="AC16" s="502">
        <v>38</v>
      </c>
      <c r="AD16" s="503"/>
      <c r="AE16" s="503"/>
      <c r="AF16" s="503"/>
      <c r="AG16" s="504"/>
      <c r="AH16" s="502">
        <v>38.700000000000003</v>
      </c>
      <c r="AI16" s="503"/>
      <c r="AJ16" s="503"/>
      <c r="AK16" s="503"/>
      <c r="AL16" s="505"/>
      <c r="AM16" s="479"/>
      <c r="AN16" s="379"/>
      <c r="AO16" s="379"/>
      <c r="AP16" s="379"/>
      <c r="AQ16" s="379"/>
      <c r="AR16" s="379"/>
      <c r="AS16" s="379"/>
      <c r="AT16" s="380"/>
      <c r="AU16" s="480"/>
      <c r="AV16" s="481"/>
      <c r="AW16" s="481"/>
      <c r="AX16" s="481"/>
      <c r="AY16" s="436" t="s">
        <v>153</v>
      </c>
      <c r="AZ16" s="437"/>
      <c r="BA16" s="437"/>
      <c r="BB16" s="437"/>
      <c r="BC16" s="437"/>
      <c r="BD16" s="437"/>
      <c r="BE16" s="437"/>
      <c r="BF16" s="437"/>
      <c r="BG16" s="437"/>
      <c r="BH16" s="437"/>
      <c r="BI16" s="437"/>
      <c r="BJ16" s="437"/>
      <c r="BK16" s="437"/>
      <c r="BL16" s="437"/>
      <c r="BM16" s="438"/>
      <c r="BN16" s="422">
        <v>4201074</v>
      </c>
      <c r="BO16" s="423"/>
      <c r="BP16" s="423"/>
      <c r="BQ16" s="423"/>
      <c r="BR16" s="423"/>
      <c r="BS16" s="423"/>
      <c r="BT16" s="423"/>
      <c r="BU16" s="424"/>
      <c r="BV16" s="422">
        <v>3956733</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154</v>
      </c>
      <c r="N17" s="516"/>
      <c r="O17" s="516"/>
      <c r="P17" s="516"/>
      <c r="Q17" s="517"/>
      <c r="R17" s="499" t="s">
        <v>155</v>
      </c>
      <c r="S17" s="500"/>
      <c r="T17" s="500"/>
      <c r="U17" s="500"/>
      <c r="V17" s="501"/>
      <c r="W17" s="512" t="s">
        <v>156</v>
      </c>
      <c r="X17" s="408"/>
      <c r="Y17" s="408"/>
      <c r="Z17" s="408"/>
      <c r="AA17" s="408"/>
      <c r="AB17" s="409"/>
      <c r="AC17" s="375">
        <v>3051</v>
      </c>
      <c r="AD17" s="376"/>
      <c r="AE17" s="376"/>
      <c r="AF17" s="376"/>
      <c r="AG17" s="377"/>
      <c r="AH17" s="375">
        <v>3270</v>
      </c>
      <c r="AI17" s="376"/>
      <c r="AJ17" s="376"/>
      <c r="AK17" s="376"/>
      <c r="AL17" s="435"/>
      <c r="AM17" s="479"/>
      <c r="AN17" s="379"/>
      <c r="AO17" s="379"/>
      <c r="AP17" s="379"/>
      <c r="AQ17" s="379"/>
      <c r="AR17" s="379"/>
      <c r="AS17" s="379"/>
      <c r="AT17" s="380"/>
      <c r="AU17" s="480"/>
      <c r="AV17" s="481"/>
      <c r="AW17" s="481"/>
      <c r="AX17" s="481"/>
      <c r="AY17" s="436" t="s">
        <v>157</v>
      </c>
      <c r="AZ17" s="437"/>
      <c r="BA17" s="437"/>
      <c r="BB17" s="437"/>
      <c r="BC17" s="437"/>
      <c r="BD17" s="437"/>
      <c r="BE17" s="437"/>
      <c r="BF17" s="437"/>
      <c r="BG17" s="437"/>
      <c r="BH17" s="437"/>
      <c r="BI17" s="437"/>
      <c r="BJ17" s="437"/>
      <c r="BK17" s="437"/>
      <c r="BL17" s="437"/>
      <c r="BM17" s="438"/>
      <c r="BN17" s="422">
        <v>1546579</v>
      </c>
      <c r="BO17" s="423"/>
      <c r="BP17" s="423"/>
      <c r="BQ17" s="423"/>
      <c r="BR17" s="423"/>
      <c r="BS17" s="423"/>
      <c r="BT17" s="423"/>
      <c r="BU17" s="424"/>
      <c r="BV17" s="422">
        <v>1625102</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158</v>
      </c>
      <c r="C18" s="473"/>
      <c r="D18" s="473"/>
      <c r="E18" s="474"/>
      <c r="F18" s="474"/>
      <c r="G18" s="474"/>
      <c r="H18" s="474"/>
      <c r="I18" s="474"/>
      <c r="J18" s="474"/>
      <c r="K18" s="474"/>
      <c r="L18" s="475">
        <v>171.26</v>
      </c>
      <c r="M18" s="475"/>
      <c r="N18" s="475"/>
      <c r="O18" s="475"/>
      <c r="P18" s="475"/>
      <c r="Q18" s="475"/>
      <c r="R18" s="476"/>
      <c r="S18" s="476"/>
      <c r="T18" s="476"/>
      <c r="U18" s="476"/>
      <c r="V18" s="477"/>
      <c r="W18" s="493"/>
      <c r="X18" s="494"/>
      <c r="Y18" s="494"/>
      <c r="Z18" s="494"/>
      <c r="AA18" s="494"/>
      <c r="AB18" s="518"/>
      <c r="AC18" s="392">
        <v>55.9</v>
      </c>
      <c r="AD18" s="393"/>
      <c r="AE18" s="393"/>
      <c r="AF18" s="393"/>
      <c r="AG18" s="478"/>
      <c r="AH18" s="392">
        <v>54.8</v>
      </c>
      <c r="AI18" s="393"/>
      <c r="AJ18" s="393"/>
      <c r="AK18" s="393"/>
      <c r="AL18" s="394"/>
      <c r="AM18" s="479"/>
      <c r="AN18" s="379"/>
      <c r="AO18" s="379"/>
      <c r="AP18" s="379"/>
      <c r="AQ18" s="379"/>
      <c r="AR18" s="379"/>
      <c r="AS18" s="379"/>
      <c r="AT18" s="380"/>
      <c r="AU18" s="480"/>
      <c r="AV18" s="481"/>
      <c r="AW18" s="481"/>
      <c r="AX18" s="481"/>
      <c r="AY18" s="436" t="s">
        <v>159</v>
      </c>
      <c r="AZ18" s="437"/>
      <c r="BA18" s="437"/>
      <c r="BB18" s="437"/>
      <c r="BC18" s="437"/>
      <c r="BD18" s="437"/>
      <c r="BE18" s="437"/>
      <c r="BF18" s="437"/>
      <c r="BG18" s="437"/>
      <c r="BH18" s="437"/>
      <c r="BI18" s="437"/>
      <c r="BJ18" s="437"/>
      <c r="BK18" s="437"/>
      <c r="BL18" s="437"/>
      <c r="BM18" s="438"/>
      <c r="BN18" s="422">
        <v>4013899</v>
      </c>
      <c r="BO18" s="423"/>
      <c r="BP18" s="423"/>
      <c r="BQ18" s="423"/>
      <c r="BR18" s="423"/>
      <c r="BS18" s="423"/>
      <c r="BT18" s="423"/>
      <c r="BU18" s="424"/>
      <c r="BV18" s="422">
        <v>3815751</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160</v>
      </c>
      <c r="C19" s="473"/>
      <c r="D19" s="473"/>
      <c r="E19" s="474"/>
      <c r="F19" s="474"/>
      <c r="G19" s="474"/>
      <c r="H19" s="474"/>
      <c r="I19" s="474"/>
      <c r="J19" s="474"/>
      <c r="K19" s="474"/>
      <c r="L19" s="482">
        <v>64</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161</v>
      </c>
      <c r="AZ19" s="437"/>
      <c r="BA19" s="437"/>
      <c r="BB19" s="437"/>
      <c r="BC19" s="437"/>
      <c r="BD19" s="437"/>
      <c r="BE19" s="437"/>
      <c r="BF19" s="437"/>
      <c r="BG19" s="437"/>
      <c r="BH19" s="437"/>
      <c r="BI19" s="437"/>
      <c r="BJ19" s="437"/>
      <c r="BK19" s="437"/>
      <c r="BL19" s="437"/>
      <c r="BM19" s="438"/>
      <c r="BN19" s="422">
        <v>6045363</v>
      </c>
      <c r="BO19" s="423"/>
      <c r="BP19" s="423"/>
      <c r="BQ19" s="423"/>
      <c r="BR19" s="423"/>
      <c r="BS19" s="423"/>
      <c r="BT19" s="423"/>
      <c r="BU19" s="424"/>
      <c r="BV19" s="422">
        <v>6072257</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162</v>
      </c>
      <c r="C20" s="473"/>
      <c r="D20" s="473"/>
      <c r="E20" s="474"/>
      <c r="F20" s="474"/>
      <c r="G20" s="474"/>
      <c r="H20" s="474"/>
      <c r="I20" s="474"/>
      <c r="J20" s="474"/>
      <c r="K20" s="474"/>
      <c r="L20" s="482">
        <v>4170</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163</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164</v>
      </c>
      <c r="C22" s="399"/>
      <c r="D22" s="400"/>
      <c r="E22" s="407" t="s">
        <v>1</v>
      </c>
      <c r="F22" s="408"/>
      <c r="G22" s="408"/>
      <c r="H22" s="408"/>
      <c r="I22" s="408"/>
      <c r="J22" s="408"/>
      <c r="K22" s="409"/>
      <c r="L22" s="407" t="s">
        <v>165</v>
      </c>
      <c r="M22" s="408"/>
      <c r="N22" s="408"/>
      <c r="O22" s="408"/>
      <c r="P22" s="409"/>
      <c r="Q22" s="413" t="s">
        <v>166</v>
      </c>
      <c r="R22" s="414"/>
      <c r="S22" s="414"/>
      <c r="T22" s="414"/>
      <c r="U22" s="414"/>
      <c r="V22" s="415"/>
      <c r="W22" s="464" t="s">
        <v>167</v>
      </c>
      <c r="X22" s="399"/>
      <c r="Y22" s="400"/>
      <c r="Z22" s="407" t="s">
        <v>1</v>
      </c>
      <c r="AA22" s="408"/>
      <c r="AB22" s="408"/>
      <c r="AC22" s="408"/>
      <c r="AD22" s="408"/>
      <c r="AE22" s="408"/>
      <c r="AF22" s="408"/>
      <c r="AG22" s="409"/>
      <c r="AH22" s="425" t="s">
        <v>168</v>
      </c>
      <c r="AI22" s="408"/>
      <c r="AJ22" s="408"/>
      <c r="AK22" s="408"/>
      <c r="AL22" s="409"/>
      <c r="AM22" s="425" t="s">
        <v>169</v>
      </c>
      <c r="AN22" s="426"/>
      <c r="AO22" s="426"/>
      <c r="AP22" s="426"/>
      <c r="AQ22" s="426"/>
      <c r="AR22" s="427"/>
      <c r="AS22" s="413" t="s">
        <v>166</v>
      </c>
      <c r="AT22" s="414"/>
      <c r="AU22" s="414"/>
      <c r="AV22" s="414"/>
      <c r="AW22" s="414"/>
      <c r="AX22" s="431"/>
      <c r="AY22" s="448" t="s">
        <v>170</v>
      </c>
      <c r="AZ22" s="449"/>
      <c r="BA22" s="449"/>
      <c r="BB22" s="449"/>
      <c r="BC22" s="449"/>
      <c r="BD22" s="449"/>
      <c r="BE22" s="449"/>
      <c r="BF22" s="449"/>
      <c r="BG22" s="449"/>
      <c r="BH22" s="449"/>
      <c r="BI22" s="449"/>
      <c r="BJ22" s="449"/>
      <c r="BK22" s="449"/>
      <c r="BL22" s="449"/>
      <c r="BM22" s="450"/>
      <c r="BN22" s="451">
        <v>7832322</v>
      </c>
      <c r="BO22" s="452"/>
      <c r="BP22" s="452"/>
      <c r="BQ22" s="452"/>
      <c r="BR22" s="452"/>
      <c r="BS22" s="452"/>
      <c r="BT22" s="452"/>
      <c r="BU22" s="453"/>
      <c r="BV22" s="451">
        <v>7965619</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171</v>
      </c>
      <c r="AZ23" s="437"/>
      <c r="BA23" s="437"/>
      <c r="BB23" s="437"/>
      <c r="BC23" s="437"/>
      <c r="BD23" s="437"/>
      <c r="BE23" s="437"/>
      <c r="BF23" s="437"/>
      <c r="BG23" s="437"/>
      <c r="BH23" s="437"/>
      <c r="BI23" s="437"/>
      <c r="BJ23" s="437"/>
      <c r="BK23" s="437"/>
      <c r="BL23" s="437"/>
      <c r="BM23" s="438"/>
      <c r="BN23" s="422">
        <v>5021114</v>
      </c>
      <c r="BO23" s="423"/>
      <c r="BP23" s="423"/>
      <c r="BQ23" s="423"/>
      <c r="BR23" s="423"/>
      <c r="BS23" s="423"/>
      <c r="BT23" s="423"/>
      <c r="BU23" s="424"/>
      <c r="BV23" s="422">
        <v>5027814</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172</v>
      </c>
      <c r="F24" s="379"/>
      <c r="G24" s="379"/>
      <c r="H24" s="379"/>
      <c r="I24" s="379"/>
      <c r="J24" s="379"/>
      <c r="K24" s="380"/>
      <c r="L24" s="375">
        <v>1</v>
      </c>
      <c r="M24" s="376"/>
      <c r="N24" s="376"/>
      <c r="O24" s="376"/>
      <c r="P24" s="377"/>
      <c r="Q24" s="375">
        <v>5200</v>
      </c>
      <c r="R24" s="376"/>
      <c r="S24" s="376"/>
      <c r="T24" s="376"/>
      <c r="U24" s="376"/>
      <c r="V24" s="377"/>
      <c r="W24" s="465"/>
      <c r="X24" s="402"/>
      <c r="Y24" s="403"/>
      <c r="Z24" s="378" t="s">
        <v>173</v>
      </c>
      <c r="AA24" s="379"/>
      <c r="AB24" s="379"/>
      <c r="AC24" s="379"/>
      <c r="AD24" s="379"/>
      <c r="AE24" s="379"/>
      <c r="AF24" s="379"/>
      <c r="AG24" s="380"/>
      <c r="AH24" s="375">
        <v>147</v>
      </c>
      <c r="AI24" s="376"/>
      <c r="AJ24" s="376"/>
      <c r="AK24" s="376"/>
      <c r="AL24" s="377"/>
      <c r="AM24" s="375">
        <v>413511</v>
      </c>
      <c r="AN24" s="376"/>
      <c r="AO24" s="376"/>
      <c r="AP24" s="376"/>
      <c r="AQ24" s="376"/>
      <c r="AR24" s="377"/>
      <c r="AS24" s="375">
        <v>2813</v>
      </c>
      <c r="AT24" s="376"/>
      <c r="AU24" s="376"/>
      <c r="AV24" s="376"/>
      <c r="AW24" s="376"/>
      <c r="AX24" s="435"/>
      <c r="AY24" s="395" t="s">
        <v>174</v>
      </c>
      <c r="AZ24" s="396"/>
      <c r="BA24" s="396"/>
      <c r="BB24" s="396"/>
      <c r="BC24" s="396"/>
      <c r="BD24" s="396"/>
      <c r="BE24" s="396"/>
      <c r="BF24" s="396"/>
      <c r="BG24" s="396"/>
      <c r="BH24" s="396"/>
      <c r="BI24" s="396"/>
      <c r="BJ24" s="396"/>
      <c r="BK24" s="396"/>
      <c r="BL24" s="396"/>
      <c r="BM24" s="397"/>
      <c r="BN24" s="422">
        <v>4918722</v>
      </c>
      <c r="BO24" s="423"/>
      <c r="BP24" s="423"/>
      <c r="BQ24" s="423"/>
      <c r="BR24" s="423"/>
      <c r="BS24" s="423"/>
      <c r="BT24" s="423"/>
      <c r="BU24" s="424"/>
      <c r="BV24" s="422">
        <v>4974579</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175</v>
      </c>
      <c r="F25" s="379"/>
      <c r="G25" s="379"/>
      <c r="H25" s="379"/>
      <c r="I25" s="379"/>
      <c r="J25" s="379"/>
      <c r="K25" s="380"/>
      <c r="L25" s="375">
        <v>1</v>
      </c>
      <c r="M25" s="376"/>
      <c r="N25" s="376"/>
      <c r="O25" s="376"/>
      <c r="P25" s="377"/>
      <c r="Q25" s="375">
        <v>5650</v>
      </c>
      <c r="R25" s="376"/>
      <c r="S25" s="376"/>
      <c r="T25" s="376"/>
      <c r="U25" s="376"/>
      <c r="V25" s="377"/>
      <c r="W25" s="465"/>
      <c r="X25" s="402"/>
      <c r="Y25" s="403"/>
      <c r="Z25" s="378" t="s">
        <v>176</v>
      </c>
      <c r="AA25" s="379"/>
      <c r="AB25" s="379"/>
      <c r="AC25" s="379"/>
      <c r="AD25" s="379"/>
      <c r="AE25" s="379"/>
      <c r="AF25" s="379"/>
      <c r="AG25" s="380"/>
      <c r="AH25" s="375" t="s">
        <v>138</v>
      </c>
      <c r="AI25" s="376"/>
      <c r="AJ25" s="376"/>
      <c r="AK25" s="376"/>
      <c r="AL25" s="377"/>
      <c r="AM25" s="375" t="s">
        <v>138</v>
      </c>
      <c r="AN25" s="376"/>
      <c r="AO25" s="376"/>
      <c r="AP25" s="376"/>
      <c r="AQ25" s="376"/>
      <c r="AR25" s="377"/>
      <c r="AS25" s="375" t="s">
        <v>138</v>
      </c>
      <c r="AT25" s="376"/>
      <c r="AU25" s="376"/>
      <c r="AV25" s="376"/>
      <c r="AW25" s="376"/>
      <c r="AX25" s="435"/>
      <c r="AY25" s="448" t="s">
        <v>177</v>
      </c>
      <c r="AZ25" s="449"/>
      <c r="BA25" s="449"/>
      <c r="BB25" s="449"/>
      <c r="BC25" s="449"/>
      <c r="BD25" s="449"/>
      <c r="BE25" s="449"/>
      <c r="BF25" s="449"/>
      <c r="BG25" s="449"/>
      <c r="BH25" s="449"/>
      <c r="BI25" s="449"/>
      <c r="BJ25" s="449"/>
      <c r="BK25" s="449"/>
      <c r="BL25" s="449"/>
      <c r="BM25" s="450"/>
      <c r="BN25" s="451">
        <v>403931</v>
      </c>
      <c r="BO25" s="452"/>
      <c r="BP25" s="452"/>
      <c r="BQ25" s="452"/>
      <c r="BR25" s="452"/>
      <c r="BS25" s="452"/>
      <c r="BT25" s="452"/>
      <c r="BU25" s="453"/>
      <c r="BV25" s="451">
        <v>414795</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178</v>
      </c>
      <c r="F26" s="379"/>
      <c r="G26" s="379"/>
      <c r="H26" s="379"/>
      <c r="I26" s="379"/>
      <c r="J26" s="379"/>
      <c r="K26" s="380"/>
      <c r="L26" s="375">
        <v>1</v>
      </c>
      <c r="M26" s="376"/>
      <c r="N26" s="376"/>
      <c r="O26" s="376"/>
      <c r="P26" s="377"/>
      <c r="Q26" s="375">
        <v>5200</v>
      </c>
      <c r="R26" s="376"/>
      <c r="S26" s="376"/>
      <c r="T26" s="376"/>
      <c r="U26" s="376"/>
      <c r="V26" s="377"/>
      <c r="W26" s="465"/>
      <c r="X26" s="402"/>
      <c r="Y26" s="403"/>
      <c r="Z26" s="378" t="s">
        <v>179</v>
      </c>
      <c r="AA26" s="433"/>
      <c r="AB26" s="433"/>
      <c r="AC26" s="433"/>
      <c r="AD26" s="433"/>
      <c r="AE26" s="433"/>
      <c r="AF26" s="433"/>
      <c r="AG26" s="434"/>
      <c r="AH26" s="375">
        <v>7</v>
      </c>
      <c r="AI26" s="376"/>
      <c r="AJ26" s="376"/>
      <c r="AK26" s="376"/>
      <c r="AL26" s="377"/>
      <c r="AM26" s="375">
        <v>17486</v>
      </c>
      <c r="AN26" s="376"/>
      <c r="AO26" s="376"/>
      <c r="AP26" s="376"/>
      <c r="AQ26" s="376"/>
      <c r="AR26" s="377"/>
      <c r="AS26" s="375">
        <v>2498</v>
      </c>
      <c r="AT26" s="376"/>
      <c r="AU26" s="376"/>
      <c r="AV26" s="376"/>
      <c r="AW26" s="376"/>
      <c r="AX26" s="435"/>
      <c r="AY26" s="462" t="s">
        <v>180</v>
      </c>
      <c r="AZ26" s="382"/>
      <c r="BA26" s="382"/>
      <c r="BB26" s="382"/>
      <c r="BC26" s="382"/>
      <c r="BD26" s="382"/>
      <c r="BE26" s="382"/>
      <c r="BF26" s="382"/>
      <c r="BG26" s="382"/>
      <c r="BH26" s="382"/>
      <c r="BI26" s="382"/>
      <c r="BJ26" s="382"/>
      <c r="BK26" s="382"/>
      <c r="BL26" s="382"/>
      <c r="BM26" s="463"/>
      <c r="BN26" s="422" t="s">
        <v>138</v>
      </c>
      <c r="BO26" s="423"/>
      <c r="BP26" s="423"/>
      <c r="BQ26" s="423"/>
      <c r="BR26" s="423"/>
      <c r="BS26" s="423"/>
      <c r="BT26" s="423"/>
      <c r="BU26" s="424"/>
      <c r="BV26" s="422" t="s">
        <v>138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181</v>
      </c>
      <c r="F27" s="379"/>
      <c r="G27" s="379"/>
      <c r="H27" s="379"/>
      <c r="I27" s="379"/>
      <c r="J27" s="379"/>
      <c r="K27" s="380"/>
      <c r="L27" s="375">
        <v>1</v>
      </c>
      <c r="M27" s="376"/>
      <c r="N27" s="376"/>
      <c r="O27" s="376"/>
      <c r="P27" s="377"/>
      <c r="Q27" s="375">
        <v>2470</v>
      </c>
      <c r="R27" s="376"/>
      <c r="S27" s="376"/>
      <c r="T27" s="376"/>
      <c r="U27" s="376"/>
      <c r="V27" s="377"/>
      <c r="W27" s="465"/>
      <c r="X27" s="402"/>
      <c r="Y27" s="403"/>
      <c r="Z27" s="378" t="s">
        <v>182</v>
      </c>
      <c r="AA27" s="379"/>
      <c r="AB27" s="379"/>
      <c r="AC27" s="379"/>
      <c r="AD27" s="379"/>
      <c r="AE27" s="379"/>
      <c r="AF27" s="379"/>
      <c r="AG27" s="380"/>
      <c r="AH27" s="375">
        <v>2</v>
      </c>
      <c r="AI27" s="376"/>
      <c r="AJ27" s="376"/>
      <c r="AK27" s="376"/>
      <c r="AL27" s="377"/>
      <c r="AM27" s="375" t="s">
        <v>183</v>
      </c>
      <c r="AN27" s="376"/>
      <c r="AO27" s="376"/>
      <c r="AP27" s="376"/>
      <c r="AQ27" s="376"/>
      <c r="AR27" s="377"/>
      <c r="AS27" s="375" t="s">
        <v>183</v>
      </c>
      <c r="AT27" s="376"/>
      <c r="AU27" s="376"/>
      <c r="AV27" s="376"/>
      <c r="AW27" s="376"/>
      <c r="AX27" s="435"/>
      <c r="AY27" s="459" t="s">
        <v>184</v>
      </c>
      <c r="AZ27" s="460"/>
      <c r="BA27" s="460"/>
      <c r="BB27" s="460"/>
      <c r="BC27" s="460"/>
      <c r="BD27" s="460"/>
      <c r="BE27" s="460"/>
      <c r="BF27" s="460"/>
      <c r="BG27" s="460"/>
      <c r="BH27" s="460"/>
      <c r="BI27" s="460"/>
      <c r="BJ27" s="460"/>
      <c r="BK27" s="460"/>
      <c r="BL27" s="460"/>
      <c r="BM27" s="461"/>
      <c r="BN27" s="456" t="s">
        <v>138</v>
      </c>
      <c r="BO27" s="457"/>
      <c r="BP27" s="457"/>
      <c r="BQ27" s="457"/>
      <c r="BR27" s="457"/>
      <c r="BS27" s="457"/>
      <c r="BT27" s="457"/>
      <c r="BU27" s="458"/>
      <c r="BV27" s="456" t="s">
        <v>128</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185</v>
      </c>
      <c r="F28" s="379"/>
      <c r="G28" s="379"/>
      <c r="H28" s="379"/>
      <c r="I28" s="379"/>
      <c r="J28" s="379"/>
      <c r="K28" s="380"/>
      <c r="L28" s="375">
        <v>1</v>
      </c>
      <c r="M28" s="376"/>
      <c r="N28" s="376"/>
      <c r="O28" s="376"/>
      <c r="P28" s="377"/>
      <c r="Q28" s="375">
        <v>1930</v>
      </c>
      <c r="R28" s="376"/>
      <c r="S28" s="376"/>
      <c r="T28" s="376"/>
      <c r="U28" s="376"/>
      <c r="V28" s="377"/>
      <c r="W28" s="465"/>
      <c r="X28" s="402"/>
      <c r="Y28" s="403"/>
      <c r="Z28" s="378" t="s">
        <v>186</v>
      </c>
      <c r="AA28" s="379"/>
      <c r="AB28" s="379"/>
      <c r="AC28" s="379"/>
      <c r="AD28" s="379"/>
      <c r="AE28" s="379"/>
      <c r="AF28" s="379"/>
      <c r="AG28" s="380"/>
      <c r="AH28" s="375" t="s">
        <v>128</v>
      </c>
      <c r="AI28" s="376"/>
      <c r="AJ28" s="376"/>
      <c r="AK28" s="376"/>
      <c r="AL28" s="377"/>
      <c r="AM28" s="375" t="s">
        <v>138</v>
      </c>
      <c r="AN28" s="376"/>
      <c r="AO28" s="376"/>
      <c r="AP28" s="376"/>
      <c r="AQ28" s="376"/>
      <c r="AR28" s="377"/>
      <c r="AS28" s="375" t="s">
        <v>138</v>
      </c>
      <c r="AT28" s="376"/>
      <c r="AU28" s="376"/>
      <c r="AV28" s="376"/>
      <c r="AW28" s="376"/>
      <c r="AX28" s="435"/>
      <c r="AY28" s="439" t="s">
        <v>187</v>
      </c>
      <c r="AZ28" s="440"/>
      <c r="BA28" s="440"/>
      <c r="BB28" s="441"/>
      <c r="BC28" s="448" t="s">
        <v>48</v>
      </c>
      <c r="BD28" s="449"/>
      <c r="BE28" s="449"/>
      <c r="BF28" s="449"/>
      <c r="BG28" s="449"/>
      <c r="BH28" s="449"/>
      <c r="BI28" s="449"/>
      <c r="BJ28" s="449"/>
      <c r="BK28" s="449"/>
      <c r="BL28" s="449"/>
      <c r="BM28" s="450"/>
      <c r="BN28" s="451">
        <v>1378779</v>
      </c>
      <c r="BO28" s="452"/>
      <c r="BP28" s="452"/>
      <c r="BQ28" s="452"/>
      <c r="BR28" s="452"/>
      <c r="BS28" s="452"/>
      <c r="BT28" s="452"/>
      <c r="BU28" s="453"/>
      <c r="BV28" s="451">
        <v>1068412</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188</v>
      </c>
      <c r="F29" s="379"/>
      <c r="G29" s="379"/>
      <c r="H29" s="379"/>
      <c r="I29" s="379"/>
      <c r="J29" s="379"/>
      <c r="K29" s="380"/>
      <c r="L29" s="375">
        <v>10</v>
      </c>
      <c r="M29" s="376"/>
      <c r="N29" s="376"/>
      <c r="O29" s="376"/>
      <c r="P29" s="377"/>
      <c r="Q29" s="375">
        <v>1750</v>
      </c>
      <c r="R29" s="376"/>
      <c r="S29" s="376"/>
      <c r="T29" s="376"/>
      <c r="U29" s="376"/>
      <c r="V29" s="377"/>
      <c r="W29" s="466"/>
      <c r="X29" s="467"/>
      <c r="Y29" s="468"/>
      <c r="Z29" s="378" t="s">
        <v>189</v>
      </c>
      <c r="AA29" s="379"/>
      <c r="AB29" s="379"/>
      <c r="AC29" s="379"/>
      <c r="AD29" s="379"/>
      <c r="AE29" s="379"/>
      <c r="AF29" s="379"/>
      <c r="AG29" s="380"/>
      <c r="AH29" s="375">
        <v>149</v>
      </c>
      <c r="AI29" s="376"/>
      <c r="AJ29" s="376"/>
      <c r="AK29" s="376"/>
      <c r="AL29" s="377"/>
      <c r="AM29" s="375">
        <v>421069</v>
      </c>
      <c r="AN29" s="376"/>
      <c r="AO29" s="376"/>
      <c r="AP29" s="376"/>
      <c r="AQ29" s="376"/>
      <c r="AR29" s="377"/>
      <c r="AS29" s="375">
        <v>2826</v>
      </c>
      <c r="AT29" s="376"/>
      <c r="AU29" s="376"/>
      <c r="AV29" s="376"/>
      <c r="AW29" s="376"/>
      <c r="AX29" s="435"/>
      <c r="AY29" s="442"/>
      <c r="AZ29" s="443"/>
      <c r="BA29" s="443"/>
      <c r="BB29" s="444"/>
      <c r="BC29" s="436" t="s">
        <v>190</v>
      </c>
      <c r="BD29" s="437"/>
      <c r="BE29" s="437"/>
      <c r="BF29" s="437"/>
      <c r="BG29" s="437"/>
      <c r="BH29" s="437"/>
      <c r="BI29" s="437"/>
      <c r="BJ29" s="437"/>
      <c r="BK29" s="437"/>
      <c r="BL29" s="437"/>
      <c r="BM29" s="438"/>
      <c r="BN29" s="422">
        <v>884234</v>
      </c>
      <c r="BO29" s="423"/>
      <c r="BP29" s="423"/>
      <c r="BQ29" s="423"/>
      <c r="BR29" s="423"/>
      <c r="BS29" s="423"/>
      <c r="BT29" s="423"/>
      <c r="BU29" s="424"/>
      <c r="BV29" s="422">
        <v>882835</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191</v>
      </c>
      <c r="X30" s="390"/>
      <c r="Y30" s="390"/>
      <c r="Z30" s="390"/>
      <c r="AA30" s="390"/>
      <c r="AB30" s="390"/>
      <c r="AC30" s="390"/>
      <c r="AD30" s="390"/>
      <c r="AE30" s="390"/>
      <c r="AF30" s="390"/>
      <c r="AG30" s="391"/>
      <c r="AH30" s="392">
        <v>94.1</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1227550</v>
      </c>
      <c r="BO30" s="457"/>
      <c r="BP30" s="457"/>
      <c r="BQ30" s="457"/>
      <c r="BR30" s="457"/>
      <c r="BS30" s="457"/>
      <c r="BT30" s="457"/>
      <c r="BU30" s="458"/>
      <c r="BV30" s="456">
        <v>1127576</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192</v>
      </c>
      <c r="D32" s="381"/>
      <c r="E32" s="381"/>
      <c r="F32" s="381"/>
      <c r="G32" s="381"/>
      <c r="H32" s="381"/>
      <c r="I32" s="381"/>
      <c r="J32" s="381"/>
      <c r="K32" s="381"/>
      <c r="L32" s="381"/>
      <c r="M32" s="381"/>
      <c r="N32" s="381"/>
      <c r="O32" s="381"/>
      <c r="P32" s="381"/>
      <c r="Q32" s="381"/>
      <c r="R32" s="381"/>
      <c r="S32" s="381"/>
      <c r="U32" s="382" t="s">
        <v>193</v>
      </c>
      <c r="V32" s="382"/>
      <c r="W32" s="382"/>
      <c r="X32" s="382"/>
      <c r="Y32" s="382"/>
      <c r="Z32" s="382"/>
      <c r="AA32" s="382"/>
      <c r="AB32" s="382"/>
      <c r="AC32" s="382"/>
      <c r="AD32" s="382"/>
      <c r="AE32" s="382"/>
      <c r="AF32" s="382"/>
      <c r="AG32" s="382"/>
      <c r="AH32" s="382"/>
      <c r="AI32" s="382"/>
      <c r="AJ32" s="382"/>
      <c r="AK32" s="382"/>
      <c r="AM32" s="382" t="s">
        <v>194</v>
      </c>
      <c r="AN32" s="382"/>
      <c r="AO32" s="382"/>
      <c r="AP32" s="382"/>
      <c r="AQ32" s="382"/>
      <c r="AR32" s="382"/>
      <c r="AS32" s="382"/>
      <c r="AT32" s="382"/>
      <c r="AU32" s="382"/>
      <c r="AV32" s="382"/>
      <c r="AW32" s="382"/>
      <c r="AX32" s="382"/>
      <c r="AY32" s="382"/>
      <c r="AZ32" s="382"/>
      <c r="BA32" s="382"/>
      <c r="BB32" s="382"/>
      <c r="BC32" s="382"/>
      <c r="BE32" s="382" t="s">
        <v>195</v>
      </c>
      <c r="BF32" s="382"/>
      <c r="BG32" s="382"/>
      <c r="BH32" s="382"/>
      <c r="BI32" s="382"/>
      <c r="BJ32" s="382"/>
      <c r="BK32" s="382"/>
      <c r="BL32" s="382"/>
      <c r="BM32" s="382"/>
      <c r="BN32" s="382"/>
      <c r="BO32" s="382"/>
      <c r="BP32" s="382"/>
      <c r="BQ32" s="382"/>
      <c r="BR32" s="382"/>
      <c r="BS32" s="382"/>
      <c r="BT32" s="382"/>
      <c r="BU32" s="382"/>
      <c r="BW32" s="382" t="s">
        <v>196</v>
      </c>
      <c r="BX32" s="382"/>
      <c r="BY32" s="382"/>
      <c r="BZ32" s="382"/>
      <c r="CA32" s="382"/>
      <c r="CB32" s="382"/>
      <c r="CC32" s="382"/>
      <c r="CD32" s="382"/>
      <c r="CE32" s="382"/>
      <c r="CF32" s="382"/>
      <c r="CG32" s="382"/>
      <c r="CH32" s="382"/>
      <c r="CI32" s="382"/>
      <c r="CJ32" s="382"/>
      <c r="CK32" s="382"/>
      <c r="CL32" s="382"/>
      <c r="CM32" s="382"/>
      <c r="CO32" s="382" t="s">
        <v>197</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198</v>
      </c>
      <c r="D33" s="374"/>
      <c r="E33" s="373" t="s">
        <v>199</v>
      </c>
      <c r="F33" s="373"/>
      <c r="G33" s="373"/>
      <c r="H33" s="373"/>
      <c r="I33" s="373"/>
      <c r="J33" s="373"/>
      <c r="K33" s="373"/>
      <c r="L33" s="373"/>
      <c r="M33" s="373"/>
      <c r="N33" s="373"/>
      <c r="O33" s="373"/>
      <c r="P33" s="373"/>
      <c r="Q33" s="373"/>
      <c r="R33" s="373"/>
      <c r="S33" s="373"/>
      <c r="T33" s="203"/>
      <c r="U33" s="374" t="s">
        <v>198</v>
      </c>
      <c r="V33" s="374"/>
      <c r="W33" s="373" t="s">
        <v>199</v>
      </c>
      <c r="X33" s="373"/>
      <c r="Y33" s="373"/>
      <c r="Z33" s="373"/>
      <c r="AA33" s="373"/>
      <c r="AB33" s="373"/>
      <c r="AC33" s="373"/>
      <c r="AD33" s="373"/>
      <c r="AE33" s="373"/>
      <c r="AF33" s="373"/>
      <c r="AG33" s="373"/>
      <c r="AH33" s="373"/>
      <c r="AI33" s="373"/>
      <c r="AJ33" s="373"/>
      <c r="AK33" s="373"/>
      <c r="AL33" s="203"/>
      <c r="AM33" s="374" t="s">
        <v>200</v>
      </c>
      <c r="AN33" s="374"/>
      <c r="AO33" s="373" t="s">
        <v>199</v>
      </c>
      <c r="AP33" s="373"/>
      <c r="AQ33" s="373"/>
      <c r="AR33" s="373"/>
      <c r="AS33" s="373"/>
      <c r="AT33" s="373"/>
      <c r="AU33" s="373"/>
      <c r="AV33" s="373"/>
      <c r="AW33" s="373"/>
      <c r="AX33" s="373"/>
      <c r="AY33" s="373"/>
      <c r="AZ33" s="373"/>
      <c r="BA33" s="373"/>
      <c r="BB33" s="373"/>
      <c r="BC33" s="373"/>
      <c r="BD33" s="204"/>
      <c r="BE33" s="373" t="s">
        <v>201</v>
      </c>
      <c r="BF33" s="373"/>
      <c r="BG33" s="373" t="s">
        <v>202</v>
      </c>
      <c r="BH33" s="373"/>
      <c r="BI33" s="373"/>
      <c r="BJ33" s="373"/>
      <c r="BK33" s="373"/>
      <c r="BL33" s="373"/>
      <c r="BM33" s="373"/>
      <c r="BN33" s="373"/>
      <c r="BO33" s="373"/>
      <c r="BP33" s="373"/>
      <c r="BQ33" s="373"/>
      <c r="BR33" s="373"/>
      <c r="BS33" s="373"/>
      <c r="BT33" s="373"/>
      <c r="BU33" s="373"/>
      <c r="BV33" s="204"/>
      <c r="BW33" s="374" t="s">
        <v>201</v>
      </c>
      <c r="BX33" s="374"/>
      <c r="BY33" s="373" t="s">
        <v>203</v>
      </c>
      <c r="BZ33" s="373"/>
      <c r="CA33" s="373"/>
      <c r="CB33" s="373"/>
      <c r="CC33" s="373"/>
      <c r="CD33" s="373"/>
      <c r="CE33" s="373"/>
      <c r="CF33" s="373"/>
      <c r="CG33" s="373"/>
      <c r="CH33" s="373"/>
      <c r="CI33" s="373"/>
      <c r="CJ33" s="373"/>
      <c r="CK33" s="373"/>
      <c r="CL33" s="373"/>
      <c r="CM33" s="373"/>
      <c r="CN33" s="203"/>
      <c r="CO33" s="374" t="s">
        <v>198</v>
      </c>
      <c r="CP33" s="374"/>
      <c r="CQ33" s="373" t="s">
        <v>204</v>
      </c>
      <c r="CR33" s="373"/>
      <c r="CS33" s="373"/>
      <c r="CT33" s="373"/>
      <c r="CU33" s="373"/>
      <c r="CV33" s="373"/>
      <c r="CW33" s="373"/>
      <c r="CX33" s="373"/>
      <c r="CY33" s="373"/>
      <c r="CZ33" s="373"/>
      <c r="DA33" s="373"/>
      <c r="DB33" s="373"/>
      <c r="DC33" s="373"/>
      <c r="DD33" s="373"/>
      <c r="DE33" s="373"/>
      <c r="DF33" s="203"/>
      <c r="DG33" s="372" t="s">
        <v>205</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IF('各会計、関係団体の財政状況及び健全化判断比率'!B31="","",'各会計、関係団体の財政状況及び健全化判断比率'!B31)</f>
        <v>病院事業会計</v>
      </c>
      <c r="AP34" s="371"/>
      <c r="AQ34" s="371"/>
      <c r="AR34" s="371"/>
      <c r="AS34" s="371"/>
      <c r="AT34" s="371"/>
      <c r="AU34" s="371"/>
      <c r="AV34" s="371"/>
      <c r="AW34" s="371"/>
      <c r="AX34" s="371"/>
      <c r="AY34" s="371"/>
      <c r="AZ34" s="371"/>
      <c r="BA34" s="371"/>
      <c r="BB34" s="371"/>
      <c r="BC34" s="371"/>
      <c r="BD34" s="178"/>
      <c r="BE34" s="370">
        <f>IF(BG34="","",MAX(C34:D43,U34:V43,AM34:AN43)+1)</f>
        <v>7</v>
      </c>
      <c r="BF34" s="370"/>
      <c r="BG34" s="371" t="str">
        <f>IF('各会計、関係団体の財政状況及び健全化判断比率'!B33="","",'各会計、関係団体の財政状況及び健全化判断比率'!B33)</f>
        <v>浄化槽設置管理等特別会計</v>
      </c>
      <c r="BH34" s="371"/>
      <c r="BI34" s="371"/>
      <c r="BJ34" s="371"/>
      <c r="BK34" s="371"/>
      <c r="BL34" s="371"/>
      <c r="BM34" s="371"/>
      <c r="BN34" s="371"/>
      <c r="BO34" s="371"/>
      <c r="BP34" s="371"/>
      <c r="BQ34" s="371"/>
      <c r="BR34" s="371"/>
      <c r="BS34" s="371"/>
      <c r="BT34" s="371"/>
      <c r="BU34" s="371"/>
      <c r="BV34" s="178"/>
      <c r="BW34" s="370">
        <f>IF(BY34="","",MAX(C34:D43,U34:V43,AM34:AN43,BE34:BF43)+1)</f>
        <v>8</v>
      </c>
      <c r="BX34" s="370"/>
      <c r="BY34" s="371" t="str">
        <f>IF('各会計、関係団体の財政状況及び健全化判断比率'!B68="","",'各会計、関係団体の財政状況及び健全化判断比率'!B68)</f>
        <v>秩父広域市町村圏組合</v>
      </c>
      <c r="BZ34" s="371"/>
      <c r="CA34" s="371"/>
      <c r="CB34" s="371"/>
      <c r="CC34" s="371"/>
      <c r="CD34" s="371"/>
      <c r="CE34" s="371"/>
      <c r="CF34" s="371"/>
      <c r="CG34" s="371"/>
      <c r="CH34" s="371"/>
      <c r="CI34" s="371"/>
      <c r="CJ34" s="371"/>
      <c r="CK34" s="371"/>
      <c r="CL34" s="371"/>
      <c r="CM34" s="371"/>
      <c r="CN34" s="178"/>
      <c r="CO34" s="370">
        <f>IF(CQ34="","",MAX(C34:D43,U34:V43,AM34:AN43,BE34:BF43,BW34:BX43)+1)</f>
        <v>15</v>
      </c>
      <c r="CP34" s="370"/>
      <c r="CQ34" s="371" t="str">
        <f>IF('各会計、関係団体の財政状況及び健全化判断比率'!BS7="","",'各会計、関係団体の財政状況及び健全化判断比率'!BS7)</f>
        <v>小鹿野町振興公社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f t="shared" ref="AM35:AM43" si="0">IF(AO35="","",AM34+1)</f>
        <v>6</v>
      </c>
      <c r="AN35" s="370"/>
      <c r="AO35" s="371" t="str">
        <f>IF('各会計、関係団体の財政状況及び健全化判断比率'!B32="","",'各会計、関係団体の財政状況及び健全化判断比率'!B32)</f>
        <v>国民宿舎事業会計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9</v>
      </c>
      <c r="BX35" s="370"/>
      <c r="BY35" s="371" t="str">
        <f>IF('各会計、関係団体の財政状況及び健全化判断比率'!B69="","",'各会計、関係団体の財政状況及び健全化判断比率'!B69)</f>
        <v>秩父広域市町村圏組合</v>
      </c>
      <c r="BZ35" s="371"/>
      <c r="CA35" s="371"/>
      <c r="CB35" s="371"/>
      <c r="CC35" s="371"/>
      <c r="CD35" s="371"/>
      <c r="CE35" s="371"/>
      <c r="CF35" s="371"/>
      <c r="CG35" s="371"/>
      <c r="CH35" s="371"/>
      <c r="CI35" s="371"/>
      <c r="CJ35" s="371"/>
      <c r="CK35" s="371"/>
      <c r="CL35" s="371"/>
      <c r="CM35" s="371"/>
      <c r="CN35" s="178"/>
      <c r="CO35" s="370">
        <f t="shared" ref="CO35:CO43" si="3">IF(CQ35="","",CO34+1)</f>
        <v>16</v>
      </c>
      <c r="CP35" s="370"/>
      <c r="CQ35" s="371" t="str">
        <f>IF('各会計、関係団体の財政状況及び健全化判断比率'!BS8="","",'各会計、関係団体の財政状況及び健全化判断比率'!BS8)</f>
        <v>株式会社地域商社おがの</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10</v>
      </c>
      <c r="BX36" s="370"/>
      <c r="BY36" s="371" t="str">
        <f>IF('各会計、関係団体の財政状況及び健全化判断比率'!B70="","",'各会計、関係団体の財政状況及び健全化判断比率'!B70)</f>
        <v>埼玉県後期高齢者医療広域連合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11</v>
      </c>
      <c r="BX37" s="370"/>
      <c r="BY37" s="371" t="str">
        <f>IF('各会計、関係団体の財政状況及び健全化判断比率'!B71="","",'各会計、関係団体の財政状況及び健全化判断比率'!B71)</f>
        <v>埼玉県後期高齢者医療広域連合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12</v>
      </c>
      <c r="BX38" s="370"/>
      <c r="BY38" s="371" t="str">
        <f>IF('各会計、関係団体の財政状況及び健全化判断比率'!B72="","",'各会計、関係団体の財政状況及び健全化判断比率'!B72)</f>
        <v>埼玉県市町村総合事務組合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13</v>
      </c>
      <c r="BX39" s="370"/>
      <c r="BY39" s="371" t="str">
        <f>IF('各会計、関係団体の財政状況及び健全化判断比率'!B73="","",'各会計、関係団体の財政状況及び健全化判断比率'!B73)</f>
        <v>埼玉県市町村総合事務組合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14</v>
      </c>
      <c r="BX40" s="370"/>
      <c r="BY40" s="371" t="str">
        <f>IF('各会計、関係団体の財政状況及び健全化判断比率'!B74="","",'各会計、関係団体の財政状況及び健全化判断比率'!B74)</f>
        <v>彩の国さいたま人づぐり広域連合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607</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AH20" sqref="AH20:AL20"/>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79" t="s">
        <v>576</v>
      </c>
      <c r="D34" s="1179"/>
      <c r="E34" s="1180"/>
      <c r="F34" s="32">
        <v>9.6</v>
      </c>
      <c r="G34" s="33">
        <v>11.38</v>
      </c>
      <c r="H34" s="33">
        <v>10.01</v>
      </c>
      <c r="I34" s="33">
        <v>14.97</v>
      </c>
      <c r="J34" s="34">
        <v>10.18</v>
      </c>
      <c r="K34" s="22"/>
      <c r="L34" s="22"/>
      <c r="M34" s="22"/>
      <c r="N34" s="22"/>
      <c r="O34" s="22"/>
      <c r="P34" s="22"/>
    </row>
    <row r="35" spans="1:16" ht="39" customHeight="1" x14ac:dyDescent="0.15">
      <c r="A35" s="22"/>
      <c r="B35" s="35"/>
      <c r="C35" s="1173" t="s">
        <v>577</v>
      </c>
      <c r="D35" s="1174"/>
      <c r="E35" s="1175"/>
      <c r="F35" s="36">
        <v>1.97</v>
      </c>
      <c r="G35" s="37">
        <v>0.68</v>
      </c>
      <c r="H35" s="37">
        <v>1.25</v>
      </c>
      <c r="I35" s="37">
        <v>2.31</v>
      </c>
      <c r="J35" s="38">
        <v>3.25</v>
      </c>
      <c r="K35" s="22"/>
      <c r="L35" s="22"/>
      <c r="M35" s="22"/>
      <c r="N35" s="22"/>
      <c r="O35" s="22"/>
      <c r="P35" s="22"/>
    </row>
    <row r="36" spans="1:16" ht="39" customHeight="1" x14ac:dyDescent="0.15">
      <c r="A36" s="22"/>
      <c r="B36" s="35"/>
      <c r="C36" s="1173" t="s">
        <v>578</v>
      </c>
      <c r="D36" s="1174"/>
      <c r="E36" s="1175"/>
      <c r="F36" s="36">
        <v>1.74</v>
      </c>
      <c r="G36" s="37">
        <v>1.47</v>
      </c>
      <c r="H36" s="37">
        <v>1.04</v>
      </c>
      <c r="I36" s="37">
        <v>2.17</v>
      </c>
      <c r="J36" s="38">
        <v>2.57</v>
      </c>
      <c r="K36" s="22"/>
      <c r="L36" s="22"/>
      <c r="M36" s="22"/>
      <c r="N36" s="22"/>
      <c r="O36" s="22"/>
      <c r="P36" s="22"/>
    </row>
    <row r="37" spans="1:16" ht="39" customHeight="1" x14ac:dyDescent="0.15">
      <c r="A37" s="22"/>
      <c r="B37" s="35"/>
      <c r="C37" s="1173" t="s">
        <v>579</v>
      </c>
      <c r="D37" s="1174"/>
      <c r="E37" s="1175"/>
      <c r="F37" s="36">
        <v>2.59</v>
      </c>
      <c r="G37" s="37">
        <v>1.62</v>
      </c>
      <c r="H37" s="37">
        <v>1.34</v>
      </c>
      <c r="I37" s="37">
        <v>1.76</v>
      </c>
      <c r="J37" s="38">
        <v>1.34</v>
      </c>
      <c r="K37" s="22"/>
      <c r="L37" s="22"/>
      <c r="M37" s="22"/>
      <c r="N37" s="22"/>
      <c r="O37" s="22"/>
      <c r="P37" s="22"/>
    </row>
    <row r="38" spans="1:16" ht="39" customHeight="1" x14ac:dyDescent="0.15">
      <c r="A38" s="22"/>
      <c r="B38" s="35"/>
      <c r="C38" s="1173" t="s">
        <v>580</v>
      </c>
      <c r="D38" s="1174"/>
      <c r="E38" s="1175"/>
      <c r="F38" s="36">
        <v>0.66</v>
      </c>
      <c r="G38" s="37">
        <v>0.53</v>
      </c>
      <c r="H38" s="37">
        <v>0.39</v>
      </c>
      <c r="I38" s="37">
        <v>0.46</v>
      </c>
      <c r="J38" s="38">
        <v>0.35</v>
      </c>
      <c r="K38" s="22"/>
      <c r="L38" s="22"/>
      <c r="M38" s="22"/>
      <c r="N38" s="22"/>
      <c r="O38" s="22"/>
      <c r="P38" s="22"/>
    </row>
    <row r="39" spans="1:16" ht="39" customHeight="1" x14ac:dyDescent="0.15">
      <c r="A39" s="22"/>
      <c r="B39" s="35"/>
      <c r="C39" s="1173" t="s">
        <v>581</v>
      </c>
      <c r="D39" s="1174"/>
      <c r="E39" s="1175"/>
      <c r="F39" s="36">
        <v>0.09</v>
      </c>
      <c r="G39" s="37">
        <v>0.08</v>
      </c>
      <c r="H39" s="37">
        <v>0.14000000000000001</v>
      </c>
      <c r="I39" s="37">
        <v>0.05</v>
      </c>
      <c r="J39" s="38">
        <v>7.0000000000000007E-2</v>
      </c>
      <c r="K39" s="22"/>
      <c r="L39" s="22"/>
      <c r="M39" s="22"/>
      <c r="N39" s="22"/>
      <c r="O39" s="22"/>
      <c r="P39" s="22"/>
    </row>
    <row r="40" spans="1:16" ht="39" customHeight="1" x14ac:dyDescent="0.15">
      <c r="A40" s="22"/>
      <c r="B40" s="35"/>
      <c r="C40" s="1173" t="s">
        <v>582</v>
      </c>
      <c r="D40" s="1174"/>
      <c r="E40" s="1175"/>
      <c r="F40" s="36">
        <v>0.06</v>
      </c>
      <c r="G40" s="37">
        <v>0.06</v>
      </c>
      <c r="H40" s="37">
        <v>0.06</v>
      </c>
      <c r="I40" s="37">
        <v>0.05</v>
      </c>
      <c r="J40" s="38">
        <v>0.04</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583</v>
      </c>
      <c r="D42" s="1174"/>
      <c r="E42" s="1175"/>
      <c r="F42" s="36" t="s">
        <v>527</v>
      </c>
      <c r="G42" s="37" t="s">
        <v>527</v>
      </c>
      <c r="H42" s="37" t="s">
        <v>527</v>
      </c>
      <c r="I42" s="37" t="s">
        <v>527</v>
      </c>
      <c r="J42" s="38" t="s">
        <v>527</v>
      </c>
      <c r="K42" s="22"/>
      <c r="L42" s="22"/>
      <c r="M42" s="22"/>
      <c r="N42" s="22"/>
      <c r="O42" s="22"/>
      <c r="P42" s="22"/>
    </row>
    <row r="43" spans="1:16" ht="39" customHeight="1" thickBot="1" x14ac:dyDescent="0.2">
      <c r="A43" s="22"/>
      <c r="B43" s="40"/>
      <c r="C43" s="1176" t="s">
        <v>584</v>
      </c>
      <c r="D43" s="1177"/>
      <c r="E43" s="1178"/>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k8wg5QQxF8l8Y/zEksoLwEUZeMKaewHVaR1TdtB3n2mSlR/Udk7ZVHw5vvRTzwJND0O92fi17DLcwdo6B+Qag==" saltValue="DMRZSiquotQCYjWxnjXe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AH20" sqref="AH20:AL2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678</v>
      </c>
      <c r="L45" s="60">
        <v>717</v>
      </c>
      <c r="M45" s="60">
        <v>780</v>
      </c>
      <c r="N45" s="60">
        <v>844</v>
      </c>
      <c r="O45" s="61">
        <v>835</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527</v>
      </c>
      <c r="L46" s="64" t="s">
        <v>527</v>
      </c>
      <c r="M46" s="64" t="s">
        <v>527</v>
      </c>
      <c r="N46" s="64" t="s">
        <v>527</v>
      </c>
      <c r="O46" s="65" t="s">
        <v>527</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527</v>
      </c>
      <c r="L47" s="64" t="s">
        <v>527</v>
      </c>
      <c r="M47" s="64" t="s">
        <v>527</v>
      </c>
      <c r="N47" s="64" t="s">
        <v>527</v>
      </c>
      <c r="O47" s="65" t="s">
        <v>527</v>
      </c>
      <c r="P47" s="48"/>
      <c r="Q47" s="48"/>
      <c r="R47" s="48"/>
      <c r="S47" s="48"/>
      <c r="T47" s="48"/>
      <c r="U47" s="48"/>
    </row>
    <row r="48" spans="1:21" ht="30.75" customHeight="1" x14ac:dyDescent="0.15">
      <c r="A48" s="48"/>
      <c r="B48" s="1201"/>
      <c r="C48" s="1202"/>
      <c r="D48" s="62"/>
      <c r="E48" s="1183" t="s">
        <v>15</v>
      </c>
      <c r="F48" s="1183"/>
      <c r="G48" s="1183"/>
      <c r="H48" s="1183"/>
      <c r="I48" s="1183"/>
      <c r="J48" s="1184"/>
      <c r="K48" s="63">
        <v>94</v>
      </c>
      <c r="L48" s="64">
        <v>103</v>
      </c>
      <c r="M48" s="64">
        <v>111</v>
      </c>
      <c r="N48" s="64">
        <v>123</v>
      </c>
      <c r="O48" s="65">
        <v>129</v>
      </c>
      <c r="P48" s="48"/>
      <c r="Q48" s="48"/>
      <c r="R48" s="48"/>
      <c r="S48" s="48"/>
      <c r="T48" s="48"/>
      <c r="U48" s="48"/>
    </row>
    <row r="49" spans="1:21" ht="30.75" customHeight="1" x14ac:dyDescent="0.15">
      <c r="A49" s="48"/>
      <c r="B49" s="1201"/>
      <c r="C49" s="1202"/>
      <c r="D49" s="62"/>
      <c r="E49" s="1183" t="s">
        <v>16</v>
      </c>
      <c r="F49" s="1183"/>
      <c r="G49" s="1183"/>
      <c r="H49" s="1183"/>
      <c r="I49" s="1183"/>
      <c r="J49" s="1184"/>
      <c r="K49" s="63">
        <v>34</v>
      </c>
      <c r="L49" s="64">
        <v>35</v>
      </c>
      <c r="M49" s="64">
        <v>41</v>
      </c>
      <c r="N49" s="64">
        <v>42</v>
      </c>
      <c r="O49" s="65">
        <v>42</v>
      </c>
      <c r="P49" s="48"/>
      <c r="Q49" s="48"/>
      <c r="R49" s="48"/>
      <c r="S49" s="48"/>
      <c r="T49" s="48"/>
      <c r="U49" s="48"/>
    </row>
    <row r="50" spans="1:21" ht="30.75" customHeight="1" x14ac:dyDescent="0.15">
      <c r="A50" s="48"/>
      <c r="B50" s="1201"/>
      <c r="C50" s="1202"/>
      <c r="D50" s="62"/>
      <c r="E50" s="1183" t="s">
        <v>17</v>
      </c>
      <c r="F50" s="1183"/>
      <c r="G50" s="1183"/>
      <c r="H50" s="1183"/>
      <c r="I50" s="1183"/>
      <c r="J50" s="1184"/>
      <c r="K50" s="63">
        <v>23</v>
      </c>
      <c r="L50" s="64">
        <v>23</v>
      </c>
      <c r="M50" s="64">
        <v>17</v>
      </c>
      <c r="N50" s="64" t="s">
        <v>527</v>
      </c>
      <c r="O50" s="65" t="s">
        <v>527</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527</v>
      </c>
      <c r="L51" s="64" t="s">
        <v>527</v>
      </c>
      <c r="M51" s="64" t="s">
        <v>527</v>
      </c>
      <c r="N51" s="64" t="s">
        <v>527</v>
      </c>
      <c r="O51" s="65" t="s">
        <v>527</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514</v>
      </c>
      <c r="L52" s="64">
        <v>579</v>
      </c>
      <c r="M52" s="64">
        <v>642</v>
      </c>
      <c r="N52" s="64">
        <v>677</v>
      </c>
      <c r="O52" s="65">
        <v>680</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315</v>
      </c>
      <c r="L53" s="69">
        <v>299</v>
      </c>
      <c r="M53" s="69">
        <v>307</v>
      </c>
      <c r="N53" s="69">
        <v>332</v>
      </c>
      <c r="O53" s="70">
        <v>326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MSzciBxGwVOw2WAtYA9bbh0hdZVjmOCcTgTneGJytMDWvwEQhP2Qpmr9NYNTz2SlHVusEihQDdWCdBODhiteg==" saltValue="Jjf98iSjNLwrrugVhZ1w6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AH20" sqref="AH20:AL2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19" t="s">
        <v>30</v>
      </c>
      <c r="C41" s="1220"/>
      <c r="D41" s="102"/>
      <c r="E41" s="1221" t="s">
        <v>31</v>
      </c>
      <c r="F41" s="1221"/>
      <c r="G41" s="1221"/>
      <c r="H41" s="1222"/>
      <c r="I41" s="358">
        <v>7509</v>
      </c>
      <c r="J41" s="359">
        <v>7835</v>
      </c>
      <c r="K41" s="359">
        <v>7906</v>
      </c>
      <c r="L41" s="359">
        <v>7966</v>
      </c>
      <c r="M41" s="360">
        <v>7832</v>
      </c>
    </row>
    <row r="42" spans="2:13" ht="27.75" customHeight="1" x14ac:dyDescent="0.15">
      <c r="B42" s="1209"/>
      <c r="C42" s="1210"/>
      <c r="D42" s="103"/>
      <c r="E42" s="1213" t="s">
        <v>32</v>
      </c>
      <c r="F42" s="1213"/>
      <c r="G42" s="1213"/>
      <c r="H42" s="1214"/>
      <c r="I42" s="361">
        <v>67</v>
      </c>
      <c r="J42" s="362">
        <v>76</v>
      </c>
      <c r="K42" s="362">
        <v>98</v>
      </c>
      <c r="L42" s="362">
        <v>415</v>
      </c>
      <c r="M42" s="363">
        <v>404</v>
      </c>
    </row>
    <row r="43" spans="2:13" ht="27.75" customHeight="1" x14ac:dyDescent="0.15">
      <c r="B43" s="1209"/>
      <c r="C43" s="1210"/>
      <c r="D43" s="103"/>
      <c r="E43" s="1213" t="s">
        <v>33</v>
      </c>
      <c r="F43" s="1213"/>
      <c r="G43" s="1213"/>
      <c r="H43" s="1214"/>
      <c r="I43" s="361">
        <v>1029</v>
      </c>
      <c r="J43" s="362">
        <v>995</v>
      </c>
      <c r="K43" s="362">
        <v>912</v>
      </c>
      <c r="L43" s="362">
        <v>879</v>
      </c>
      <c r="M43" s="363">
        <v>782</v>
      </c>
    </row>
    <row r="44" spans="2:13" ht="27.75" customHeight="1" x14ac:dyDescent="0.15">
      <c r="B44" s="1209"/>
      <c r="C44" s="1210"/>
      <c r="D44" s="103"/>
      <c r="E44" s="1213" t="s">
        <v>34</v>
      </c>
      <c r="F44" s="1213"/>
      <c r="G44" s="1213"/>
      <c r="H44" s="1214"/>
      <c r="I44" s="361">
        <v>341</v>
      </c>
      <c r="J44" s="362">
        <v>379</v>
      </c>
      <c r="K44" s="362">
        <v>390</v>
      </c>
      <c r="L44" s="362">
        <v>386</v>
      </c>
      <c r="M44" s="363">
        <v>347</v>
      </c>
    </row>
    <row r="45" spans="2:13" ht="27.75" customHeight="1" x14ac:dyDescent="0.15">
      <c r="B45" s="1209"/>
      <c r="C45" s="1210"/>
      <c r="D45" s="103"/>
      <c r="E45" s="1213" t="s">
        <v>35</v>
      </c>
      <c r="F45" s="1213"/>
      <c r="G45" s="1213"/>
      <c r="H45" s="1214"/>
      <c r="I45" s="361">
        <v>1405</v>
      </c>
      <c r="J45" s="362">
        <v>1363</v>
      </c>
      <c r="K45" s="362">
        <v>1360</v>
      </c>
      <c r="L45" s="362">
        <v>1380</v>
      </c>
      <c r="M45" s="363">
        <v>1335</v>
      </c>
    </row>
    <row r="46" spans="2:13" ht="27.75" customHeight="1" x14ac:dyDescent="0.15">
      <c r="B46" s="1209"/>
      <c r="C46" s="1210"/>
      <c r="D46" s="104"/>
      <c r="E46" s="1213" t="s">
        <v>36</v>
      </c>
      <c r="F46" s="1213"/>
      <c r="G46" s="1213"/>
      <c r="H46" s="1214"/>
      <c r="I46" s="361" t="s">
        <v>527</v>
      </c>
      <c r="J46" s="362" t="s">
        <v>527</v>
      </c>
      <c r="K46" s="362" t="s">
        <v>527</v>
      </c>
      <c r="L46" s="362" t="s">
        <v>527</v>
      </c>
      <c r="M46" s="363" t="s">
        <v>527</v>
      </c>
    </row>
    <row r="47" spans="2:13" ht="27.75" customHeight="1" x14ac:dyDescent="0.15">
      <c r="B47" s="1209"/>
      <c r="C47" s="1210"/>
      <c r="D47" s="105"/>
      <c r="E47" s="1223" t="s">
        <v>37</v>
      </c>
      <c r="F47" s="1224"/>
      <c r="G47" s="1224"/>
      <c r="H47" s="1225"/>
      <c r="I47" s="361" t="s">
        <v>527</v>
      </c>
      <c r="J47" s="362" t="s">
        <v>527</v>
      </c>
      <c r="K47" s="362" t="s">
        <v>527</v>
      </c>
      <c r="L47" s="362" t="s">
        <v>527</v>
      </c>
      <c r="M47" s="363" t="s">
        <v>527</v>
      </c>
    </row>
    <row r="48" spans="2:13" ht="27.75" customHeight="1" x14ac:dyDescent="0.15">
      <c r="B48" s="1209"/>
      <c r="C48" s="1210"/>
      <c r="D48" s="103"/>
      <c r="E48" s="1213" t="s">
        <v>38</v>
      </c>
      <c r="F48" s="1213"/>
      <c r="G48" s="1213"/>
      <c r="H48" s="1214"/>
      <c r="I48" s="361" t="s">
        <v>527</v>
      </c>
      <c r="J48" s="362" t="s">
        <v>527</v>
      </c>
      <c r="K48" s="362" t="s">
        <v>527</v>
      </c>
      <c r="L48" s="362" t="s">
        <v>527</v>
      </c>
      <c r="M48" s="363" t="s">
        <v>527</v>
      </c>
    </row>
    <row r="49" spans="2:13" ht="27.75" customHeight="1" x14ac:dyDescent="0.15">
      <c r="B49" s="1211"/>
      <c r="C49" s="1212"/>
      <c r="D49" s="103"/>
      <c r="E49" s="1213" t="s">
        <v>39</v>
      </c>
      <c r="F49" s="1213"/>
      <c r="G49" s="1213"/>
      <c r="H49" s="1214"/>
      <c r="I49" s="361" t="s">
        <v>527</v>
      </c>
      <c r="J49" s="362" t="s">
        <v>527</v>
      </c>
      <c r="K49" s="362" t="s">
        <v>527</v>
      </c>
      <c r="L49" s="362" t="s">
        <v>527</v>
      </c>
      <c r="M49" s="363" t="s">
        <v>527</v>
      </c>
    </row>
    <row r="50" spans="2:13" ht="27.75" customHeight="1" x14ac:dyDescent="0.15">
      <c r="B50" s="1207" t="s">
        <v>40</v>
      </c>
      <c r="C50" s="1208"/>
      <c r="D50" s="106"/>
      <c r="E50" s="1213" t="s">
        <v>41</v>
      </c>
      <c r="F50" s="1213"/>
      <c r="G50" s="1213"/>
      <c r="H50" s="1214"/>
      <c r="I50" s="361">
        <v>2624</v>
      </c>
      <c r="J50" s="362">
        <v>2670</v>
      </c>
      <c r="K50" s="362">
        <v>2613</v>
      </c>
      <c r="L50" s="362">
        <v>2428</v>
      </c>
      <c r="M50" s="363">
        <v>2884</v>
      </c>
    </row>
    <row r="51" spans="2:13" ht="27.75" customHeight="1" x14ac:dyDescent="0.15">
      <c r="B51" s="1209"/>
      <c r="C51" s="1210"/>
      <c r="D51" s="103"/>
      <c r="E51" s="1213" t="s">
        <v>42</v>
      </c>
      <c r="F51" s="1213"/>
      <c r="G51" s="1213"/>
      <c r="H51" s="1214"/>
      <c r="I51" s="361">
        <v>18</v>
      </c>
      <c r="J51" s="362">
        <v>13</v>
      </c>
      <c r="K51" s="362">
        <v>8</v>
      </c>
      <c r="L51" s="362">
        <v>4</v>
      </c>
      <c r="M51" s="363">
        <v>32</v>
      </c>
    </row>
    <row r="52" spans="2:13" ht="27.75" customHeight="1" x14ac:dyDescent="0.15">
      <c r="B52" s="1211"/>
      <c r="C52" s="1212"/>
      <c r="D52" s="103"/>
      <c r="E52" s="1213" t="s">
        <v>43</v>
      </c>
      <c r="F52" s="1213"/>
      <c r="G52" s="1213"/>
      <c r="H52" s="1214"/>
      <c r="I52" s="361">
        <v>6721</v>
      </c>
      <c r="J52" s="362">
        <v>6834</v>
      </c>
      <c r="K52" s="362">
        <v>6945</v>
      </c>
      <c r="L52" s="362">
        <v>6947</v>
      </c>
      <c r="M52" s="363">
        <v>6779</v>
      </c>
    </row>
    <row r="53" spans="2:13" ht="27.75" customHeight="1" thickBot="1" x14ac:dyDescent="0.2">
      <c r="B53" s="1215" t="s">
        <v>44</v>
      </c>
      <c r="C53" s="1216"/>
      <c r="D53" s="107"/>
      <c r="E53" s="1217" t="s">
        <v>45</v>
      </c>
      <c r="F53" s="1217"/>
      <c r="G53" s="1217"/>
      <c r="H53" s="1218"/>
      <c r="I53" s="364">
        <v>989</v>
      </c>
      <c r="J53" s="365">
        <v>1131</v>
      </c>
      <c r="K53" s="365">
        <v>1101</v>
      </c>
      <c r="L53" s="365">
        <v>1646</v>
      </c>
      <c r="M53" s="366">
        <v>1006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1HCziUO53A1/SxIf5lscjandj57eKLPLw2ZzptHZhCOI5A8MnQ2EdtmNQIIzFDsiU8OC2MzbMdiK91MblH6+Q==" saltValue="sNTsDmTLLwI7e8doLmL2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XFD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34" t="s">
        <v>48</v>
      </c>
      <c r="D55" s="1234"/>
      <c r="E55" s="1235"/>
      <c r="F55" s="119">
        <v>1317</v>
      </c>
      <c r="G55" s="119">
        <v>1068</v>
      </c>
      <c r="H55" s="120">
        <v>1379</v>
      </c>
    </row>
    <row r="56" spans="2:8" ht="52.5" customHeight="1" x14ac:dyDescent="0.15">
      <c r="B56" s="121"/>
      <c r="C56" s="1236" t="s">
        <v>49</v>
      </c>
      <c r="D56" s="1236"/>
      <c r="E56" s="1237"/>
      <c r="F56" s="122">
        <v>881</v>
      </c>
      <c r="G56" s="122">
        <v>883</v>
      </c>
      <c r="H56" s="123">
        <v>884</v>
      </c>
    </row>
    <row r="57" spans="2:8" ht="53.25" customHeight="1" x14ac:dyDescent="0.15">
      <c r="B57" s="121"/>
      <c r="C57" s="1238" t="s">
        <v>50</v>
      </c>
      <c r="D57" s="1238"/>
      <c r="E57" s="1239"/>
      <c r="F57" s="124">
        <v>1108</v>
      </c>
      <c r="G57" s="124">
        <v>1128</v>
      </c>
      <c r="H57" s="125">
        <v>1228</v>
      </c>
    </row>
    <row r="58" spans="2:8" ht="45.75" customHeight="1" x14ac:dyDescent="0.15">
      <c r="B58" s="126"/>
      <c r="C58" s="1226" t="s">
        <v>602</v>
      </c>
      <c r="D58" s="1227"/>
      <c r="E58" s="1228"/>
      <c r="F58" s="127">
        <v>0</v>
      </c>
      <c r="G58" s="127">
        <v>0</v>
      </c>
      <c r="H58" s="128">
        <v>50</v>
      </c>
    </row>
    <row r="59" spans="2:8" ht="45.75" customHeight="1" x14ac:dyDescent="0.15">
      <c r="B59" s="126"/>
      <c r="C59" s="1226" t="s">
        <v>603</v>
      </c>
      <c r="D59" s="1227"/>
      <c r="E59" s="1228"/>
      <c r="F59" s="127">
        <v>18</v>
      </c>
      <c r="G59" s="127">
        <v>47</v>
      </c>
      <c r="H59" s="128">
        <v>81</v>
      </c>
    </row>
    <row r="60" spans="2:8" ht="45.75" customHeight="1" x14ac:dyDescent="0.15">
      <c r="B60" s="126"/>
      <c r="C60" s="1226" t="s">
        <v>604</v>
      </c>
      <c r="D60" s="1227"/>
      <c r="E60" s="1228"/>
      <c r="F60" s="127">
        <v>5</v>
      </c>
      <c r="G60" s="127">
        <v>18</v>
      </c>
      <c r="H60" s="128">
        <v>28</v>
      </c>
    </row>
    <row r="61" spans="2:8" ht="45.75" customHeight="1" x14ac:dyDescent="0.15">
      <c r="B61" s="126"/>
      <c r="C61" s="1226" t="s">
        <v>605</v>
      </c>
      <c r="D61" s="1227"/>
      <c r="E61" s="1228"/>
      <c r="F61" s="127">
        <v>52</v>
      </c>
      <c r="G61" s="127">
        <v>52</v>
      </c>
      <c r="H61" s="128">
        <v>57</v>
      </c>
    </row>
    <row r="62" spans="2:8" ht="45.75" customHeight="1" thickBot="1" x14ac:dyDescent="0.2">
      <c r="B62" s="129"/>
      <c r="C62" s="1229" t="s">
        <v>606</v>
      </c>
      <c r="D62" s="1230"/>
      <c r="E62" s="1231"/>
      <c r="F62" s="130">
        <v>856</v>
      </c>
      <c r="G62" s="130">
        <v>860</v>
      </c>
      <c r="H62" s="131">
        <v>864</v>
      </c>
    </row>
    <row r="63" spans="2:8" ht="52.5" customHeight="1" thickBot="1" x14ac:dyDescent="0.2">
      <c r="B63" s="132"/>
      <c r="C63" s="1232" t="s">
        <v>51</v>
      </c>
      <c r="D63" s="1232"/>
      <c r="E63" s="1233"/>
      <c r="F63" s="133">
        <v>3306</v>
      </c>
      <c r="G63" s="133">
        <v>3079</v>
      </c>
      <c r="H63" s="134">
        <v>3491</v>
      </c>
    </row>
    <row r="64" spans="2:8" x14ac:dyDescent="0.15"/>
  </sheetData>
  <sheetProtection algorithmName="SHA-512" hashValue="lf0/GbMttNfCsQQsRPyR/L4XZN4fsHUXw5n6o5BYGn9JAbj2QUcm7as1EWDgLA1q/x76FcaTxeuTpvPx4ovngA==" saltValue="93hpLI2psK6Vz5G3jXPB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665F3-79B7-439C-8FC2-9895A7BCCB75}">
  <sheetPr>
    <pageSetUpPr fitToPage="1"/>
  </sheetPr>
  <dimension ref="A1:DE85"/>
  <sheetViews>
    <sheetView showGridLines="0" tabSelected="1" zoomScale="70" zoomScaleNormal="70" zoomScaleSheetLayoutView="55" workbookViewId="0"/>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608</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609</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610</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611</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568</v>
      </c>
      <c r="BQ50" s="1273"/>
      <c r="BR50" s="1273"/>
      <c r="BS50" s="1273"/>
      <c r="BT50" s="1273"/>
      <c r="BU50" s="1273"/>
      <c r="BV50" s="1273"/>
      <c r="BW50" s="1273"/>
      <c r="BX50" s="1273" t="s">
        <v>569</v>
      </c>
      <c r="BY50" s="1273"/>
      <c r="BZ50" s="1273"/>
      <c r="CA50" s="1273"/>
      <c r="CB50" s="1273"/>
      <c r="CC50" s="1273"/>
      <c r="CD50" s="1273"/>
      <c r="CE50" s="1273"/>
      <c r="CF50" s="1273" t="s">
        <v>570</v>
      </c>
      <c r="CG50" s="1273"/>
      <c r="CH50" s="1273"/>
      <c r="CI50" s="1273"/>
      <c r="CJ50" s="1273"/>
      <c r="CK50" s="1273"/>
      <c r="CL50" s="1273"/>
      <c r="CM50" s="1273"/>
      <c r="CN50" s="1273" t="s">
        <v>571</v>
      </c>
      <c r="CO50" s="1273"/>
      <c r="CP50" s="1273"/>
      <c r="CQ50" s="1273"/>
      <c r="CR50" s="1273"/>
      <c r="CS50" s="1273"/>
      <c r="CT50" s="1273"/>
      <c r="CU50" s="1273"/>
      <c r="CV50" s="1273" t="s">
        <v>572</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612</v>
      </c>
      <c r="AO51" s="1277"/>
      <c r="AP51" s="1277"/>
      <c r="AQ51" s="1277"/>
      <c r="AR51" s="1277"/>
      <c r="AS51" s="1277"/>
      <c r="AT51" s="1277"/>
      <c r="AU51" s="1277"/>
      <c r="AV51" s="1277"/>
      <c r="AW51" s="1277"/>
      <c r="AX51" s="1277"/>
      <c r="AY51" s="1277"/>
      <c r="AZ51" s="1277"/>
      <c r="BA51" s="1277"/>
      <c r="BB51" s="1277" t="s">
        <v>613</v>
      </c>
      <c r="BC51" s="1277"/>
      <c r="BD51" s="1277"/>
      <c r="BE51" s="1277"/>
      <c r="BF51" s="1277"/>
      <c r="BG51" s="1277"/>
      <c r="BH51" s="1277"/>
      <c r="BI51" s="1277"/>
      <c r="BJ51" s="1277"/>
      <c r="BK51" s="1277"/>
      <c r="BL51" s="1277"/>
      <c r="BM51" s="1277"/>
      <c r="BN51" s="1277"/>
      <c r="BO51" s="1277"/>
      <c r="BP51" s="1278">
        <v>26</v>
      </c>
      <c r="BQ51" s="1278"/>
      <c r="BR51" s="1278"/>
      <c r="BS51" s="1278"/>
      <c r="BT51" s="1278"/>
      <c r="BU51" s="1278"/>
      <c r="BV51" s="1278"/>
      <c r="BW51" s="1278"/>
      <c r="BX51" s="1278">
        <v>30.3</v>
      </c>
      <c r="BY51" s="1278"/>
      <c r="BZ51" s="1278"/>
      <c r="CA51" s="1278"/>
      <c r="CB51" s="1278"/>
      <c r="CC51" s="1278"/>
      <c r="CD51" s="1278"/>
      <c r="CE51" s="1278"/>
      <c r="CF51" s="1278">
        <v>29.7</v>
      </c>
      <c r="CG51" s="1278"/>
      <c r="CH51" s="1278"/>
      <c r="CI51" s="1278"/>
      <c r="CJ51" s="1278"/>
      <c r="CK51" s="1278"/>
      <c r="CL51" s="1278"/>
      <c r="CM51" s="1278"/>
      <c r="CN51" s="1278">
        <v>43.5</v>
      </c>
      <c r="CO51" s="1278"/>
      <c r="CP51" s="1278"/>
      <c r="CQ51" s="1278"/>
      <c r="CR51" s="1278"/>
      <c r="CS51" s="1278"/>
      <c r="CT51" s="1278"/>
      <c r="CU51" s="1278"/>
      <c r="CV51" s="1278">
        <v>24.9</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614</v>
      </c>
      <c r="BC53" s="1277"/>
      <c r="BD53" s="1277"/>
      <c r="BE53" s="1277"/>
      <c r="BF53" s="1277"/>
      <c r="BG53" s="1277"/>
      <c r="BH53" s="1277"/>
      <c r="BI53" s="1277"/>
      <c r="BJ53" s="1277"/>
      <c r="BK53" s="1277"/>
      <c r="BL53" s="1277"/>
      <c r="BM53" s="1277"/>
      <c r="BN53" s="1277"/>
      <c r="BO53" s="1277"/>
      <c r="BP53" s="1278">
        <v>45.3</v>
      </c>
      <c r="BQ53" s="1278"/>
      <c r="BR53" s="1278"/>
      <c r="BS53" s="1278"/>
      <c r="BT53" s="1278"/>
      <c r="BU53" s="1278"/>
      <c r="BV53" s="1278"/>
      <c r="BW53" s="1278"/>
      <c r="BX53" s="1278">
        <v>60.9</v>
      </c>
      <c r="BY53" s="1278"/>
      <c r="BZ53" s="1278"/>
      <c r="CA53" s="1278"/>
      <c r="CB53" s="1278"/>
      <c r="CC53" s="1278"/>
      <c r="CD53" s="1278"/>
      <c r="CE53" s="1278"/>
      <c r="CF53" s="1278">
        <v>61</v>
      </c>
      <c r="CG53" s="1278"/>
      <c r="CH53" s="1278"/>
      <c r="CI53" s="1278"/>
      <c r="CJ53" s="1278"/>
      <c r="CK53" s="1278"/>
      <c r="CL53" s="1278"/>
      <c r="CM53" s="1278"/>
      <c r="CN53" s="1278">
        <v>61.8</v>
      </c>
      <c r="CO53" s="1278"/>
      <c r="CP53" s="1278"/>
      <c r="CQ53" s="1278"/>
      <c r="CR53" s="1278"/>
      <c r="CS53" s="1278"/>
      <c r="CT53" s="1278"/>
      <c r="CU53" s="1278"/>
      <c r="CV53" s="1278">
        <v>63.3</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615</v>
      </c>
      <c r="AO55" s="1273"/>
      <c r="AP55" s="1273"/>
      <c r="AQ55" s="1273"/>
      <c r="AR55" s="1273"/>
      <c r="AS55" s="1273"/>
      <c r="AT55" s="1273"/>
      <c r="AU55" s="1273"/>
      <c r="AV55" s="1273"/>
      <c r="AW55" s="1273"/>
      <c r="AX55" s="1273"/>
      <c r="AY55" s="1273"/>
      <c r="AZ55" s="1273"/>
      <c r="BA55" s="1273"/>
      <c r="BB55" s="1277" t="s">
        <v>613</v>
      </c>
      <c r="BC55" s="1277"/>
      <c r="BD55" s="1277"/>
      <c r="BE55" s="1277"/>
      <c r="BF55" s="1277"/>
      <c r="BG55" s="1277"/>
      <c r="BH55" s="1277"/>
      <c r="BI55" s="1277"/>
      <c r="BJ55" s="1277"/>
      <c r="BK55" s="1277"/>
      <c r="BL55" s="1277"/>
      <c r="BM55" s="1277"/>
      <c r="BN55" s="1277"/>
      <c r="BO55" s="1277"/>
      <c r="BP55" s="1278">
        <v>32.799999999999997</v>
      </c>
      <c r="BQ55" s="1278"/>
      <c r="BR55" s="1278"/>
      <c r="BS55" s="1278"/>
      <c r="BT55" s="1278"/>
      <c r="BU55" s="1278"/>
      <c r="BV55" s="1278"/>
      <c r="BW55" s="1278"/>
      <c r="BX55" s="1278">
        <v>20.9</v>
      </c>
      <c r="BY55" s="1278"/>
      <c r="BZ55" s="1278"/>
      <c r="CA55" s="1278"/>
      <c r="CB55" s="1278"/>
      <c r="CC55" s="1278"/>
      <c r="CD55" s="1278"/>
      <c r="CE55" s="1278"/>
      <c r="CF55" s="1278">
        <v>21</v>
      </c>
      <c r="CG55" s="1278"/>
      <c r="CH55" s="1278"/>
      <c r="CI55" s="1278"/>
      <c r="CJ55" s="1278"/>
      <c r="CK55" s="1278"/>
      <c r="CL55" s="1278"/>
      <c r="CM55" s="1278"/>
      <c r="CN55" s="1278">
        <v>23.5</v>
      </c>
      <c r="CO55" s="1278"/>
      <c r="CP55" s="1278"/>
      <c r="CQ55" s="1278"/>
      <c r="CR55" s="1278"/>
      <c r="CS55" s="1278"/>
      <c r="CT55" s="1278"/>
      <c r="CU55" s="1278"/>
      <c r="CV55" s="1278">
        <v>8.5</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614</v>
      </c>
      <c r="BC57" s="1277"/>
      <c r="BD57" s="1277"/>
      <c r="BE57" s="1277"/>
      <c r="BF57" s="1277"/>
      <c r="BG57" s="1277"/>
      <c r="BH57" s="1277"/>
      <c r="BI57" s="1277"/>
      <c r="BJ57" s="1277"/>
      <c r="BK57" s="1277"/>
      <c r="BL57" s="1277"/>
      <c r="BM57" s="1277"/>
      <c r="BN57" s="1277"/>
      <c r="BO57" s="1277"/>
      <c r="BP57" s="1278">
        <v>58.9</v>
      </c>
      <c r="BQ57" s="1278"/>
      <c r="BR57" s="1278"/>
      <c r="BS57" s="1278"/>
      <c r="BT57" s="1278"/>
      <c r="BU57" s="1278"/>
      <c r="BV57" s="1278"/>
      <c r="BW57" s="1278"/>
      <c r="BX57" s="1278">
        <v>60.5</v>
      </c>
      <c r="BY57" s="1278"/>
      <c r="BZ57" s="1278"/>
      <c r="CA57" s="1278"/>
      <c r="CB57" s="1278"/>
      <c r="CC57" s="1278"/>
      <c r="CD57" s="1278"/>
      <c r="CE57" s="1278"/>
      <c r="CF57" s="1278">
        <v>61.5</v>
      </c>
      <c r="CG57" s="1278"/>
      <c r="CH57" s="1278"/>
      <c r="CI57" s="1278"/>
      <c r="CJ57" s="1278"/>
      <c r="CK57" s="1278"/>
      <c r="CL57" s="1278"/>
      <c r="CM57" s="1278"/>
      <c r="CN57" s="1278">
        <v>61.9</v>
      </c>
      <c r="CO57" s="1278"/>
      <c r="CP57" s="1278"/>
      <c r="CQ57" s="1278"/>
      <c r="CR57" s="1278"/>
      <c r="CS57" s="1278"/>
      <c r="CT57" s="1278"/>
      <c r="CU57" s="1278"/>
      <c r="CV57" s="1278">
        <v>62.1</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616</v>
      </c>
    </row>
    <row r="64" spans="1:109" x14ac:dyDescent="0.15">
      <c r="B64" s="1248"/>
      <c r="G64" s="1255"/>
      <c r="I64" s="1288"/>
      <c r="J64" s="1288"/>
      <c r="K64" s="1288"/>
      <c r="L64" s="1288"/>
      <c r="M64" s="1288"/>
      <c r="N64" s="1289"/>
      <c r="AM64" s="1255"/>
      <c r="AN64" s="1255" t="s">
        <v>609</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617</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611</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568</v>
      </c>
      <c r="BQ72" s="1273"/>
      <c r="BR72" s="1273"/>
      <c r="BS72" s="1273"/>
      <c r="BT72" s="1273"/>
      <c r="BU72" s="1273"/>
      <c r="BV72" s="1273"/>
      <c r="BW72" s="1273"/>
      <c r="BX72" s="1273" t="s">
        <v>569</v>
      </c>
      <c r="BY72" s="1273"/>
      <c r="BZ72" s="1273"/>
      <c r="CA72" s="1273"/>
      <c r="CB72" s="1273"/>
      <c r="CC72" s="1273"/>
      <c r="CD72" s="1273"/>
      <c r="CE72" s="1273"/>
      <c r="CF72" s="1273" t="s">
        <v>570</v>
      </c>
      <c r="CG72" s="1273"/>
      <c r="CH72" s="1273"/>
      <c r="CI72" s="1273"/>
      <c r="CJ72" s="1273"/>
      <c r="CK72" s="1273"/>
      <c r="CL72" s="1273"/>
      <c r="CM72" s="1273"/>
      <c r="CN72" s="1273" t="s">
        <v>571</v>
      </c>
      <c r="CO72" s="1273"/>
      <c r="CP72" s="1273"/>
      <c r="CQ72" s="1273"/>
      <c r="CR72" s="1273"/>
      <c r="CS72" s="1273"/>
      <c r="CT72" s="1273"/>
      <c r="CU72" s="1273"/>
      <c r="CV72" s="1273" t="s">
        <v>572</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612</v>
      </c>
      <c r="AO73" s="1277"/>
      <c r="AP73" s="1277"/>
      <c r="AQ73" s="1277"/>
      <c r="AR73" s="1277"/>
      <c r="AS73" s="1277"/>
      <c r="AT73" s="1277"/>
      <c r="AU73" s="1277"/>
      <c r="AV73" s="1277"/>
      <c r="AW73" s="1277"/>
      <c r="AX73" s="1277"/>
      <c r="AY73" s="1277"/>
      <c r="AZ73" s="1277"/>
      <c r="BA73" s="1277"/>
      <c r="BB73" s="1277" t="s">
        <v>613</v>
      </c>
      <c r="BC73" s="1277"/>
      <c r="BD73" s="1277"/>
      <c r="BE73" s="1277"/>
      <c r="BF73" s="1277"/>
      <c r="BG73" s="1277"/>
      <c r="BH73" s="1277"/>
      <c r="BI73" s="1277"/>
      <c r="BJ73" s="1277"/>
      <c r="BK73" s="1277"/>
      <c r="BL73" s="1277"/>
      <c r="BM73" s="1277"/>
      <c r="BN73" s="1277"/>
      <c r="BO73" s="1277"/>
      <c r="BP73" s="1278">
        <v>26</v>
      </c>
      <c r="BQ73" s="1278"/>
      <c r="BR73" s="1278"/>
      <c r="BS73" s="1278"/>
      <c r="BT73" s="1278"/>
      <c r="BU73" s="1278"/>
      <c r="BV73" s="1278"/>
      <c r="BW73" s="1278"/>
      <c r="BX73" s="1278">
        <v>30.3</v>
      </c>
      <c r="BY73" s="1278"/>
      <c r="BZ73" s="1278"/>
      <c r="CA73" s="1278"/>
      <c r="CB73" s="1278"/>
      <c r="CC73" s="1278"/>
      <c r="CD73" s="1278"/>
      <c r="CE73" s="1278"/>
      <c r="CF73" s="1278">
        <v>29.7</v>
      </c>
      <c r="CG73" s="1278"/>
      <c r="CH73" s="1278"/>
      <c r="CI73" s="1278"/>
      <c r="CJ73" s="1278"/>
      <c r="CK73" s="1278"/>
      <c r="CL73" s="1278"/>
      <c r="CM73" s="1278"/>
      <c r="CN73" s="1278">
        <v>43.5</v>
      </c>
      <c r="CO73" s="1278"/>
      <c r="CP73" s="1278"/>
      <c r="CQ73" s="1278"/>
      <c r="CR73" s="1278"/>
      <c r="CS73" s="1278"/>
      <c r="CT73" s="1278"/>
      <c r="CU73" s="1278"/>
      <c r="CV73" s="1278">
        <v>24.9</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618</v>
      </c>
      <c r="BC75" s="1277"/>
      <c r="BD75" s="1277"/>
      <c r="BE75" s="1277"/>
      <c r="BF75" s="1277"/>
      <c r="BG75" s="1277"/>
      <c r="BH75" s="1277"/>
      <c r="BI75" s="1277"/>
      <c r="BJ75" s="1277"/>
      <c r="BK75" s="1277"/>
      <c r="BL75" s="1277"/>
      <c r="BM75" s="1277"/>
      <c r="BN75" s="1277"/>
      <c r="BO75" s="1277"/>
      <c r="BP75" s="1278">
        <v>8</v>
      </c>
      <c r="BQ75" s="1278"/>
      <c r="BR75" s="1278"/>
      <c r="BS75" s="1278"/>
      <c r="BT75" s="1278"/>
      <c r="BU75" s="1278"/>
      <c r="BV75" s="1278"/>
      <c r="BW75" s="1278"/>
      <c r="BX75" s="1278">
        <v>8</v>
      </c>
      <c r="BY75" s="1278"/>
      <c r="BZ75" s="1278"/>
      <c r="CA75" s="1278"/>
      <c r="CB75" s="1278"/>
      <c r="CC75" s="1278"/>
      <c r="CD75" s="1278"/>
      <c r="CE75" s="1278"/>
      <c r="CF75" s="1278">
        <v>8.1999999999999993</v>
      </c>
      <c r="CG75" s="1278"/>
      <c r="CH75" s="1278"/>
      <c r="CI75" s="1278"/>
      <c r="CJ75" s="1278"/>
      <c r="CK75" s="1278"/>
      <c r="CL75" s="1278"/>
      <c r="CM75" s="1278"/>
      <c r="CN75" s="1278">
        <v>8.3000000000000007</v>
      </c>
      <c r="CO75" s="1278"/>
      <c r="CP75" s="1278"/>
      <c r="CQ75" s="1278"/>
      <c r="CR75" s="1278"/>
      <c r="CS75" s="1278"/>
      <c r="CT75" s="1278"/>
      <c r="CU75" s="1278"/>
      <c r="CV75" s="1278">
        <v>8.3000000000000007</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615</v>
      </c>
      <c r="AO77" s="1273"/>
      <c r="AP77" s="1273"/>
      <c r="AQ77" s="1273"/>
      <c r="AR77" s="1273"/>
      <c r="AS77" s="1273"/>
      <c r="AT77" s="1273"/>
      <c r="AU77" s="1273"/>
      <c r="AV77" s="1273"/>
      <c r="AW77" s="1273"/>
      <c r="AX77" s="1273"/>
      <c r="AY77" s="1273"/>
      <c r="AZ77" s="1273"/>
      <c r="BA77" s="1273"/>
      <c r="BB77" s="1277" t="s">
        <v>613</v>
      </c>
      <c r="BC77" s="1277"/>
      <c r="BD77" s="1277"/>
      <c r="BE77" s="1277"/>
      <c r="BF77" s="1277"/>
      <c r="BG77" s="1277"/>
      <c r="BH77" s="1277"/>
      <c r="BI77" s="1277"/>
      <c r="BJ77" s="1277"/>
      <c r="BK77" s="1277"/>
      <c r="BL77" s="1277"/>
      <c r="BM77" s="1277"/>
      <c r="BN77" s="1277"/>
      <c r="BO77" s="1277"/>
      <c r="BP77" s="1278">
        <v>32.799999999999997</v>
      </c>
      <c r="BQ77" s="1278"/>
      <c r="BR77" s="1278"/>
      <c r="BS77" s="1278"/>
      <c r="BT77" s="1278"/>
      <c r="BU77" s="1278"/>
      <c r="BV77" s="1278"/>
      <c r="BW77" s="1278"/>
      <c r="BX77" s="1278">
        <v>20.9</v>
      </c>
      <c r="BY77" s="1278"/>
      <c r="BZ77" s="1278"/>
      <c r="CA77" s="1278"/>
      <c r="CB77" s="1278"/>
      <c r="CC77" s="1278"/>
      <c r="CD77" s="1278"/>
      <c r="CE77" s="1278"/>
      <c r="CF77" s="1278">
        <v>21</v>
      </c>
      <c r="CG77" s="1278"/>
      <c r="CH77" s="1278"/>
      <c r="CI77" s="1278"/>
      <c r="CJ77" s="1278"/>
      <c r="CK77" s="1278"/>
      <c r="CL77" s="1278"/>
      <c r="CM77" s="1278"/>
      <c r="CN77" s="1278">
        <v>23.5</v>
      </c>
      <c r="CO77" s="1278"/>
      <c r="CP77" s="1278"/>
      <c r="CQ77" s="1278"/>
      <c r="CR77" s="1278"/>
      <c r="CS77" s="1278"/>
      <c r="CT77" s="1278"/>
      <c r="CU77" s="1278"/>
      <c r="CV77" s="1278">
        <v>8.5</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618</v>
      </c>
      <c r="BC79" s="1277"/>
      <c r="BD79" s="1277"/>
      <c r="BE79" s="1277"/>
      <c r="BF79" s="1277"/>
      <c r="BG79" s="1277"/>
      <c r="BH79" s="1277"/>
      <c r="BI79" s="1277"/>
      <c r="BJ79" s="1277"/>
      <c r="BK79" s="1277"/>
      <c r="BL79" s="1277"/>
      <c r="BM79" s="1277"/>
      <c r="BN79" s="1277"/>
      <c r="BO79" s="1277"/>
      <c r="BP79" s="1278">
        <v>9.1</v>
      </c>
      <c r="BQ79" s="1278"/>
      <c r="BR79" s="1278"/>
      <c r="BS79" s="1278"/>
      <c r="BT79" s="1278"/>
      <c r="BU79" s="1278"/>
      <c r="BV79" s="1278"/>
      <c r="BW79" s="1278"/>
      <c r="BX79" s="1278">
        <v>9.1</v>
      </c>
      <c r="BY79" s="1278"/>
      <c r="BZ79" s="1278"/>
      <c r="CA79" s="1278"/>
      <c r="CB79" s="1278"/>
      <c r="CC79" s="1278"/>
      <c r="CD79" s="1278"/>
      <c r="CE79" s="1278"/>
      <c r="CF79" s="1278">
        <v>9.1999999999999993</v>
      </c>
      <c r="CG79" s="1278"/>
      <c r="CH79" s="1278"/>
      <c r="CI79" s="1278"/>
      <c r="CJ79" s="1278"/>
      <c r="CK79" s="1278"/>
      <c r="CL79" s="1278"/>
      <c r="CM79" s="1278"/>
      <c r="CN79" s="1278">
        <v>8.6</v>
      </c>
      <c r="CO79" s="1278"/>
      <c r="CP79" s="1278"/>
      <c r="CQ79" s="1278"/>
      <c r="CR79" s="1278"/>
      <c r="CS79" s="1278"/>
      <c r="CT79" s="1278"/>
      <c r="CU79" s="1278"/>
      <c r="CV79" s="1278">
        <v>8.1999999999999993</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bOtukxf+dSFF9PfpqaPPWu6S8j7bNdedb/Y1wJ/IdYSizMvSqVE6ICXl/MepUv5fQfePOXMsNRIwMyRcCLYrCA==" saltValue="L64nZgn9jMW0ZSeapNJVd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666D4-1145-4A9C-B021-6B0121473FE4}">
  <sheetPr>
    <pageSetUpPr fitToPage="1"/>
  </sheetPr>
  <dimension ref="A1:DR125"/>
  <sheetViews>
    <sheetView showGridLines="0" zoomScale="60" zoomScaleNormal="6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515</v>
      </c>
    </row>
  </sheetData>
  <sheetProtection algorithmName="SHA-512" hashValue="jL5YBnBlskHEZmjGzf+S+SKC/nPmm53AFguDZS+rJ28SrcS/csbi3gMCqQyLCq7naksGXnobxUw6WFlCDA1HGA==" saltValue="7CBDhSjJ354euhsHsG/74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A15CB-9D8C-49BA-A85F-0835F8A4A484}">
  <sheetPr>
    <pageSetUpPr fitToPage="1"/>
  </sheetPr>
  <dimension ref="A1:DR125"/>
  <sheetViews>
    <sheetView showGridLines="0" zoomScale="60" zoomScaleNormal="6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515</v>
      </c>
    </row>
  </sheetData>
  <sheetProtection algorithmName="SHA-512" hashValue="goWSW0SjSar1JCDzHSFyvtS2z/4eY1nRjEyDMS2UR4aXq0ZuE7T2r9jSVDX3nwWK/JE3eQECIHuwioF50NLhVg==" saltValue="7jshXbQKDAiO2VBD3Lg2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565</v>
      </c>
      <c r="G2" s="148"/>
      <c r="H2" s="149"/>
    </row>
    <row r="3" spans="1:8" x14ac:dyDescent="0.15">
      <c r="A3" s="145" t="s">
        <v>558</v>
      </c>
      <c r="B3" s="150"/>
      <c r="C3" s="151"/>
      <c r="D3" s="152">
        <v>37252</v>
      </c>
      <c r="E3" s="153"/>
      <c r="F3" s="154">
        <v>82993</v>
      </c>
      <c r="G3" s="155"/>
      <c r="H3" s="156"/>
    </row>
    <row r="4" spans="1:8" x14ac:dyDescent="0.15">
      <c r="A4" s="157"/>
      <c r="B4" s="158"/>
      <c r="C4" s="159"/>
      <c r="D4" s="160">
        <v>26615</v>
      </c>
      <c r="E4" s="161"/>
      <c r="F4" s="162">
        <v>46787</v>
      </c>
      <c r="G4" s="163"/>
      <c r="H4" s="164"/>
    </row>
    <row r="5" spans="1:8" x14ac:dyDescent="0.15">
      <c r="A5" s="145" t="s">
        <v>560</v>
      </c>
      <c r="B5" s="150"/>
      <c r="C5" s="151"/>
      <c r="D5" s="152">
        <v>37562</v>
      </c>
      <c r="E5" s="153"/>
      <c r="F5" s="154">
        <v>108252</v>
      </c>
      <c r="G5" s="155"/>
      <c r="H5" s="156"/>
    </row>
    <row r="6" spans="1:8" x14ac:dyDescent="0.15">
      <c r="A6" s="157"/>
      <c r="B6" s="158"/>
      <c r="C6" s="159"/>
      <c r="D6" s="160">
        <v>28857</v>
      </c>
      <c r="E6" s="161"/>
      <c r="F6" s="162">
        <v>50321</v>
      </c>
      <c r="G6" s="163"/>
      <c r="H6" s="164"/>
    </row>
    <row r="7" spans="1:8" x14ac:dyDescent="0.15">
      <c r="A7" s="145" t="s">
        <v>561</v>
      </c>
      <c r="B7" s="150"/>
      <c r="C7" s="151"/>
      <c r="D7" s="152">
        <v>63663</v>
      </c>
      <c r="E7" s="153"/>
      <c r="F7" s="154">
        <v>93492</v>
      </c>
      <c r="G7" s="155"/>
      <c r="H7" s="156"/>
    </row>
    <row r="8" spans="1:8" x14ac:dyDescent="0.15">
      <c r="A8" s="157"/>
      <c r="B8" s="158"/>
      <c r="C8" s="159"/>
      <c r="D8" s="160">
        <v>54339</v>
      </c>
      <c r="E8" s="161"/>
      <c r="F8" s="162">
        <v>53316</v>
      </c>
      <c r="G8" s="163"/>
      <c r="H8" s="164"/>
    </row>
    <row r="9" spans="1:8" x14ac:dyDescent="0.15">
      <c r="A9" s="145" t="s">
        <v>562</v>
      </c>
      <c r="B9" s="150"/>
      <c r="C9" s="151"/>
      <c r="D9" s="152">
        <v>57599</v>
      </c>
      <c r="E9" s="153"/>
      <c r="F9" s="154">
        <v>94796</v>
      </c>
      <c r="G9" s="155"/>
      <c r="H9" s="156"/>
    </row>
    <row r="10" spans="1:8" x14ac:dyDescent="0.15">
      <c r="A10" s="157"/>
      <c r="B10" s="158"/>
      <c r="C10" s="159"/>
      <c r="D10" s="160">
        <v>51037</v>
      </c>
      <c r="E10" s="161"/>
      <c r="F10" s="162">
        <v>55781</v>
      </c>
      <c r="G10" s="163"/>
      <c r="H10" s="164"/>
    </row>
    <row r="11" spans="1:8" x14ac:dyDescent="0.15">
      <c r="A11" s="145" t="s">
        <v>563</v>
      </c>
      <c r="B11" s="150"/>
      <c r="C11" s="151"/>
      <c r="D11" s="152">
        <v>50635</v>
      </c>
      <c r="E11" s="153"/>
      <c r="F11" s="154">
        <v>85942</v>
      </c>
      <c r="G11" s="155"/>
      <c r="H11" s="156"/>
    </row>
    <row r="12" spans="1:8" x14ac:dyDescent="0.15">
      <c r="A12" s="157"/>
      <c r="B12" s="158"/>
      <c r="C12" s="165"/>
      <c r="D12" s="160">
        <v>28022</v>
      </c>
      <c r="E12" s="161"/>
      <c r="F12" s="162">
        <v>48630</v>
      </c>
      <c r="G12" s="163"/>
      <c r="H12" s="164"/>
    </row>
    <row r="13" spans="1:8" x14ac:dyDescent="0.15">
      <c r="A13" s="145"/>
      <c r="B13" s="150"/>
      <c r="C13" s="166"/>
      <c r="D13" s="167">
        <v>49342</v>
      </c>
      <c r="E13" s="168"/>
      <c r="F13" s="169">
        <v>93095</v>
      </c>
      <c r="G13" s="170"/>
      <c r="H13" s="156"/>
    </row>
    <row r="14" spans="1:8" x14ac:dyDescent="0.15">
      <c r="A14" s="157"/>
      <c r="B14" s="158"/>
      <c r="C14" s="159"/>
      <c r="D14" s="160">
        <v>37774</v>
      </c>
      <c r="E14" s="161"/>
      <c r="F14" s="162">
        <v>50967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9.61</v>
      </c>
      <c r="C19" s="171">
        <f>ROUND(VALUE(SUBSTITUTE(実質収支比率等に係る経年分析!G$48,"▲","-")),2)</f>
        <v>11.38</v>
      </c>
      <c r="D19" s="171">
        <f>ROUND(VALUE(SUBSTITUTE(実質収支比率等に係る経年分析!H$48,"▲","-")),2)</f>
        <v>10.01</v>
      </c>
      <c r="E19" s="171">
        <f>ROUND(VALUE(SUBSTITUTE(実質収支比率等に係る経年分析!I$48,"▲","-")),2)</f>
        <v>14.98</v>
      </c>
      <c r="F19" s="171">
        <f>ROUND(VALUE(SUBSTITUTE(実質収支比率等に係る経年分析!J$48,"▲","-")),2)</f>
        <v>10.18</v>
      </c>
    </row>
    <row r="20" spans="1:11" x14ac:dyDescent="0.15">
      <c r="A20" s="171" t="s">
        <v>55</v>
      </c>
      <c r="B20" s="171">
        <f>ROUND(VALUE(SUBSTITUTE(実質収支比率等に係る経年分析!F$47,"▲","-")),2)</f>
        <v>31.27</v>
      </c>
      <c r="C20" s="171">
        <f>ROUND(VALUE(SUBSTITUTE(実質収支比率等に係る経年分析!G$47,"▲","-")),2)</f>
        <v>31.41</v>
      </c>
      <c r="D20" s="171">
        <f>ROUND(VALUE(SUBSTITUTE(実質収支比率等に係る経年分析!H$47,"▲","-")),2)</f>
        <v>30.34</v>
      </c>
      <c r="E20" s="171">
        <f>ROUND(VALUE(SUBSTITUTE(実質収支比率等に係る経年分析!I$47,"▲","-")),2)</f>
        <v>24</v>
      </c>
      <c r="F20" s="171">
        <f>ROUND(VALUE(SUBSTITUTE(実質収支比率等に係る経年分析!J$47,"▲","-")),2)</f>
        <v>29.32</v>
      </c>
    </row>
    <row r="21" spans="1:11" x14ac:dyDescent="0.15">
      <c r="A21" s="171" t="s">
        <v>56</v>
      </c>
      <c r="B21" s="171">
        <f>IF(ISNUMBER(VALUE(SUBSTITUTE(実質収支比率等に係る経年分析!F$49,"▲","-"))),ROUND(VALUE(SUBSTITUTE(実質収支比率等に係る経年分析!F$49,"▲","-")),2),NA())</f>
        <v>-2.4300000000000002</v>
      </c>
      <c r="C21" s="171">
        <f>IF(ISNUMBER(VALUE(SUBSTITUTE(実質収支比率等に係る経年分析!G$49,"▲","-"))),ROUND(VALUE(SUBSTITUTE(実質収支比率等に係る経年分析!G$49,"▲","-")),2),NA())</f>
        <v>1.9</v>
      </c>
      <c r="D21" s="171">
        <f>IF(ISNUMBER(VALUE(SUBSTITUTE(実質収支比率等に係る経年分析!H$49,"▲","-"))),ROUND(VALUE(SUBSTITUTE(実質収支比率等に係る経年分析!H$49,"▲","-")),2),NA())</f>
        <v>-2.06</v>
      </c>
      <c r="E21" s="171">
        <f>IF(ISNUMBER(VALUE(SUBSTITUTE(実質収支比率等に係る経年分析!I$49,"▲","-"))),ROUND(VALUE(SUBSTITUTE(実質収支比率等に係る経年分析!I$49,"▲","-")),2),NA())</f>
        <v>-0.36</v>
      </c>
      <c r="F21" s="171">
        <f>IF(ISNUMBER(VALUE(SUBSTITUTE(実質収支比率等に係る経年分析!J$49,"▲","-"))),ROUND(VALUE(SUBSTITUTE(実質収支比率等に係る経年分析!J$49,"▲","-")),2),NA())</f>
        <v>2.6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浄化槽設置管理等特別会計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0.14000000000000001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国民宿舎事業会計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0.35</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2.59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1.76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1.34</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1.74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2.57</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1.97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0.68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2.31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3.25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11.38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10.01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10.18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514</v>
      </c>
      <c r="E42" s="173"/>
      <c r="F42" s="173"/>
      <c r="G42" s="173">
        <f>'実質公債費比率（分子）の構造'!L$52</f>
        <v>579</v>
      </c>
      <c r="H42" s="173"/>
      <c r="I42" s="173"/>
      <c r="J42" s="173">
        <f>'実質公債費比率（分子）の構造'!M$52</f>
        <v>642</v>
      </c>
      <c r="K42" s="173"/>
      <c r="L42" s="173"/>
      <c r="M42" s="173">
        <f>'実質公債費比率（分子）の構造'!N$52</f>
        <v>677</v>
      </c>
      <c r="N42" s="173"/>
      <c r="O42" s="173"/>
      <c r="P42" s="173">
        <f>'実質公債費比率（分子）の構造'!O$52</f>
        <v>680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23</v>
      </c>
      <c r="C44" s="173"/>
      <c r="D44" s="173"/>
      <c r="E44" s="173">
        <f>'実質公債費比率（分子）の構造'!L$50</f>
        <v>23</v>
      </c>
      <c r="F44" s="173"/>
      <c r="G44" s="173"/>
      <c r="H44" s="173">
        <f>'実質公債費比率（分子）の構造'!M$50</f>
        <v>17</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34</v>
      </c>
      <c r="C45" s="173"/>
      <c r="D45" s="173"/>
      <c r="E45" s="173">
        <f>'実質公債費比率（分子）の構造'!L$49</f>
        <v>35</v>
      </c>
      <c r="F45" s="173"/>
      <c r="G45" s="173"/>
      <c r="H45" s="173">
        <f>'実質公債費比率（分子）の構造'!M$49</f>
        <v>41</v>
      </c>
      <c r="I45" s="173"/>
      <c r="J45" s="173"/>
      <c r="K45" s="173">
        <f>'実質公債費比率（分子）の構造'!N$49</f>
        <v>42</v>
      </c>
      <c r="L45" s="173"/>
      <c r="M45" s="173"/>
      <c r="N45" s="173">
        <f>'実質公債費比率（分子）の構造'!O$49</f>
        <v>42</v>
      </c>
      <c r="O45" s="173"/>
      <c r="P45" s="173"/>
    </row>
    <row r="46" spans="1:16" x14ac:dyDescent="0.15">
      <c r="A46" s="173" t="s">
        <v>67</v>
      </c>
      <c r="B46" s="173">
        <f>'実質公債費比率（分子）の構造'!K$48</f>
        <v>94</v>
      </c>
      <c r="C46" s="173"/>
      <c r="D46" s="173"/>
      <c r="E46" s="173">
        <f>'実質公債費比率（分子）の構造'!L$48</f>
        <v>103</v>
      </c>
      <c r="F46" s="173"/>
      <c r="G46" s="173"/>
      <c r="H46" s="173">
        <f>'実質公債費比率（分子）の構造'!M$48</f>
        <v>111</v>
      </c>
      <c r="I46" s="173"/>
      <c r="J46" s="173"/>
      <c r="K46" s="173">
        <f>'実質公債費比率（分子）の構造'!N$48</f>
        <v>123</v>
      </c>
      <c r="L46" s="173"/>
      <c r="M46" s="173"/>
      <c r="N46" s="173">
        <f>'実質公債費比率（分子）の構造'!O$48</f>
        <v>129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678</v>
      </c>
      <c r="C49" s="173"/>
      <c r="D49" s="173"/>
      <c r="E49" s="173">
        <f>'実質公債費比率（分子）の構造'!L$45</f>
        <v>717</v>
      </c>
      <c r="F49" s="173"/>
      <c r="G49" s="173"/>
      <c r="H49" s="173">
        <f>'実質公債費比率（分子）の構造'!M$45</f>
        <v>780</v>
      </c>
      <c r="I49" s="173"/>
      <c r="J49" s="173"/>
      <c r="K49" s="173">
        <f>'実質公債費比率（分子）の構造'!N$45</f>
        <v>844</v>
      </c>
      <c r="L49" s="173"/>
      <c r="M49" s="173"/>
      <c r="N49" s="173">
        <f>'実質公債費比率（分子）の構造'!O$45</f>
        <v>835</v>
      </c>
      <c r="O49" s="173"/>
      <c r="P49" s="173"/>
    </row>
    <row r="50" spans="1:16" x14ac:dyDescent="0.15">
      <c r="A50" s="173" t="s">
        <v>71</v>
      </c>
      <c r="B50" s="173" t="e">
        <f>NA()</f>
        <v>#N/A</v>
      </c>
      <c r="C50" s="173">
        <f>IF(ISNUMBER('実質公債費比率（分子）の構造'!K$53),'実質公債費比率（分子）の構造'!K$53,NA())</f>
        <v>315</v>
      </c>
      <c r="D50" s="173" t="e">
        <f>NA()</f>
        <v>#N/A</v>
      </c>
      <c r="E50" s="173" t="e">
        <f>NA()</f>
        <v>#N/A</v>
      </c>
      <c r="F50" s="173">
        <f>IF(ISNUMBER('実質公債費比率（分子）の構造'!L$53),'実質公債費比率（分子）の構造'!L$53,NA())</f>
        <v>299</v>
      </c>
      <c r="G50" s="173" t="e">
        <f>NA()</f>
        <v>#N/A</v>
      </c>
      <c r="H50" s="173" t="e">
        <f>NA()</f>
        <v>#N/A</v>
      </c>
      <c r="I50" s="173">
        <f>IF(ISNUMBER('実質公債費比率（分子）の構造'!M$53),'実質公債費比率（分子）の構造'!M$53,NA())</f>
        <v>307</v>
      </c>
      <c r="J50" s="173" t="e">
        <f>NA()</f>
        <v>#N/A</v>
      </c>
      <c r="K50" s="173" t="e">
        <f>NA()</f>
        <v>#N/A</v>
      </c>
      <c r="L50" s="173">
        <f>IF(ISNUMBER('実質公債費比率（分子）の構造'!N$53),'実質公債費比率（分子）の構造'!N$53,NA())</f>
        <v>332</v>
      </c>
      <c r="M50" s="173" t="e">
        <f>NA()</f>
        <v>#N/A</v>
      </c>
      <c r="N50" s="173" t="e">
        <f>NA()</f>
        <v>#N/A</v>
      </c>
      <c r="O50" s="173">
        <f>IF(ISNUMBER('実質公債費比率（分子）の構造'!O$53),'実質公債費比率（分子）の構造'!O$53,NA())</f>
        <v>326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6721</v>
      </c>
      <c r="E56" s="172"/>
      <c r="F56" s="172"/>
      <c r="G56" s="172">
        <f>'将来負担比率（分子）の構造'!J$52</f>
        <v>6834</v>
      </c>
      <c r="H56" s="172"/>
      <c r="I56" s="172"/>
      <c r="J56" s="172">
        <f>'将来負担比率（分子）の構造'!K$52</f>
        <v>6945</v>
      </c>
      <c r="K56" s="172"/>
      <c r="L56" s="172"/>
      <c r="M56" s="172">
        <f>'将来負担比率（分子）の構造'!L$52</f>
        <v>6947</v>
      </c>
      <c r="N56" s="172"/>
      <c r="O56" s="172"/>
      <c r="P56" s="172">
        <f>'将来負担比率（分子）の構造'!M$52</f>
        <v>6779</v>
      </c>
    </row>
    <row r="57" spans="1:16" x14ac:dyDescent="0.15">
      <c r="A57" s="172" t="s">
        <v>42</v>
      </c>
      <c r="B57" s="172"/>
      <c r="C57" s="172"/>
      <c r="D57" s="172">
        <f>'将来負担比率（分子）の構造'!I$51</f>
        <v>18</v>
      </c>
      <c r="E57" s="172"/>
      <c r="F57" s="172"/>
      <c r="G57" s="172">
        <f>'将来負担比率（分子）の構造'!J$51</f>
        <v>13</v>
      </c>
      <c r="H57" s="172"/>
      <c r="I57" s="172"/>
      <c r="J57" s="172">
        <f>'将来負担比率（分子）の構造'!K$51</f>
        <v>8</v>
      </c>
      <c r="K57" s="172"/>
      <c r="L57" s="172"/>
      <c r="M57" s="172">
        <f>'将来負担比率（分子）の構造'!L$51</f>
        <v>4</v>
      </c>
      <c r="N57" s="172"/>
      <c r="O57" s="172"/>
      <c r="P57" s="172">
        <f>'将来負担比率（分子）の構造'!M$51</f>
        <v>32</v>
      </c>
    </row>
    <row r="58" spans="1:16" x14ac:dyDescent="0.15">
      <c r="A58" s="172" t="s">
        <v>41</v>
      </c>
      <c r="B58" s="172"/>
      <c r="C58" s="172"/>
      <c r="D58" s="172">
        <f>'将来負担比率（分子）の構造'!I$50</f>
        <v>2624</v>
      </c>
      <c r="E58" s="172"/>
      <c r="F58" s="172"/>
      <c r="G58" s="172">
        <f>'将来負担比率（分子）の構造'!J$50</f>
        <v>2670</v>
      </c>
      <c r="H58" s="172"/>
      <c r="I58" s="172"/>
      <c r="J58" s="172">
        <f>'将来負担比率（分子）の構造'!K$50</f>
        <v>2613</v>
      </c>
      <c r="K58" s="172"/>
      <c r="L58" s="172"/>
      <c r="M58" s="172">
        <f>'将来負担比率（分子）の構造'!L$50</f>
        <v>2428</v>
      </c>
      <c r="N58" s="172"/>
      <c r="O58" s="172"/>
      <c r="P58" s="172">
        <f>'将来負担比率（分子）の構造'!M$50</f>
        <v>2884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1405</v>
      </c>
      <c r="C62" s="172"/>
      <c r="D62" s="172"/>
      <c r="E62" s="172">
        <f>'将来負担比率（分子）の構造'!J$45</f>
        <v>1363</v>
      </c>
      <c r="F62" s="172"/>
      <c r="G62" s="172"/>
      <c r="H62" s="172">
        <f>'将来負担比率（分子）の構造'!K$45</f>
        <v>1360</v>
      </c>
      <c r="I62" s="172"/>
      <c r="J62" s="172"/>
      <c r="K62" s="172">
        <f>'将来負担比率（分子）の構造'!L$45</f>
        <v>1380</v>
      </c>
      <c r="L62" s="172"/>
      <c r="M62" s="172"/>
      <c r="N62" s="172">
        <f>'将来負担比率（分子）の構造'!M$45</f>
        <v>1335</v>
      </c>
      <c r="O62" s="172"/>
      <c r="P62" s="172"/>
    </row>
    <row r="63" spans="1:16" x14ac:dyDescent="0.15">
      <c r="A63" s="172" t="s">
        <v>34</v>
      </c>
      <c r="B63" s="172">
        <f>'将来負担比率（分子）の構造'!I$44</f>
        <v>341</v>
      </c>
      <c r="C63" s="172"/>
      <c r="D63" s="172"/>
      <c r="E63" s="172">
        <f>'将来負担比率（分子）の構造'!J$44</f>
        <v>379</v>
      </c>
      <c r="F63" s="172"/>
      <c r="G63" s="172"/>
      <c r="H63" s="172">
        <f>'将来負担比率（分子）の構造'!K$44</f>
        <v>390</v>
      </c>
      <c r="I63" s="172"/>
      <c r="J63" s="172"/>
      <c r="K63" s="172">
        <f>'将来負担比率（分子）の構造'!L$44</f>
        <v>386</v>
      </c>
      <c r="L63" s="172"/>
      <c r="M63" s="172"/>
      <c r="N63" s="172">
        <f>'将来負担比率（分子）の構造'!M$44</f>
        <v>347</v>
      </c>
      <c r="O63" s="172"/>
      <c r="P63" s="172"/>
    </row>
    <row r="64" spans="1:16" x14ac:dyDescent="0.15">
      <c r="A64" s="172" t="s">
        <v>33</v>
      </c>
      <c r="B64" s="172">
        <f>'将来負担比率（分子）の構造'!I$43</f>
        <v>1029</v>
      </c>
      <c r="C64" s="172"/>
      <c r="D64" s="172"/>
      <c r="E64" s="172">
        <f>'将来負担比率（分子）の構造'!J$43</f>
        <v>995</v>
      </c>
      <c r="F64" s="172"/>
      <c r="G64" s="172"/>
      <c r="H64" s="172">
        <f>'将来負担比率（分子）の構造'!K$43</f>
        <v>912</v>
      </c>
      <c r="I64" s="172"/>
      <c r="J64" s="172"/>
      <c r="K64" s="172">
        <f>'将来負担比率（分子）の構造'!L$43</f>
        <v>879</v>
      </c>
      <c r="L64" s="172"/>
      <c r="M64" s="172"/>
      <c r="N64" s="172">
        <f>'将来負担比率（分子）の構造'!M$43</f>
        <v>782</v>
      </c>
      <c r="O64" s="172"/>
      <c r="P64" s="172"/>
    </row>
    <row r="65" spans="1:16" x14ac:dyDescent="0.15">
      <c r="A65" s="172" t="s">
        <v>32</v>
      </c>
      <c r="B65" s="172">
        <f>'将来負担比率（分子）の構造'!I$42</f>
        <v>67</v>
      </c>
      <c r="C65" s="172"/>
      <c r="D65" s="172"/>
      <c r="E65" s="172">
        <f>'将来負担比率（分子）の構造'!J$42</f>
        <v>76</v>
      </c>
      <c r="F65" s="172"/>
      <c r="G65" s="172"/>
      <c r="H65" s="172">
        <f>'将来負担比率（分子）の構造'!K$42</f>
        <v>98</v>
      </c>
      <c r="I65" s="172"/>
      <c r="J65" s="172"/>
      <c r="K65" s="172">
        <f>'将来負担比率（分子）の構造'!L$42</f>
        <v>415</v>
      </c>
      <c r="L65" s="172"/>
      <c r="M65" s="172"/>
      <c r="N65" s="172">
        <f>'将来負担比率（分子）の構造'!M$42</f>
        <v>404</v>
      </c>
      <c r="O65" s="172"/>
      <c r="P65" s="172"/>
    </row>
    <row r="66" spans="1:16" x14ac:dyDescent="0.15">
      <c r="A66" s="172" t="s">
        <v>31</v>
      </c>
      <c r="B66" s="172">
        <f>'将来負担比率（分子）の構造'!I$41</f>
        <v>7509</v>
      </c>
      <c r="C66" s="172"/>
      <c r="D66" s="172"/>
      <c r="E66" s="172">
        <f>'将来負担比率（分子）の構造'!J$41</f>
        <v>7835</v>
      </c>
      <c r="F66" s="172"/>
      <c r="G66" s="172"/>
      <c r="H66" s="172">
        <f>'将来負担比率（分子）の構造'!K$41</f>
        <v>7906</v>
      </c>
      <c r="I66" s="172"/>
      <c r="J66" s="172"/>
      <c r="K66" s="172">
        <f>'将来負担比率（分子）の構造'!L$41</f>
        <v>7966</v>
      </c>
      <c r="L66" s="172"/>
      <c r="M66" s="172"/>
      <c r="N66" s="172">
        <f>'将来負担比率（分子）の構造'!M$41</f>
        <v>7832</v>
      </c>
      <c r="O66" s="172"/>
      <c r="P66" s="172"/>
    </row>
    <row r="67" spans="1:16" x14ac:dyDescent="0.15">
      <c r="A67" s="172" t="s">
        <v>75</v>
      </c>
      <c r="B67" s="172" t="e">
        <f>NA()</f>
        <v>#N/A</v>
      </c>
      <c r="C67" s="172">
        <f>IF(ISNUMBER('将来負担比率（分子）の構造'!I$53), IF('将来負担比率（分子）の構造'!I$53 &lt; 0, 0, '将来負担比率（分子）の構造'!I$53), NA())</f>
        <v>989</v>
      </c>
      <c r="D67" s="172" t="e">
        <f>NA()</f>
        <v>#N/A</v>
      </c>
      <c r="E67" s="172" t="e">
        <f>NA()</f>
        <v>#N/A</v>
      </c>
      <c r="F67" s="172">
        <f>IF(ISNUMBER('将来負担比率（分子）の構造'!J$53), IF('将来負担比率（分子）の構造'!J$53 &lt; 0, 0, '将来負担比率（分子）の構造'!J$53), NA())</f>
        <v>1131</v>
      </c>
      <c r="G67" s="172" t="e">
        <f>NA()</f>
        <v>#N/A</v>
      </c>
      <c r="H67" s="172" t="e">
        <f>NA()</f>
        <v>#N/A</v>
      </c>
      <c r="I67" s="172">
        <f>IF(ISNUMBER('将来負担比率（分子）の構造'!K$53), IF('将来負担比率（分子）の構造'!K$53 &lt; 0, 0, '将来負担比率（分子）の構造'!K$53), NA())</f>
        <v>1101</v>
      </c>
      <c r="J67" s="172" t="e">
        <f>NA()</f>
        <v>#N/A</v>
      </c>
      <c r="K67" s="172" t="e">
        <f>NA()</f>
        <v>#N/A</v>
      </c>
      <c r="L67" s="172">
        <f>IF(ISNUMBER('将来負担比率（分子）の構造'!L$53), IF('将来負担比率（分子）の構造'!L$53 &lt; 0, 0, '将来負担比率（分子）の構造'!L$53), NA())</f>
        <v>1646</v>
      </c>
      <c r="M67" s="172" t="e">
        <f>NA()</f>
        <v>#N/A</v>
      </c>
      <c r="N67" s="172" t="e">
        <f>NA()</f>
        <v>#N/A</v>
      </c>
      <c r="O67" s="172">
        <f>IF(ISNUMBER('将来負担比率（分子）の構造'!M$53), IF('将来負担比率（分子）の構造'!M$53 &lt; 0, 0, '将来負担比率（分子）の構造'!M$53), NA())</f>
        <v>1006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1317</v>
      </c>
      <c r="C72" s="176">
        <f>基金残高に係る経年分析!G55</f>
        <v>1068</v>
      </c>
      <c r="D72" s="176">
        <f>基金残高に係る経年分析!H55</f>
        <v>1379</v>
      </c>
    </row>
    <row r="73" spans="1:16" x14ac:dyDescent="0.15">
      <c r="A73" s="175" t="s">
        <v>78</v>
      </c>
      <c r="B73" s="176">
        <f>基金残高に係る経年分析!F56</f>
        <v>881</v>
      </c>
      <c r="C73" s="176">
        <f>基金残高に係る経年分析!G56</f>
        <v>883</v>
      </c>
      <c r="D73" s="176">
        <f>基金残高に係る経年分析!H56</f>
        <v>884</v>
      </c>
    </row>
    <row r="74" spans="1:16" x14ac:dyDescent="0.15">
      <c r="A74" s="175" t="s">
        <v>79</v>
      </c>
      <c r="B74" s="176">
        <f>基金残高に係る経年分析!F57</f>
        <v>1108</v>
      </c>
      <c r="C74" s="176">
        <f>基金残高に係る経年分析!G57</f>
        <v>1128</v>
      </c>
      <c r="D74" s="176">
        <f>基金残高に係る経年分析!H57</f>
        <v>1228</v>
      </c>
    </row>
  </sheetData>
  <sheetProtection algorithmName="SHA-512" hashValue="/G5C1ZI8lEtViYsqDQ+rIHmZrOQ878mf8ALyqxMkr9Kdr/fiQfQm/U9jqez6/xTwL98QLsc+bDUY18NKQ81zSQ==" saltValue="FaI0pLdAr1yZksZtxFAD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214</v>
      </c>
      <c r="DI1" s="746"/>
      <c r="DJ1" s="746"/>
      <c r="DK1" s="746"/>
      <c r="DL1" s="746"/>
      <c r="DM1" s="746"/>
      <c r="DN1" s="747"/>
      <c r="DO1" s="212"/>
      <c r="DP1" s="745" t="s">
        <v>215</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8" t="s">
        <v>223</v>
      </c>
      <c r="AQ4" s="748"/>
      <c r="AR4" s="748"/>
      <c r="AS4" s="748"/>
      <c r="AT4" s="748"/>
      <c r="AU4" s="748"/>
      <c r="AV4" s="748"/>
      <c r="AW4" s="748"/>
      <c r="AX4" s="748"/>
      <c r="AY4" s="748"/>
      <c r="AZ4" s="748"/>
      <c r="BA4" s="748"/>
      <c r="BB4" s="748"/>
      <c r="BC4" s="748"/>
      <c r="BD4" s="748"/>
      <c r="BE4" s="748"/>
      <c r="BF4" s="748"/>
      <c r="BG4" s="748" t="s">
        <v>224</v>
      </c>
      <c r="BH4" s="748"/>
      <c r="BI4" s="748"/>
      <c r="BJ4" s="748"/>
      <c r="BK4" s="748"/>
      <c r="BL4" s="748"/>
      <c r="BM4" s="748"/>
      <c r="BN4" s="748"/>
      <c r="BO4" s="748" t="s">
        <v>221</v>
      </c>
      <c r="BP4" s="748"/>
      <c r="BQ4" s="748"/>
      <c r="BR4" s="748"/>
      <c r="BS4" s="748" t="s">
        <v>225</v>
      </c>
      <c r="BT4" s="748"/>
      <c r="BU4" s="748"/>
      <c r="BV4" s="748"/>
      <c r="BW4" s="748"/>
      <c r="BX4" s="748"/>
      <c r="BY4" s="748"/>
      <c r="BZ4" s="748"/>
      <c r="CA4" s="748"/>
      <c r="CB4" s="748"/>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4" t="s">
        <v>227</v>
      </c>
      <c r="C5" s="695"/>
      <c r="D5" s="695"/>
      <c r="E5" s="695"/>
      <c r="F5" s="695"/>
      <c r="G5" s="695"/>
      <c r="H5" s="695"/>
      <c r="I5" s="695"/>
      <c r="J5" s="695"/>
      <c r="K5" s="695"/>
      <c r="L5" s="695"/>
      <c r="M5" s="695"/>
      <c r="N5" s="695"/>
      <c r="O5" s="695"/>
      <c r="P5" s="695"/>
      <c r="Q5" s="696"/>
      <c r="R5" s="681">
        <v>1188542</v>
      </c>
      <c r="S5" s="682"/>
      <c r="T5" s="682"/>
      <c r="U5" s="682"/>
      <c r="V5" s="682"/>
      <c r="W5" s="682"/>
      <c r="X5" s="682"/>
      <c r="Y5" s="725"/>
      <c r="Z5" s="743">
        <v>14.6</v>
      </c>
      <c r="AA5" s="743"/>
      <c r="AB5" s="743"/>
      <c r="AC5" s="743"/>
      <c r="AD5" s="744">
        <v>1188542</v>
      </c>
      <c r="AE5" s="744"/>
      <c r="AF5" s="744"/>
      <c r="AG5" s="744"/>
      <c r="AH5" s="744"/>
      <c r="AI5" s="744"/>
      <c r="AJ5" s="744"/>
      <c r="AK5" s="744"/>
      <c r="AL5" s="726">
        <v>25.9</v>
      </c>
      <c r="AM5" s="699"/>
      <c r="AN5" s="699"/>
      <c r="AO5" s="727"/>
      <c r="AP5" s="694" t="s">
        <v>228</v>
      </c>
      <c r="AQ5" s="695"/>
      <c r="AR5" s="695"/>
      <c r="AS5" s="695"/>
      <c r="AT5" s="695"/>
      <c r="AU5" s="695"/>
      <c r="AV5" s="695"/>
      <c r="AW5" s="695"/>
      <c r="AX5" s="695"/>
      <c r="AY5" s="695"/>
      <c r="AZ5" s="695"/>
      <c r="BA5" s="695"/>
      <c r="BB5" s="695"/>
      <c r="BC5" s="695"/>
      <c r="BD5" s="695"/>
      <c r="BE5" s="695"/>
      <c r="BF5" s="696"/>
      <c r="BG5" s="628">
        <v>1183947</v>
      </c>
      <c r="BH5" s="629"/>
      <c r="BI5" s="629"/>
      <c r="BJ5" s="629"/>
      <c r="BK5" s="629"/>
      <c r="BL5" s="629"/>
      <c r="BM5" s="629"/>
      <c r="BN5" s="630"/>
      <c r="BO5" s="655">
        <v>99.6</v>
      </c>
      <c r="BP5" s="655"/>
      <c r="BQ5" s="655"/>
      <c r="BR5" s="655"/>
      <c r="BS5" s="656" t="s">
        <v>229</v>
      </c>
      <c r="BT5" s="656"/>
      <c r="BU5" s="656"/>
      <c r="BV5" s="656"/>
      <c r="BW5" s="656"/>
      <c r="BX5" s="656"/>
      <c r="BY5" s="656"/>
      <c r="BZ5" s="656"/>
      <c r="CA5" s="656"/>
      <c r="CB5" s="714"/>
      <c r="CD5" s="730" t="s">
        <v>223</v>
      </c>
      <c r="CE5" s="731"/>
      <c r="CF5" s="731"/>
      <c r="CG5" s="731"/>
      <c r="CH5" s="731"/>
      <c r="CI5" s="731"/>
      <c r="CJ5" s="731"/>
      <c r="CK5" s="731"/>
      <c r="CL5" s="731"/>
      <c r="CM5" s="731"/>
      <c r="CN5" s="731"/>
      <c r="CO5" s="731"/>
      <c r="CP5" s="731"/>
      <c r="CQ5" s="732"/>
      <c r="CR5" s="730" t="s">
        <v>230</v>
      </c>
      <c r="CS5" s="731"/>
      <c r="CT5" s="731"/>
      <c r="CU5" s="731"/>
      <c r="CV5" s="731"/>
      <c r="CW5" s="731"/>
      <c r="CX5" s="731"/>
      <c r="CY5" s="732"/>
      <c r="CZ5" s="730" t="s">
        <v>221</v>
      </c>
      <c r="DA5" s="731"/>
      <c r="DB5" s="731"/>
      <c r="DC5" s="732"/>
      <c r="DD5" s="730" t="s">
        <v>231</v>
      </c>
      <c r="DE5" s="731"/>
      <c r="DF5" s="731"/>
      <c r="DG5" s="731"/>
      <c r="DH5" s="731"/>
      <c r="DI5" s="731"/>
      <c r="DJ5" s="731"/>
      <c r="DK5" s="731"/>
      <c r="DL5" s="731"/>
      <c r="DM5" s="731"/>
      <c r="DN5" s="731"/>
      <c r="DO5" s="731"/>
      <c r="DP5" s="732"/>
      <c r="DQ5" s="730" t="s">
        <v>232</v>
      </c>
      <c r="DR5" s="731"/>
      <c r="DS5" s="731"/>
      <c r="DT5" s="731"/>
      <c r="DU5" s="731"/>
      <c r="DV5" s="731"/>
      <c r="DW5" s="731"/>
      <c r="DX5" s="731"/>
      <c r="DY5" s="731"/>
      <c r="DZ5" s="731"/>
      <c r="EA5" s="731"/>
      <c r="EB5" s="731"/>
      <c r="EC5" s="732"/>
    </row>
    <row r="6" spans="2:143" ht="11.25" customHeight="1" x14ac:dyDescent="0.15">
      <c r="B6" s="625" t="s">
        <v>233</v>
      </c>
      <c r="C6" s="626"/>
      <c r="D6" s="626"/>
      <c r="E6" s="626"/>
      <c r="F6" s="626"/>
      <c r="G6" s="626"/>
      <c r="H6" s="626"/>
      <c r="I6" s="626"/>
      <c r="J6" s="626"/>
      <c r="K6" s="626"/>
      <c r="L6" s="626"/>
      <c r="M6" s="626"/>
      <c r="N6" s="626"/>
      <c r="O6" s="626"/>
      <c r="P6" s="626"/>
      <c r="Q6" s="627"/>
      <c r="R6" s="628">
        <v>74112</v>
      </c>
      <c r="S6" s="629"/>
      <c r="T6" s="629"/>
      <c r="U6" s="629"/>
      <c r="V6" s="629"/>
      <c r="W6" s="629"/>
      <c r="X6" s="629"/>
      <c r="Y6" s="630"/>
      <c r="Z6" s="655">
        <v>0.9</v>
      </c>
      <c r="AA6" s="655"/>
      <c r="AB6" s="655"/>
      <c r="AC6" s="655"/>
      <c r="AD6" s="656">
        <v>74112</v>
      </c>
      <c r="AE6" s="656"/>
      <c r="AF6" s="656"/>
      <c r="AG6" s="656"/>
      <c r="AH6" s="656"/>
      <c r="AI6" s="656"/>
      <c r="AJ6" s="656"/>
      <c r="AK6" s="656"/>
      <c r="AL6" s="631">
        <v>1.6</v>
      </c>
      <c r="AM6" s="632"/>
      <c r="AN6" s="632"/>
      <c r="AO6" s="657"/>
      <c r="AP6" s="625" t="s">
        <v>234</v>
      </c>
      <c r="AQ6" s="626"/>
      <c r="AR6" s="626"/>
      <c r="AS6" s="626"/>
      <c r="AT6" s="626"/>
      <c r="AU6" s="626"/>
      <c r="AV6" s="626"/>
      <c r="AW6" s="626"/>
      <c r="AX6" s="626"/>
      <c r="AY6" s="626"/>
      <c r="AZ6" s="626"/>
      <c r="BA6" s="626"/>
      <c r="BB6" s="626"/>
      <c r="BC6" s="626"/>
      <c r="BD6" s="626"/>
      <c r="BE6" s="626"/>
      <c r="BF6" s="627"/>
      <c r="BG6" s="628">
        <v>1183947</v>
      </c>
      <c r="BH6" s="629"/>
      <c r="BI6" s="629"/>
      <c r="BJ6" s="629"/>
      <c r="BK6" s="629"/>
      <c r="BL6" s="629"/>
      <c r="BM6" s="629"/>
      <c r="BN6" s="630"/>
      <c r="BO6" s="655">
        <v>99.6</v>
      </c>
      <c r="BP6" s="655"/>
      <c r="BQ6" s="655"/>
      <c r="BR6" s="655"/>
      <c r="BS6" s="656" t="s">
        <v>128</v>
      </c>
      <c r="BT6" s="656"/>
      <c r="BU6" s="656"/>
      <c r="BV6" s="656"/>
      <c r="BW6" s="656"/>
      <c r="BX6" s="656"/>
      <c r="BY6" s="656"/>
      <c r="BZ6" s="656"/>
      <c r="CA6" s="656"/>
      <c r="CB6" s="714"/>
      <c r="CD6" s="684" t="s">
        <v>235</v>
      </c>
      <c r="CE6" s="685"/>
      <c r="CF6" s="685"/>
      <c r="CG6" s="685"/>
      <c r="CH6" s="685"/>
      <c r="CI6" s="685"/>
      <c r="CJ6" s="685"/>
      <c r="CK6" s="685"/>
      <c r="CL6" s="685"/>
      <c r="CM6" s="685"/>
      <c r="CN6" s="685"/>
      <c r="CO6" s="685"/>
      <c r="CP6" s="685"/>
      <c r="CQ6" s="686"/>
      <c r="CR6" s="628">
        <v>61166</v>
      </c>
      <c r="CS6" s="629"/>
      <c r="CT6" s="629"/>
      <c r="CU6" s="629"/>
      <c r="CV6" s="629"/>
      <c r="CW6" s="629"/>
      <c r="CX6" s="629"/>
      <c r="CY6" s="630"/>
      <c r="CZ6" s="726">
        <v>0.8</v>
      </c>
      <c r="DA6" s="699"/>
      <c r="DB6" s="699"/>
      <c r="DC6" s="729"/>
      <c r="DD6" s="634" t="s">
        <v>229</v>
      </c>
      <c r="DE6" s="629"/>
      <c r="DF6" s="629"/>
      <c r="DG6" s="629"/>
      <c r="DH6" s="629"/>
      <c r="DI6" s="629"/>
      <c r="DJ6" s="629"/>
      <c r="DK6" s="629"/>
      <c r="DL6" s="629"/>
      <c r="DM6" s="629"/>
      <c r="DN6" s="629"/>
      <c r="DO6" s="629"/>
      <c r="DP6" s="630"/>
      <c r="DQ6" s="634">
        <v>61156</v>
      </c>
      <c r="DR6" s="629"/>
      <c r="DS6" s="629"/>
      <c r="DT6" s="629"/>
      <c r="DU6" s="629"/>
      <c r="DV6" s="629"/>
      <c r="DW6" s="629"/>
      <c r="DX6" s="629"/>
      <c r="DY6" s="629"/>
      <c r="DZ6" s="629"/>
      <c r="EA6" s="629"/>
      <c r="EB6" s="629"/>
      <c r="EC6" s="669"/>
    </row>
    <row r="7" spans="2:143" ht="11.25" customHeight="1" x14ac:dyDescent="0.15">
      <c r="B7" s="625" t="s">
        <v>236</v>
      </c>
      <c r="C7" s="626"/>
      <c r="D7" s="626"/>
      <c r="E7" s="626"/>
      <c r="F7" s="626"/>
      <c r="G7" s="626"/>
      <c r="H7" s="626"/>
      <c r="I7" s="626"/>
      <c r="J7" s="626"/>
      <c r="K7" s="626"/>
      <c r="L7" s="626"/>
      <c r="M7" s="626"/>
      <c r="N7" s="626"/>
      <c r="O7" s="626"/>
      <c r="P7" s="626"/>
      <c r="Q7" s="627"/>
      <c r="R7" s="628">
        <v>712</v>
      </c>
      <c r="S7" s="629"/>
      <c r="T7" s="629"/>
      <c r="U7" s="629"/>
      <c r="V7" s="629"/>
      <c r="W7" s="629"/>
      <c r="X7" s="629"/>
      <c r="Y7" s="630"/>
      <c r="Z7" s="655">
        <v>0</v>
      </c>
      <c r="AA7" s="655"/>
      <c r="AB7" s="655"/>
      <c r="AC7" s="655"/>
      <c r="AD7" s="656">
        <v>712</v>
      </c>
      <c r="AE7" s="656"/>
      <c r="AF7" s="656"/>
      <c r="AG7" s="656"/>
      <c r="AH7" s="656"/>
      <c r="AI7" s="656"/>
      <c r="AJ7" s="656"/>
      <c r="AK7" s="656"/>
      <c r="AL7" s="631">
        <v>0</v>
      </c>
      <c r="AM7" s="632"/>
      <c r="AN7" s="632"/>
      <c r="AO7" s="657"/>
      <c r="AP7" s="625" t="s">
        <v>237</v>
      </c>
      <c r="AQ7" s="626"/>
      <c r="AR7" s="626"/>
      <c r="AS7" s="626"/>
      <c r="AT7" s="626"/>
      <c r="AU7" s="626"/>
      <c r="AV7" s="626"/>
      <c r="AW7" s="626"/>
      <c r="AX7" s="626"/>
      <c r="AY7" s="626"/>
      <c r="AZ7" s="626"/>
      <c r="BA7" s="626"/>
      <c r="BB7" s="626"/>
      <c r="BC7" s="626"/>
      <c r="BD7" s="626"/>
      <c r="BE7" s="626"/>
      <c r="BF7" s="627"/>
      <c r="BG7" s="628">
        <v>472692</v>
      </c>
      <c r="BH7" s="629"/>
      <c r="BI7" s="629"/>
      <c r="BJ7" s="629"/>
      <c r="BK7" s="629"/>
      <c r="BL7" s="629"/>
      <c r="BM7" s="629"/>
      <c r="BN7" s="630"/>
      <c r="BO7" s="655">
        <v>39.799999999999997</v>
      </c>
      <c r="BP7" s="655"/>
      <c r="BQ7" s="655"/>
      <c r="BR7" s="655"/>
      <c r="BS7" s="656" t="s">
        <v>128</v>
      </c>
      <c r="BT7" s="656"/>
      <c r="BU7" s="656"/>
      <c r="BV7" s="656"/>
      <c r="BW7" s="656"/>
      <c r="BX7" s="656"/>
      <c r="BY7" s="656"/>
      <c r="BZ7" s="656"/>
      <c r="CA7" s="656"/>
      <c r="CB7" s="714"/>
      <c r="CD7" s="670" t="s">
        <v>238</v>
      </c>
      <c r="CE7" s="667"/>
      <c r="CF7" s="667"/>
      <c r="CG7" s="667"/>
      <c r="CH7" s="667"/>
      <c r="CI7" s="667"/>
      <c r="CJ7" s="667"/>
      <c r="CK7" s="667"/>
      <c r="CL7" s="667"/>
      <c r="CM7" s="667"/>
      <c r="CN7" s="667"/>
      <c r="CO7" s="667"/>
      <c r="CP7" s="667"/>
      <c r="CQ7" s="668"/>
      <c r="CR7" s="628">
        <v>1579566</v>
      </c>
      <c r="CS7" s="629"/>
      <c r="CT7" s="629"/>
      <c r="CU7" s="629"/>
      <c r="CV7" s="629"/>
      <c r="CW7" s="629"/>
      <c r="CX7" s="629"/>
      <c r="CY7" s="630"/>
      <c r="CZ7" s="655">
        <v>21</v>
      </c>
      <c r="DA7" s="655"/>
      <c r="DB7" s="655"/>
      <c r="DC7" s="655"/>
      <c r="DD7" s="634">
        <v>301154</v>
      </c>
      <c r="DE7" s="629"/>
      <c r="DF7" s="629"/>
      <c r="DG7" s="629"/>
      <c r="DH7" s="629"/>
      <c r="DI7" s="629"/>
      <c r="DJ7" s="629"/>
      <c r="DK7" s="629"/>
      <c r="DL7" s="629"/>
      <c r="DM7" s="629"/>
      <c r="DN7" s="629"/>
      <c r="DO7" s="629"/>
      <c r="DP7" s="630"/>
      <c r="DQ7" s="634">
        <v>1178023</v>
      </c>
      <c r="DR7" s="629"/>
      <c r="DS7" s="629"/>
      <c r="DT7" s="629"/>
      <c r="DU7" s="629"/>
      <c r="DV7" s="629"/>
      <c r="DW7" s="629"/>
      <c r="DX7" s="629"/>
      <c r="DY7" s="629"/>
      <c r="DZ7" s="629"/>
      <c r="EA7" s="629"/>
      <c r="EB7" s="629"/>
      <c r="EC7" s="669"/>
    </row>
    <row r="8" spans="2:143" ht="11.25" customHeight="1" x14ac:dyDescent="0.15">
      <c r="B8" s="625" t="s">
        <v>239</v>
      </c>
      <c r="C8" s="626"/>
      <c r="D8" s="626"/>
      <c r="E8" s="626"/>
      <c r="F8" s="626"/>
      <c r="G8" s="626"/>
      <c r="H8" s="626"/>
      <c r="I8" s="626"/>
      <c r="J8" s="626"/>
      <c r="K8" s="626"/>
      <c r="L8" s="626"/>
      <c r="M8" s="626"/>
      <c r="N8" s="626"/>
      <c r="O8" s="626"/>
      <c r="P8" s="626"/>
      <c r="Q8" s="627"/>
      <c r="R8" s="628">
        <v>6931</v>
      </c>
      <c r="S8" s="629"/>
      <c r="T8" s="629"/>
      <c r="U8" s="629"/>
      <c r="V8" s="629"/>
      <c r="W8" s="629"/>
      <c r="X8" s="629"/>
      <c r="Y8" s="630"/>
      <c r="Z8" s="655">
        <v>0.1</v>
      </c>
      <c r="AA8" s="655"/>
      <c r="AB8" s="655"/>
      <c r="AC8" s="655"/>
      <c r="AD8" s="656">
        <v>6931</v>
      </c>
      <c r="AE8" s="656"/>
      <c r="AF8" s="656"/>
      <c r="AG8" s="656"/>
      <c r="AH8" s="656"/>
      <c r="AI8" s="656"/>
      <c r="AJ8" s="656"/>
      <c r="AK8" s="656"/>
      <c r="AL8" s="631">
        <v>0.2</v>
      </c>
      <c r="AM8" s="632"/>
      <c r="AN8" s="632"/>
      <c r="AO8" s="657"/>
      <c r="AP8" s="625" t="s">
        <v>240</v>
      </c>
      <c r="AQ8" s="626"/>
      <c r="AR8" s="626"/>
      <c r="AS8" s="626"/>
      <c r="AT8" s="626"/>
      <c r="AU8" s="626"/>
      <c r="AV8" s="626"/>
      <c r="AW8" s="626"/>
      <c r="AX8" s="626"/>
      <c r="AY8" s="626"/>
      <c r="AZ8" s="626"/>
      <c r="BA8" s="626"/>
      <c r="BB8" s="626"/>
      <c r="BC8" s="626"/>
      <c r="BD8" s="626"/>
      <c r="BE8" s="626"/>
      <c r="BF8" s="627"/>
      <c r="BG8" s="628">
        <v>20252</v>
      </c>
      <c r="BH8" s="629"/>
      <c r="BI8" s="629"/>
      <c r="BJ8" s="629"/>
      <c r="BK8" s="629"/>
      <c r="BL8" s="629"/>
      <c r="BM8" s="629"/>
      <c r="BN8" s="630"/>
      <c r="BO8" s="655">
        <v>1.7</v>
      </c>
      <c r="BP8" s="655"/>
      <c r="BQ8" s="655"/>
      <c r="BR8" s="655"/>
      <c r="BS8" s="656" t="s">
        <v>229</v>
      </c>
      <c r="BT8" s="656"/>
      <c r="BU8" s="656"/>
      <c r="BV8" s="656"/>
      <c r="BW8" s="656"/>
      <c r="BX8" s="656"/>
      <c r="BY8" s="656"/>
      <c r="BZ8" s="656"/>
      <c r="CA8" s="656"/>
      <c r="CB8" s="714"/>
      <c r="CD8" s="670" t="s">
        <v>241</v>
      </c>
      <c r="CE8" s="667"/>
      <c r="CF8" s="667"/>
      <c r="CG8" s="667"/>
      <c r="CH8" s="667"/>
      <c r="CI8" s="667"/>
      <c r="CJ8" s="667"/>
      <c r="CK8" s="667"/>
      <c r="CL8" s="667"/>
      <c r="CM8" s="667"/>
      <c r="CN8" s="667"/>
      <c r="CO8" s="667"/>
      <c r="CP8" s="667"/>
      <c r="CQ8" s="668"/>
      <c r="CR8" s="628">
        <v>2104628</v>
      </c>
      <c r="CS8" s="629"/>
      <c r="CT8" s="629"/>
      <c r="CU8" s="629"/>
      <c r="CV8" s="629"/>
      <c r="CW8" s="629"/>
      <c r="CX8" s="629"/>
      <c r="CY8" s="630"/>
      <c r="CZ8" s="655">
        <v>28</v>
      </c>
      <c r="DA8" s="655"/>
      <c r="DB8" s="655"/>
      <c r="DC8" s="655"/>
      <c r="DD8" s="634">
        <v>5446</v>
      </c>
      <c r="DE8" s="629"/>
      <c r="DF8" s="629"/>
      <c r="DG8" s="629"/>
      <c r="DH8" s="629"/>
      <c r="DI8" s="629"/>
      <c r="DJ8" s="629"/>
      <c r="DK8" s="629"/>
      <c r="DL8" s="629"/>
      <c r="DM8" s="629"/>
      <c r="DN8" s="629"/>
      <c r="DO8" s="629"/>
      <c r="DP8" s="630"/>
      <c r="DQ8" s="634">
        <v>1223991</v>
      </c>
      <c r="DR8" s="629"/>
      <c r="DS8" s="629"/>
      <c r="DT8" s="629"/>
      <c r="DU8" s="629"/>
      <c r="DV8" s="629"/>
      <c r="DW8" s="629"/>
      <c r="DX8" s="629"/>
      <c r="DY8" s="629"/>
      <c r="DZ8" s="629"/>
      <c r="EA8" s="629"/>
      <c r="EB8" s="629"/>
      <c r="EC8" s="669"/>
    </row>
    <row r="9" spans="2:143" ht="11.25" customHeight="1" x14ac:dyDescent="0.15">
      <c r="B9" s="625" t="s">
        <v>242</v>
      </c>
      <c r="C9" s="626"/>
      <c r="D9" s="626"/>
      <c r="E9" s="626"/>
      <c r="F9" s="626"/>
      <c r="G9" s="626"/>
      <c r="H9" s="626"/>
      <c r="I9" s="626"/>
      <c r="J9" s="626"/>
      <c r="K9" s="626"/>
      <c r="L9" s="626"/>
      <c r="M9" s="626"/>
      <c r="N9" s="626"/>
      <c r="O9" s="626"/>
      <c r="P9" s="626"/>
      <c r="Q9" s="627"/>
      <c r="R9" s="628">
        <v>8199</v>
      </c>
      <c r="S9" s="629"/>
      <c r="T9" s="629"/>
      <c r="U9" s="629"/>
      <c r="V9" s="629"/>
      <c r="W9" s="629"/>
      <c r="X9" s="629"/>
      <c r="Y9" s="630"/>
      <c r="Z9" s="655">
        <v>0.1</v>
      </c>
      <c r="AA9" s="655"/>
      <c r="AB9" s="655"/>
      <c r="AC9" s="655"/>
      <c r="AD9" s="656">
        <v>8199</v>
      </c>
      <c r="AE9" s="656"/>
      <c r="AF9" s="656"/>
      <c r="AG9" s="656"/>
      <c r="AH9" s="656"/>
      <c r="AI9" s="656"/>
      <c r="AJ9" s="656"/>
      <c r="AK9" s="656"/>
      <c r="AL9" s="631">
        <v>0.2</v>
      </c>
      <c r="AM9" s="632"/>
      <c r="AN9" s="632"/>
      <c r="AO9" s="657"/>
      <c r="AP9" s="625" t="s">
        <v>243</v>
      </c>
      <c r="AQ9" s="626"/>
      <c r="AR9" s="626"/>
      <c r="AS9" s="626"/>
      <c r="AT9" s="626"/>
      <c r="AU9" s="626"/>
      <c r="AV9" s="626"/>
      <c r="AW9" s="626"/>
      <c r="AX9" s="626"/>
      <c r="AY9" s="626"/>
      <c r="AZ9" s="626"/>
      <c r="BA9" s="626"/>
      <c r="BB9" s="626"/>
      <c r="BC9" s="626"/>
      <c r="BD9" s="626"/>
      <c r="BE9" s="626"/>
      <c r="BF9" s="627"/>
      <c r="BG9" s="628">
        <v>412001</v>
      </c>
      <c r="BH9" s="629"/>
      <c r="BI9" s="629"/>
      <c r="BJ9" s="629"/>
      <c r="BK9" s="629"/>
      <c r="BL9" s="629"/>
      <c r="BM9" s="629"/>
      <c r="BN9" s="630"/>
      <c r="BO9" s="655">
        <v>34.700000000000003</v>
      </c>
      <c r="BP9" s="655"/>
      <c r="BQ9" s="655"/>
      <c r="BR9" s="655"/>
      <c r="BS9" s="656" t="s">
        <v>128</v>
      </c>
      <c r="BT9" s="656"/>
      <c r="BU9" s="656"/>
      <c r="BV9" s="656"/>
      <c r="BW9" s="656"/>
      <c r="BX9" s="656"/>
      <c r="BY9" s="656"/>
      <c r="BZ9" s="656"/>
      <c r="CA9" s="656"/>
      <c r="CB9" s="714"/>
      <c r="CD9" s="670" t="s">
        <v>244</v>
      </c>
      <c r="CE9" s="667"/>
      <c r="CF9" s="667"/>
      <c r="CG9" s="667"/>
      <c r="CH9" s="667"/>
      <c r="CI9" s="667"/>
      <c r="CJ9" s="667"/>
      <c r="CK9" s="667"/>
      <c r="CL9" s="667"/>
      <c r="CM9" s="667"/>
      <c r="CN9" s="667"/>
      <c r="CO9" s="667"/>
      <c r="CP9" s="667"/>
      <c r="CQ9" s="668"/>
      <c r="CR9" s="628">
        <v>996085</v>
      </c>
      <c r="CS9" s="629"/>
      <c r="CT9" s="629"/>
      <c r="CU9" s="629"/>
      <c r="CV9" s="629"/>
      <c r="CW9" s="629"/>
      <c r="CX9" s="629"/>
      <c r="CY9" s="630"/>
      <c r="CZ9" s="655">
        <v>13.3</v>
      </c>
      <c r="DA9" s="655"/>
      <c r="DB9" s="655"/>
      <c r="DC9" s="655"/>
      <c r="DD9" s="634">
        <v>11374</v>
      </c>
      <c r="DE9" s="629"/>
      <c r="DF9" s="629"/>
      <c r="DG9" s="629"/>
      <c r="DH9" s="629"/>
      <c r="DI9" s="629"/>
      <c r="DJ9" s="629"/>
      <c r="DK9" s="629"/>
      <c r="DL9" s="629"/>
      <c r="DM9" s="629"/>
      <c r="DN9" s="629"/>
      <c r="DO9" s="629"/>
      <c r="DP9" s="630"/>
      <c r="DQ9" s="634">
        <v>727309</v>
      </c>
      <c r="DR9" s="629"/>
      <c r="DS9" s="629"/>
      <c r="DT9" s="629"/>
      <c r="DU9" s="629"/>
      <c r="DV9" s="629"/>
      <c r="DW9" s="629"/>
      <c r="DX9" s="629"/>
      <c r="DY9" s="629"/>
      <c r="DZ9" s="629"/>
      <c r="EA9" s="629"/>
      <c r="EB9" s="629"/>
      <c r="EC9" s="669"/>
    </row>
    <row r="10" spans="2:143" ht="11.25" customHeight="1" x14ac:dyDescent="0.15">
      <c r="B10" s="625" t="s">
        <v>245</v>
      </c>
      <c r="C10" s="626"/>
      <c r="D10" s="626"/>
      <c r="E10" s="626"/>
      <c r="F10" s="626"/>
      <c r="G10" s="626"/>
      <c r="H10" s="626"/>
      <c r="I10" s="626"/>
      <c r="J10" s="626"/>
      <c r="K10" s="626"/>
      <c r="L10" s="626"/>
      <c r="M10" s="626"/>
      <c r="N10" s="626"/>
      <c r="O10" s="626"/>
      <c r="P10" s="626"/>
      <c r="Q10" s="627"/>
      <c r="R10" s="628" t="s">
        <v>229</v>
      </c>
      <c r="S10" s="629"/>
      <c r="T10" s="629"/>
      <c r="U10" s="629"/>
      <c r="V10" s="629"/>
      <c r="W10" s="629"/>
      <c r="X10" s="629"/>
      <c r="Y10" s="630"/>
      <c r="Z10" s="655" t="s">
        <v>128</v>
      </c>
      <c r="AA10" s="655"/>
      <c r="AB10" s="655"/>
      <c r="AC10" s="655"/>
      <c r="AD10" s="656" t="s">
        <v>138</v>
      </c>
      <c r="AE10" s="656"/>
      <c r="AF10" s="656"/>
      <c r="AG10" s="656"/>
      <c r="AH10" s="656"/>
      <c r="AI10" s="656"/>
      <c r="AJ10" s="656"/>
      <c r="AK10" s="656"/>
      <c r="AL10" s="631" t="s">
        <v>229</v>
      </c>
      <c r="AM10" s="632"/>
      <c r="AN10" s="632"/>
      <c r="AO10" s="657"/>
      <c r="AP10" s="625" t="s">
        <v>246</v>
      </c>
      <c r="AQ10" s="626"/>
      <c r="AR10" s="626"/>
      <c r="AS10" s="626"/>
      <c r="AT10" s="626"/>
      <c r="AU10" s="626"/>
      <c r="AV10" s="626"/>
      <c r="AW10" s="626"/>
      <c r="AX10" s="626"/>
      <c r="AY10" s="626"/>
      <c r="AZ10" s="626"/>
      <c r="BA10" s="626"/>
      <c r="BB10" s="626"/>
      <c r="BC10" s="626"/>
      <c r="BD10" s="626"/>
      <c r="BE10" s="626"/>
      <c r="BF10" s="627"/>
      <c r="BG10" s="628">
        <v>23289</v>
      </c>
      <c r="BH10" s="629"/>
      <c r="BI10" s="629"/>
      <c r="BJ10" s="629"/>
      <c r="BK10" s="629"/>
      <c r="BL10" s="629"/>
      <c r="BM10" s="629"/>
      <c r="BN10" s="630"/>
      <c r="BO10" s="655">
        <v>2</v>
      </c>
      <c r="BP10" s="655"/>
      <c r="BQ10" s="655"/>
      <c r="BR10" s="655"/>
      <c r="BS10" s="656" t="s">
        <v>229</v>
      </c>
      <c r="BT10" s="656"/>
      <c r="BU10" s="656"/>
      <c r="BV10" s="656"/>
      <c r="BW10" s="656"/>
      <c r="BX10" s="656"/>
      <c r="BY10" s="656"/>
      <c r="BZ10" s="656"/>
      <c r="CA10" s="656"/>
      <c r="CB10" s="714"/>
      <c r="CD10" s="670" t="s">
        <v>247</v>
      </c>
      <c r="CE10" s="667"/>
      <c r="CF10" s="667"/>
      <c r="CG10" s="667"/>
      <c r="CH10" s="667"/>
      <c r="CI10" s="667"/>
      <c r="CJ10" s="667"/>
      <c r="CK10" s="667"/>
      <c r="CL10" s="667"/>
      <c r="CM10" s="667"/>
      <c r="CN10" s="667"/>
      <c r="CO10" s="667"/>
      <c r="CP10" s="667"/>
      <c r="CQ10" s="668"/>
      <c r="CR10" s="628" t="s">
        <v>138</v>
      </c>
      <c r="CS10" s="629"/>
      <c r="CT10" s="629"/>
      <c r="CU10" s="629"/>
      <c r="CV10" s="629"/>
      <c r="CW10" s="629"/>
      <c r="CX10" s="629"/>
      <c r="CY10" s="630"/>
      <c r="CZ10" s="655" t="s">
        <v>229</v>
      </c>
      <c r="DA10" s="655"/>
      <c r="DB10" s="655"/>
      <c r="DC10" s="655"/>
      <c r="DD10" s="634" t="s">
        <v>229</v>
      </c>
      <c r="DE10" s="629"/>
      <c r="DF10" s="629"/>
      <c r="DG10" s="629"/>
      <c r="DH10" s="629"/>
      <c r="DI10" s="629"/>
      <c r="DJ10" s="629"/>
      <c r="DK10" s="629"/>
      <c r="DL10" s="629"/>
      <c r="DM10" s="629"/>
      <c r="DN10" s="629"/>
      <c r="DO10" s="629"/>
      <c r="DP10" s="630"/>
      <c r="DQ10" s="634" t="s">
        <v>128</v>
      </c>
      <c r="DR10" s="629"/>
      <c r="DS10" s="629"/>
      <c r="DT10" s="629"/>
      <c r="DU10" s="629"/>
      <c r="DV10" s="629"/>
      <c r="DW10" s="629"/>
      <c r="DX10" s="629"/>
      <c r="DY10" s="629"/>
      <c r="DZ10" s="629"/>
      <c r="EA10" s="629"/>
      <c r="EB10" s="629"/>
      <c r="EC10" s="669"/>
    </row>
    <row r="11" spans="2:143" ht="11.25" customHeight="1" x14ac:dyDescent="0.15">
      <c r="B11" s="625" t="s">
        <v>248</v>
      </c>
      <c r="C11" s="626"/>
      <c r="D11" s="626"/>
      <c r="E11" s="626"/>
      <c r="F11" s="626"/>
      <c r="G11" s="626"/>
      <c r="H11" s="626"/>
      <c r="I11" s="626"/>
      <c r="J11" s="626"/>
      <c r="K11" s="626"/>
      <c r="L11" s="626"/>
      <c r="M11" s="626"/>
      <c r="N11" s="626"/>
      <c r="O11" s="626"/>
      <c r="P11" s="626"/>
      <c r="Q11" s="627"/>
      <c r="R11" s="628">
        <v>275960</v>
      </c>
      <c r="S11" s="629"/>
      <c r="T11" s="629"/>
      <c r="U11" s="629"/>
      <c r="V11" s="629"/>
      <c r="W11" s="629"/>
      <c r="X11" s="629"/>
      <c r="Y11" s="630"/>
      <c r="Z11" s="631">
        <v>3.4</v>
      </c>
      <c r="AA11" s="632"/>
      <c r="AB11" s="632"/>
      <c r="AC11" s="633"/>
      <c r="AD11" s="634">
        <v>275960</v>
      </c>
      <c r="AE11" s="629"/>
      <c r="AF11" s="629"/>
      <c r="AG11" s="629"/>
      <c r="AH11" s="629"/>
      <c r="AI11" s="629"/>
      <c r="AJ11" s="629"/>
      <c r="AK11" s="630"/>
      <c r="AL11" s="631">
        <v>6</v>
      </c>
      <c r="AM11" s="632"/>
      <c r="AN11" s="632"/>
      <c r="AO11" s="657"/>
      <c r="AP11" s="625" t="s">
        <v>249</v>
      </c>
      <c r="AQ11" s="626"/>
      <c r="AR11" s="626"/>
      <c r="AS11" s="626"/>
      <c r="AT11" s="626"/>
      <c r="AU11" s="626"/>
      <c r="AV11" s="626"/>
      <c r="AW11" s="626"/>
      <c r="AX11" s="626"/>
      <c r="AY11" s="626"/>
      <c r="AZ11" s="626"/>
      <c r="BA11" s="626"/>
      <c r="BB11" s="626"/>
      <c r="BC11" s="626"/>
      <c r="BD11" s="626"/>
      <c r="BE11" s="626"/>
      <c r="BF11" s="627"/>
      <c r="BG11" s="628">
        <v>17150</v>
      </c>
      <c r="BH11" s="629"/>
      <c r="BI11" s="629"/>
      <c r="BJ11" s="629"/>
      <c r="BK11" s="629"/>
      <c r="BL11" s="629"/>
      <c r="BM11" s="629"/>
      <c r="BN11" s="630"/>
      <c r="BO11" s="655">
        <v>1.4</v>
      </c>
      <c r="BP11" s="655"/>
      <c r="BQ11" s="655"/>
      <c r="BR11" s="655"/>
      <c r="BS11" s="656" t="s">
        <v>229</v>
      </c>
      <c r="BT11" s="656"/>
      <c r="BU11" s="656"/>
      <c r="BV11" s="656"/>
      <c r="BW11" s="656"/>
      <c r="BX11" s="656"/>
      <c r="BY11" s="656"/>
      <c r="BZ11" s="656"/>
      <c r="CA11" s="656"/>
      <c r="CB11" s="714"/>
      <c r="CD11" s="670" t="s">
        <v>250</v>
      </c>
      <c r="CE11" s="667"/>
      <c r="CF11" s="667"/>
      <c r="CG11" s="667"/>
      <c r="CH11" s="667"/>
      <c r="CI11" s="667"/>
      <c r="CJ11" s="667"/>
      <c r="CK11" s="667"/>
      <c r="CL11" s="667"/>
      <c r="CM11" s="667"/>
      <c r="CN11" s="667"/>
      <c r="CO11" s="667"/>
      <c r="CP11" s="667"/>
      <c r="CQ11" s="668"/>
      <c r="CR11" s="628">
        <v>263073</v>
      </c>
      <c r="CS11" s="629"/>
      <c r="CT11" s="629"/>
      <c r="CU11" s="629"/>
      <c r="CV11" s="629"/>
      <c r="CW11" s="629"/>
      <c r="CX11" s="629"/>
      <c r="CY11" s="630"/>
      <c r="CZ11" s="655">
        <v>3.5</v>
      </c>
      <c r="DA11" s="655"/>
      <c r="DB11" s="655"/>
      <c r="DC11" s="655"/>
      <c r="DD11" s="634">
        <v>48599</v>
      </c>
      <c r="DE11" s="629"/>
      <c r="DF11" s="629"/>
      <c r="DG11" s="629"/>
      <c r="DH11" s="629"/>
      <c r="DI11" s="629"/>
      <c r="DJ11" s="629"/>
      <c r="DK11" s="629"/>
      <c r="DL11" s="629"/>
      <c r="DM11" s="629"/>
      <c r="DN11" s="629"/>
      <c r="DO11" s="629"/>
      <c r="DP11" s="630"/>
      <c r="DQ11" s="634">
        <v>203280</v>
      </c>
      <c r="DR11" s="629"/>
      <c r="DS11" s="629"/>
      <c r="DT11" s="629"/>
      <c r="DU11" s="629"/>
      <c r="DV11" s="629"/>
      <c r="DW11" s="629"/>
      <c r="DX11" s="629"/>
      <c r="DY11" s="629"/>
      <c r="DZ11" s="629"/>
      <c r="EA11" s="629"/>
      <c r="EB11" s="629"/>
      <c r="EC11" s="669"/>
    </row>
    <row r="12" spans="2:143" ht="11.25" customHeight="1" x14ac:dyDescent="0.15">
      <c r="B12" s="625" t="s">
        <v>251</v>
      </c>
      <c r="C12" s="626"/>
      <c r="D12" s="626"/>
      <c r="E12" s="626"/>
      <c r="F12" s="626"/>
      <c r="G12" s="626"/>
      <c r="H12" s="626"/>
      <c r="I12" s="626"/>
      <c r="J12" s="626"/>
      <c r="K12" s="626"/>
      <c r="L12" s="626"/>
      <c r="M12" s="626"/>
      <c r="N12" s="626"/>
      <c r="O12" s="626"/>
      <c r="P12" s="626"/>
      <c r="Q12" s="627"/>
      <c r="R12" s="628">
        <v>6125</v>
      </c>
      <c r="S12" s="629"/>
      <c r="T12" s="629"/>
      <c r="U12" s="629"/>
      <c r="V12" s="629"/>
      <c r="W12" s="629"/>
      <c r="X12" s="629"/>
      <c r="Y12" s="630"/>
      <c r="Z12" s="655">
        <v>0.1</v>
      </c>
      <c r="AA12" s="655"/>
      <c r="AB12" s="655"/>
      <c r="AC12" s="655"/>
      <c r="AD12" s="656">
        <v>6125</v>
      </c>
      <c r="AE12" s="656"/>
      <c r="AF12" s="656"/>
      <c r="AG12" s="656"/>
      <c r="AH12" s="656"/>
      <c r="AI12" s="656"/>
      <c r="AJ12" s="656"/>
      <c r="AK12" s="656"/>
      <c r="AL12" s="631">
        <v>0.1</v>
      </c>
      <c r="AM12" s="632"/>
      <c r="AN12" s="632"/>
      <c r="AO12" s="657"/>
      <c r="AP12" s="625" t="s">
        <v>252</v>
      </c>
      <c r="AQ12" s="626"/>
      <c r="AR12" s="626"/>
      <c r="AS12" s="626"/>
      <c r="AT12" s="626"/>
      <c r="AU12" s="626"/>
      <c r="AV12" s="626"/>
      <c r="AW12" s="626"/>
      <c r="AX12" s="626"/>
      <c r="AY12" s="626"/>
      <c r="AZ12" s="626"/>
      <c r="BA12" s="626"/>
      <c r="BB12" s="626"/>
      <c r="BC12" s="626"/>
      <c r="BD12" s="626"/>
      <c r="BE12" s="626"/>
      <c r="BF12" s="627"/>
      <c r="BG12" s="628">
        <v>592802</v>
      </c>
      <c r="BH12" s="629"/>
      <c r="BI12" s="629"/>
      <c r="BJ12" s="629"/>
      <c r="BK12" s="629"/>
      <c r="BL12" s="629"/>
      <c r="BM12" s="629"/>
      <c r="BN12" s="630"/>
      <c r="BO12" s="655">
        <v>49.9</v>
      </c>
      <c r="BP12" s="655"/>
      <c r="BQ12" s="655"/>
      <c r="BR12" s="655"/>
      <c r="BS12" s="656" t="s">
        <v>138</v>
      </c>
      <c r="BT12" s="656"/>
      <c r="BU12" s="656"/>
      <c r="BV12" s="656"/>
      <c r="BW12" s="656"/>
      <c r="BX12" s="656"/>
      <c r="BY12" s="656"/>
      <c r="BZ12" s="656"/>
      <c r="CA12" s="656"/>
      <c r="CB12" s="714"/>
      <c r="CD12" s="670" t="s">
        <v>253</v>
      </c>
      <c r="CE12" s="667"/>
      <c r="CF12" s="667"/>
      <c r="CG12" s="667"/>
      <c r="CH12" s="667"/>
      <c r="CI12" s="667"/>
      <c r="CJ12" s="667"/>
      <c r="CK12" s="667"/>
      <c r="CL12" s="667"/>
      <c r="CM12" s="667"/>
      <c r="CN12" s="667"/>
      <c r="CO12" s="667"/>
      <c r="CP12" s="667"/>
      <c r="CQ12" s="668"/>
      <c r="CR12" s="628">
        <v>378854</v>
      </c>
      <c r="CS12" s="629"/>
      <c r="CT12" s="629"/>
      <c r="CU12" s="629"/>
      <c r="CV12" s="629"/>
      <c r="CW12" s="629"/>
      <c r="CX12" s="629"/>
      <c r="CY12" s="630"/>
      <c r="CZ12" s="655">
        <v>5</v>
      </c>
      <c r="DA12" s="655"/>
      <c r="DB12" s="655"/>
      <c r="DC12" s="655"/>
      <c r="DD12" s="634">
        <v>2034</v>
      </c>
      <c r="DE12" s="629"/>
      <c r="DF12" s="629"/>
      <c r="DG12" s="629"/>
      <c r="DH12" s="629"/>
      <c r="DI12" s="629"/>
      <c r="DJ12" s="629"/>
      <c r="DK12" s="629"/>
      <c r="DL12" s="629"/>
      <c r="DM12" s="629"/>
      <c r="DN12" s="629"/>
      <c r="DO12" s="629"/>
      <c r="DP12" s="630"/>
      <c r="DQ12" s="634">
        <v>187743</v>
      </c>
      <c r="DR12" s="629"/>
      <c r="DS12" s="629"/>
      <c r="DT12" s="629"/>
      <c r="DU12" s="629"/>
      <c r="DV12" s="629"/>
      <c r="DW12" s="629"/>
      <c r="DX12" s="629"/>
      <c r="DY12" s="629"/>
      <c r="DZ12" s="629"/>
      <c r="EA12" s="629"/>
      <c r="EB12" s="629"/>
      <c r="EC12" s="669"/>
    </row>
    <row r="13" spans="2:143" ht="11.25" customHeight="1" x14ac:dyDescent="0.15">
      <c r="B13" s="625" t="s">
        <v>254</v>
      </c>
      <c r="C13" s="626"/>
      <c r="D13" s="626"/>
      <c r="E13" s="626"/>
      <c r="F13" s="626"/>
      <c r="G13" s="626"/>
      <c r="H13" s="626"/>
      <c r="I13" s="626"/>
      <c r="J13" s="626"/>
      <c r="K13" s="626"/>
      <c r="L13" s="626"/>
      <c r="M13" s="626"/>
      <c r="N13" s="626"/>
      <c r="O13" s="626"/>
      <c r="P13" s="626"/>
      <c r="Q13" s="627"/>
      <c r="R13" s="628" t="s">
        <v>229</v>
      </c>
      <c r="S13" s="629"/>
      <c r="T13" s="629"/>
      <c r="U13" s="629"/>
      <c r="V13" s="629"/>
      <c r="W13" s="629"/>
      <c r="X13" s="629"/>
      <c r="Y13" s="630"/>
      <c r="Z13" s="655" t="s">
        <v>128</v>
      </c>
      <c r="AA13" s="655"/>
      <c r="AB13" s="655"/>
      <c r="AC13" s="655"/>
      <c r="AD13" s="656" t="s">
        <v>128</v>
      </c>
      <c r="AE13" s="656"/>
      <c r="AF13" s="656"/>
      <c r="AG13" s="656"/>
      <c r="AH13" s="656"/>
      <c r="AI13" s="656"/>
      <c r="AJ13" s="656"/>
      <c r="AK13" s="656"/>
      <c r="AL13" s="631" t="s">
        <v>229</v>
      </c>
      <c r="AM13" s="632"/>
      <c r="AN13" s="632"/>
      <c r="AO13" s="657"/>
      <c r="AP13" s="625" t="s">
        <v>255</v>
      </c>
      <c r="AQ13" s="626"/>
      <c r="AR13" s="626"/>
      <c r="AS13" s="626"/>
      <c r="AT13" s="626"/>
      <c r="AU13" s="626"/>
      <c r="AV13" s="626"/>
      <c r="AW13" s="626"/>
      <c r="AX13" s="626"/>
      <c r="AY13" s="626"/>
      <c r="AZ13" s="626"/>
      <c r="BA13" s="626"/>
      <c r="BB13" s="626"/>
      <c r="BC13" s="626"/>
      <c r="BD13" s="626"/>
      <c r="BE13" s="626"/>
      <c r="BF13" s="627"/>
      <c r="BG13" s="628">
        <v>579474</v>
      </c>
      <c r="BH13" s="629"/>
      <c r="BI13" s="629"/>
      <c r="BJ13" s="629"/>
      <c r="BK13" s="629"/>
      <c r="BL13" s="629"/>
      <c r="BM13" s="629"/>
      <c r="BN13" s="630"/>
      <c r="BO13" s="655">
        <v>48.8</v>
      </c>
      <c r="BP13" s="655"/>
      <c r="BQ13" s="655"/>
      <c r="BR13" s="655"/>
      <c r="BS13" s="656" t="s">
        <v>128</v>
      </c>
      <c r="BT13" s="656"/>
      <c r="BU13" s="656"/>
      <c r="BV13" s="656"/>
      <c r="BW13" s="656"/>
      <c r="BX13" s="656"/>
      <c r="BY13" s="656"/>
      <c r="BZ13" s="656"/>
      <c r="CA13" s="656"/>
      <c r="CB13" s="714"/>
      <c r="CD13" s="670" t="s">
        <v>256</v>
      </c>
      <c r="CE13" s="667"/>
      <c r="CF13" s="667"/>
      <c r="CG13" s="667"/>
      <c r="CH13" s="667"/>
      <c r="CI13" s="667"/>
      <c r="CJ13" s="667"/>
      <c r="CK13" s="667"/>
      <c r="CL13" s="667"/>
      <c r="CM13" s="667"/>
      <c r="CN13" s="667"/>
      <c r="CO13" s="667"/>
      <c r="CP13" s="667"/>
      <c r="CQ13" s="668"/>
      <c r="CR13" s="628">
        <v>229441</v>
      </c>
      <c r="CS13" s="629"/>
      <c r="CT13" s="629"/>
      <c r="CU13" s="629"/>
      <c r="CV13" s="629"/>
      <c r="CW13" s="629"/>
      <c r="CX13" s="629"/>
      <c r="CY13" s="630"/>
      <c r="CZ13" s="655">
        <v>3.1</v>
      </c>
      <c r="DA13" s="655"/>
      <c r="DB13" s="655"/>
      <c r="DC13" s="655"/>
      <c r="DD13" s="634">
        <v>95731</v>
      </c>
      <c r="DE13" s="629"/>
      <c r="DF13" s="629"/>
      <c r="DG13" s="629"/>
      <c r="DH13" s="629"/>
      <c r="DI13" s="629"/>
      <c r="DJ13" s="629"/>
      <c r="DK13" s="629"/>
      <c r="DL13" s="629"/>
      <c r="DM13" s="629"/>
      <c r="DN13" s="629"/>
      <c r="DO13" s="629"/>
      <c r="DP13" s="630"/>
      <c r="DQ13" s="634">
        <v>112220</v>
      </c>
      <c r="DR13" s="629"/>
      <c r="DS13" s="629"/>
      <c r="DT13" s="629"/>
      <c r="DU13" s="629"/>
      <c r="DV13" s="629"/>
      <c r="DW13" s="629"/>
      <c r="DX13" s="629"/>
      <c r="DY13" s="629"/>
      <c r="DZ13" s="629"/>
      <c r="EA13" s="629"/>
      <c r="EB13" s="629"/>
      <c r="EC13" s="669"/>
    </row>
    <row r="14" spans="2:143" ht="11.25" customHeight="1" x14ac:dyDescent="0.15">
      <c r="B14" s="625" t="s">
        <v>257</v>
      </c>
      <c r="C14" s="626"/>
      <c r="D14" s="626"/>
      <c r="E14" s="626"/>
      <c r="F14" s="626"/>
      <c r="G14" s="626"/>
      <c r="H14" s="626"/>
      <c r="I14" s="626"/>
      <c r="J14" s="626"/>
      <c r="K14" s="626"/>
      <c r="L14" s="626"/>
      <c r="M14" s="626"/>
      <c r="N14" s="626"/>
      <c r="O14" s="626"/>
      <c r="P14" s="626"/>
      <c r="Q14" s="627"/>
      <c r="R14" s="628">
        <v>3</v>
      </c>
      <c r="S14" s="629"/>
      <c r="T14" s="629"/>
      <c r="U14" s="629"/>
      <c r="V14" s="629"/>
      <c r="W14" s="629"/>
      <c r="X14" s="629"/>
      <c r="Y14" s="630"/>
      <c r="Z14" s="655">
        <v>0</v>
      </c>
      <c r="AA14" s="655"/>
      <c r="AB14" s="655"/>
      <c r="AC14" s="655"/>
      <c r="AD14" s="656">
        <v>3</v>
      </c>
      <c r="AE14" s="656"/>
      <c r="AF14" s="656"/>
      <c r="AG14" s="656"/>
      <c r="AH14" s="656"/>
      <c r="AI14" s="656"/>
      <c r="AJ14" s="656"/>
      <c r="AK14" s="656"/>
      <c r="AL14" s="631">
        <v>0</v>
      </c>
      <c r="AM14" s="632"/>
      <c r="AN14" s="632"/>
      <c r="AO14" s="657"/>
      <c r="AP14" s="625" t="s">
        <v>258</v>
      </c>
      <c r="AQ14" s="626"/>
      <c r="AR14" s="626"/>
      <c r="AS14" s="626"/>
      <c r="AT14" s="626"/>
      <c r="AU14" s="626"/>
      <c r="AV14" s="626"/>
      <c r="AW14" s="626"/>
      <c r="AX14" s="626"/>
      <c r="AY14" s="626"/>
      <c r="AZ14" s="626"/>
      <c r="BA14" s="626"/>
      <c r="BB14" s="626"/>
      <c r="BC14" s="626"/>
      <c r="BD14" s="626"/>
      <c r="BE14" s="626"/>
      <c r="BF14" s="627"/>
      <c r="BG14" s="628">
        <v>52255</v>
      </c>
      <c r="BH14" s="629"/>
      <c r="BI14" s="629"/>
      <c r="BJ14" s="629"/>
      <c r="BK14" s="629"/>
      <c r="BL14" s="629"/>
      <c r="BM14" s="629"/>
      <c r="BN14" s="630"/>
      <c r="BO14" s="655">
        <v>4.4000000000000004</v>
      </c>
      <c r="BP14" s="655"/>
      <c r="BQ14" s="655"/>
      <c r="BR14" s="655"/>
      <c r="BS14" s="656" t="s">
        <v>138</v>
      </c>
      <c r="BT14" s="656"/>
      <c r="BU14" s="656"/>
      <c r="BV14" s="656"/>
      <c r="BW14" s="656"/>
      <c r="BX14" s="656"/>
      <c r="BY14" s="656"/>
      <c r="BZ14" s="656"/>
      <c r="CA14" s="656"/>
      <c r="CB14" s="714"/>
      <c r="CD14" s="670" t="s">
        <v>259</v>
      </c>
      <c r="CE14" s="667"/>
      <c r="CF14" s="667"/>
      <c r="CG14" s="667"/>
      <c r="CH14" s="667"/>
      <c r="CI14" s="667"/>
      <c r="CJ14" s="667"/>
      <c r="CK14" s="667"/>
      <c r="CL14" s="667"/>
      <c r="CM14" s="667"/>
      <c r="CN14" s="667"/>
      <c r="CO14" s="667"/>
      <c r="CP14" s="667"/>
      <c r="CQ14" s="668"/>
      <c r="CR14" s="628">
        <v>358956</v>
      </c>
      <c r="CS14" s="629"/>
      <c r="CT14" s="629"/>
      <c r="CU14" s="629"/>
      <c r="CV14" s="629"/>
      <c r="CW14" s="629"/>
      <c r="CX14" s="629"/>
      <c r="CY14" s="630"/>
      <c r="CZ14" s="655">
        <v>4.8</v>
      </c>
      <c r="DA14" s="655"/>
      <c r="DB14" s="655"/>
      <c r="DC14" s="655"/>
      <c r="DD14" s="634">
        <v>34434</v>
      </c>
      <c r="DE14" s="629"/>
      <c r="DF14" s="629"/>
      <c r="DG14" s="629"/>
      <c r="DH14" s="629"/>
      <c r="DI14" s="629"/>
      <c r="DJ14" s="629"/>
      <c r="DK14" s="629"/>
      <c r="DL14" s="629"/>
      <c r="DM14" s="629"/>
      <c r="DN14" s="629"/>
      <c r="DO14" s="629"/>
      <c r="DP14" s="630"/>
      <c r="DQ14" s="634">
        <v>320924</v>
      </c>
      <c r="DR14" s="629"/>
      <c r="DS14" s="629"/>
      <c r="DT14" s="629"/>
      <c r="DU14" s="629"/>
      <c r="DV14" s="629"/>
      <c r="DW14" s="629"/>
      <c r="DX14" s="629"/>
      <c r="DY14" s="629"/>
      <c r="DZ14" s="629"/>
      <c r="EA14" s="629"/>
      <c r="EB14" s="629"/>
      <c r="EC14" s="669"/>
    </row>
    <row r="15" spans="2:143" ht="11.25" customHeight="1" x14ac:dyDescent="0.15">
      <c r="B15" s="625" t="s">
        <v>260</v>
      </c>
      <c r="C15" s="626"/>
      <c r="D15" s="626"/>
      <c r="E15" s="626"/>
      <c r="F15" s="626"/>
      <c r="G15" s="626"/>
      <c r="H15" s="626"/>
      <c r="I15" s="626"/>
      <c r="J15" s="626"/>
      <c r="K15" s="626"/>
      <c r="L15" s="626"/>
      <c r="M15" s="626"/>
      <c r="N15" s="626"/>
      <c r="O15" s="626"/>
      <c r="P15" s="626"/>
      <c r="Q15" s="627"/>
      <c r="R15" s="628" t="s">
        <v>128</v>
      </c>
      <c r="S15" s="629"/>
      <c r="T15" s="629"/>
      <c r="U15" s="629"/>
      <c r="V15" s="629"/>
      <c r="W15" s="629"/>
      <c r="X15" s="629"/>
      <c r="Y15" s="630"/>
      <c r="Z15" s="655" t="s">
        <v>138</v>
      </c>
      <c r="AA15" s="655"/>
      <c r="AB15" s="655"/>
      <c r="AC15" s="655"/>
      <c r="AD15" s="656" t="s">
        <v>229</v>
      </c>
      <c r="AE15" s="656"/>
      <c r="AF15" s="656"/>
      <c r="AG15" s="656"/>
      <c r="AH15" s="656"/>
      <c r="AI15" s="656"/>
      <c r="AJ15" s="656"/>
      <c r="AK15" s="656"/>
      <c r="AL15" s="631" t="s">
        <v>229</v>
      </c>
      <c r="AM15" s="632"/>
      <c r="AN15" s="632"/>
      <c r="AO15" s="657"/>
      <c r="AP15" s="625" t="s">
        <v>261</v>
      </c>
      <c r="AQ15" s="626"/>
      <c r="AR15" s="626"/>
      <c r="AS15" s="626"/>
      <c r="AT15" s="626"/>
      <c r="AU15" s="626"/>
      <c r="AV15" s="626"/>
      <c r="AW15" s="626"/>
      <c r="AX15" s="626"/>
      <c r="AY15" s="626"/>
      <c r="AZ15" s="626"/>
      <c r="BA15" s="626"/>
      <c r="BB15" s="626"/>
      <c r="BC15" s="626"/>
      <c r="BD15" s="626"/>
      <c r="BE15" s="626"/>
      <c r="BF15" s="627"/>
      <c r="BG15" s="628">
        <v>66198</v>
      </c>
      <c r="BH15" s="629"/>
      <c r="BI15" s="629"/>
      <c r="BJ15" s="629"/>
      <c r="BK15" s="629"/>
      <c r="BL15" s="629"/>
      <c r="BM15" s="629"/>
      <c r="BN15" s="630"/>
      <c r="BO15" s="655">
        <v>5.6</v>
      </c>
      <c r="BP15" s="655"/>
      <c r="BQ15" s="655"/>
      <c r="BR15" s="655"/>
      <c r="BS15" s="656" t="s">
        <v>128</v>
      </c>
      <c r="BT15" s="656"/>
      <c r="BU15" s="656"/>
      <c r="BV15" s="656"/>
      <c r="BW15" s="656"/>
      <c r="BX15" s="656"/>
      <c r="BY15" s="656"/>
      <c r="BZ15" s="656"/>
      <c r="CA15" s="656"/>
      <c r="CB15" s="714"/>
      <c r="CD15" s="670" t="s">
        <v>262</v>
      </c>
      <c r="CE15" s="667"/>
      <c r="CF15" s="667"/>
      <c r="CG15" s="667"/>
      <c r="CH15" s="667"/>
      <c r="CI15" s="667"/>
      <c r="CJ15" s="667"/>
      <c r="CK15" s="667"/>
      <c r="CL15" s="667"/>
      <c r="CM15" s="667"/>
      <c r="CN15" s="667"/>
      <c r="CO15" s="667"/>
      <c r="CP15" s="667"/>
      <c r="CQ15" s="668"/>
      <c r="CR15" s="628">
        <v>633924</v>
      </c>
      <c r="CS15" s="629"/>
      <c r="CT15" s="629"/>
      <c r="CU15" s="629"/>
      <c r="CV15" s="629"/>
      <c r="CW15" s="629"/>
      <c r="CX15" s="629"/>
      <c r="CY15" s="630"/>
      <c r="CZ15" s="655">
        <v>8.4</v>
      </c>
      <c r="DA15" s="655"/>
      <c r="DB15" s="655"/>
      <c r="DC15" s="655"/>
      <c r="DD15" s="634">
        <v>52793</v>
      </c>
      <c r="DE15" s="629"/>
      <c r="DF15" s="629"/>
      <c r="DG15" s="629"/>
      <c r="DH15" s="629"/>
      <c r="DI15" s="629"/>
      <c r="DJ15" s="629"/>
      <c r="DK15" s="629"/>
      <c r="DL15" s="629"/>
      <c r="DM15" s="629"/>
      <c r="DN15" s="629"/>
      <c r="DO15" s="629"/>
      <c r="DP15" s="630"/>
      <c r="DQ15" s="634">
        <v>551139</v>
      </c>
      <c r="DR15" s="629"/>
      <c r="DS15" s="629"/>
      <c r="DT15" s="629"/>
      <c r="DU15" s="629"/>
      <c r="DV15" s="629"/>
      <c r="DW15" s="629"/>
      <c r="DX15" s="629"/>
      <c r="DY15" s="629"/>
      <c r="DZ15" s="629"/>
      <c r="EA15" s="629"/>
      <c r="EB15" s="629"/>
      <c r="EC15" s="669"/>
    </row>
    <row r="16" spans="2:143" ht="11.25" customHeight="1" x14ac:dyDescent="0.15">
      <c r="B16" s="625" t="s">
        <v>263</v>
      </c>
      <c r="C16" s="626"/>
      <c r="D16" s="626"/>
      <c r="E16" s="626"/>
      <c r="F16" s="626"/>
      <c r="G16" s="626"/>
      <c r="H16" s="626"/>
      <c r="I16" s="626"/>
      <c r="J16" s="626"/>
      <c r="K16" s="626"/>
      <c r="L16" s="626"/>
      <c r="M16" s="626"/>
      <c r="N16" s="626"/>
      <c r="O16" s="626"/>
      <c r="P16" s="626"/>
      <c r="Q16" s="627"/>
      <c r="R16" s="628">
        <v>7277</v>
      </c>
      <c r="S16" s="629"/>
      <c r="T16" s="629"/>
      <c r="U16" s="629"/>
      <c r="V16" s="629"/>
      <c r="W16" s="629"/>
      <c r="X16" s="629"/>
      <c r="Y16" s="630"/>
      <c r="Z16" s="655">
        <v>0.1</v>
      </c>
      <c r="AA16" s="655"/>
      <c r="AB16" s="655"/>
      <c r="AC16" s="655"/>
      <c r="AD16" s="656">
        <v>7277</v>
      </c>
      <c r="AE16" s="656"/>
      <c r="AF16" s="656"/>
      <c r="AG16" s="656"/>
      <c r="AH16" s="656"/>
      <c r="AI16" s="656"/>
      <c r="AJ16" s="656"/>
      <c r="AK16" s="656"/>
      <c r="AL16" s="631">
        <v>0.2</v>
      </c>
      <c r="AM16" s="632"/>
      <c r="AN16" s="632"/>
      <c r="AO16" s="657"/>
      <c r="AP16" s="625" t="s">
        <v>264</v>
      </c>
      <c r="AQ16" s="626"/>
      <c r="AR16" s="626"/>
      <c r="AS16" s="626"/>
      <c r="AT16" s="626"/>
      <c r="AU16" s="626"/>
      <c r="AV16" s="626"/>
      <c r="AW16" s="626"/>
      <c r="AX16" s="626"/>
      <c r="AY16" s="626"/>
      <c r="AZ16" s="626"/>
      <c r="BA16" s="626"/>
      <c r="BB16" s="626"/>
      <c r="BC16" s="626"/>
      <c r="BD16" s="626"/>
      <c r="BE16" s="626"/>
      <c r="BF16" s="627"/>
      <c r="BG16" s="628" t="s">
        <v>128</v>
      </c>
      <c r="BH16" s="629"/>
      <c r="BI16" s="629"/>
      <c r="BJ16" s="629"/>
      <c r="BK16" s="629"/>
      <c r="BL16" s="629"/>
      <c r="BM16" s="629"/>
      <c r="BN16" s="630"/>
      <c r="BO16" s="655" t="s">
        <v>128</v>
      </c>
      <c r="BP16" s="655"/>
      <c r="BQ16" s="655"/>
      <c r="BR16" s="655"/>
      <c r="BS16" s="656" t="s">
        <v>229</v>
      </c>
      <c r="BT16" s="656"/>
      <c r="BU16" s="656"/>
      <c r="BV16" s="656"/>
      <c r="BW16" s="656"/>
      <c r="BX16" s="656"/>
      <c r="BY16" s="656"/>
      <c r="BZ16" s="656"/>
      <c r="CA16" s="656"/>
      <c r="CB16" s="714"/>
      <c r="CD16" s="670" t="s">
        <v>265</v>
      </c>
      <c r="CE16" s="667"/>
      <c r="CF16" s="667"/>
      <c r="CG16" s="667"/>
      <c r="CH16" s="667"/>
      <c r="CI16" s="667"/>
      <c r="CJ16" s="667"/>
      <c r="CK16" s="667"/>
      <c r="CL16" s="667"/>
      <c r="CM16" s="667"/>
      <c r="CN16" s="667"/>
      <c r="CO16" s="667"/>
      <c r="CP16" s="667"/>
      <c r="CQ16" s="668"/>
      <c r="CR16" s="628">
        <v>66234</v>
      </c>
      <c r="CS16" s="629"/>
      <c r="CT16" s="629"/>
      <c r="CU16" s="629"/>
      <c r="CV16" s="629"/>
      <c r="CW16" s="629"/>
      <c r="CX16" s="629"/>
      <c r="CY16" s="630"/>
      <c r="CZ16" s="655">
        <v>0.9</v>
      </c>
      <c r="DA16" s="655"/>
      <c r="DB16" s="655"/>
      <c r="DC16" s="655"/>
      <c r="DD16" s="634" t="s">
        <v>229</v>
      </c>
      <c r="DE16" s="629"/>
      <c r="DF16" s="629"/>
      <c r="DG16" s="629"/>
      <c r="DH16" s="629"/>
      <c r="DI16" s="629"/>
      <c r="DJ16" s="629"/>
      <c r="DK16" s="629"/>
      <c r="DL16" s="629"/>
      <c r="DM16" s="629"/>
      <c r="DN16" s="629"/>
      <c r="DO16" s="629"/>
      <c r="DP16" s="630"/>
      <c r="DQ16" s="634">
        <v>596</v>
      </c>
      <c r="DR16" s="629"/>
      <c r="DS16" s="629"/>
      <c r="DT16" s="629"/>
      <c r="DU16" s="629"/>
      <c r="DV16" s="629"/>
      <c r="DW16" s="629"/>
      <c r="DX16" s="629"/>
      <c r="DY16" s="629"/>
      <c r="DZ16" s="629"/>
      <c r="EA16" s="629"/>
      <c r="EB16" s="629"/>
      <c r="EC16" s="669"/>
    </row>
    <row r="17" spans="2:133" ht="11.25" customHeight="1" x14ac:dyDescent="0.15">
      <c r="B17" s="625" t="s">
        <v>266</v>
      </c>
      <c r="C17" s="626"/>
      <c r="D17" s="626"/>
      <c r="E17" s="626"/>
      <c r="F17" s="626"/>
      <c r="G17" s="626"/>
      <c r="H17" s="626"/>
      <c r="I17" s="626"/>
      <c r="J17" s="626"/>
      <c r="K17" s="626"/>
      <c r="L17" s="626"/>
      <c r="M17" s="626"/>
      <c r="N17" s="626"/>
      <c r="O17" s="626"/>
      <c r="P17" s="626"/>
      <c r="Q17" s="627"/>
      <c r="R17" s="628">
        <v>14276</v>
      </c>
      <c r="S17" s="629"/>
      <c r="T17" s="629"/>
      <c r="U17" s="629"/>
      <c r="V17" s="629"/>
      <c r="W17" s="629"/>
      <c r="X17" s="629"/>
      <c r="Y17" s="630"/>
      <c r="Z17" s="655">
        <v>0.2</v>
      </c>
      <c r="AA17" s="655"/>
      <c r="AB17" s="655"/>
      <c r="AC17" s="655"/>
      <c r="AD17" s="656">
        <v>14276</v>
      </c>
      <c r="AE17" s="656"/>
      <c r="AF17" s="656"/>
      <c r="AG17" s="656"/>
      <c r="AH17" s="656"/>
      <c r="AI17" s="656"/>
      <c r="AJ17" s="656"/>
      <c r="AK17" s="656"/>
      <c r="AL17" s="631">
        <v>0.3</v>
      </c>
      <c r="AM17" s="632"/>
      <c r="AN17" s="632"/>
      <c r="AO17" s="657"/>
      <c r="AP17" s="625" t="s">
        <v>267</v>
      </c>
      <c r="AQ17" s="626"/>
      <c r="AR17" s="626"/>
      <c r="AS17" s="626"/>
      <c r="AT17" s="626"/>
      <c r="AU17" s="626"/>
      <c r="AV17" s="626"/>
      <c r="AW17" s="626"/>
      <c r="AX17" s="626"/>
      <c r="AY17" s="626"/>
      <c r="AZ17" s="626"/>
      <c r="BA17" s="626"/>
      <c r="BB17" s="626"/>
      <c r="BC17" s="626"/>
      <c r="BD17" s="626"/>
      <c r="BE17" s="626"/>
      <c r="BF17" s="627"/>
      <c r="BG17" s="628" t="s">
        <v>128</v>
      </c>
      <c r="BH17" s="629"/>
      <c r="BI17" s="629"/>
      <c r="BJ17" s="629"/>
      <c r="BK17" s="629"/>
      <c r="BL17" s="629"/>
      <c r="BM17" s="629"/>
      <c r="BN17" s="630"/>
      <c r="BO17" s="655" t="s">
        <v>128</v>
      </c>
      <c r="BP17" s="655"/>
      <c r="BQ17" s="655"/>
      <c r="BR17" s="655"/>
      <c r="BS17" s="656" t="s">
        <v>229</v>
      </c>
      <c r="BT17" s="656"/>
      <c r="BU17" s="656"/>
      <c r="BV17" s="656"/>
      <c r="BW17" s="656"/>
      <c r="BX17" s="656"/>
      <c r="BY17" s="656"/>
      <c r="BZ17" s="656"/>
      <c r="CA17" s="656"/>
      <c r="CB17" s="714"/>
      <c r="CD17" s="670" t="s">
        <v>268</v>
      </c>
      <c r="CE17" s="667"/>
      <c r="CF17" s="667"/>
      <c r="CG17" s="667"/>
      <c r="CH17" s="667"/>
      <c r="CI17" s="667"/>
      <c r="CJ17" s="667"/>
      <c r="CK17" s="667"/>
      <c r="CL17" s="667"/>
      <c r="CM17" s="667"/>
      <c r="CN17" s="667"/>
      <c r="CO17" s="667"/>
      <c r="CP17" s="667"/>
      <c r="CQ17" s="668"/>
      <c r="CR17" s="628">
        <v>834730</v>
      </c>
      <c r="CS17" s="629"/>
      <c r="CT17" s="629"/>
      <c r="CU17" s="629"/>
      <c r="CV17" s="629"/>
      <c r="CW17" s="629"/>
      <c r="CX17" s="629"/>
      <c r="CY17" s="630"/>
      <c r="CZ17" s="655">
        <v>11.1</v>
      </c>
      <c r="DA17" s="655"/>
      <c r="DB17" s="655"/>
      <c r="DC17" s="655"/>
      <c r="DD17" s="634" t="s">
        <v>128</v>
      </c>
      <c r="DE17" s="629"/>
      <c r="DF17" s="629"/>
      <c r="DG17" s="629"/>
      <c r="DH17" s="629"/>
      <c r="DI17" s="629"/>
      <c r="DJ17" s="629"/>
      <c r="DK17" s="629"/>
      <c r="DL17" s="629"/>
      <c r="DM17" s="629"/>
      <c r="DN17" s="629"/>
      <c r="DO17" s="629"/>
      <c r="DP17" s="630"/>
      <c r="DQ17" s="634">
        <v>826867</v>
      </c>
      <c r="DR17" s="629"/>
      <c r="DS17" s="629"/>
      <c r="DT17" s="629"/>
      <c r="DU17" s="629"/>
      <c r="DV17" s="629"/>
      <c r="DW17" s="629"/>
      <c r="DX17" s="629"/>
      <c r="DY17" s="629"/>
      <c r="DZ17" s="629"/>
      <c r="EA17" s="629"/>
      <c r="EB17" s="629"/>
      <c r="EC17" s="669"/>
    </row>
    <row r="18" spans="2:133" ht="11.25" customHeight="1" x14ac:dyDescent="0.15">
      <c r="B18" s="625" t="s">
        <v>269</v>
      </c>
      <c r="C18" s="626"/>
      <c r="D18" s="626"/>
      <c r="E18" s="626"/>
      <c r="F18" s="626"/>
      <c r="G18" s="626"/>
      <c r="H18" s="626"/>
      <c r="I18" s="626"/>
      <c r="J18" s="626"/>
      <c r="K18" s="626"/>
      <c r="L18" s="626"/>
      <c r="M18" s="626"/>
      <c r="N18" s="626"/>
      <c r="O18" s="626"/>
      <c r="P18" s="626"/>
      <c r="Q18" s="627"/>
      <c r="R18" s="628">
        <v>17227</v>
      </c>
      <c r="S18" s="629"/>
      <c r="T18" s="629"/>
      <c r="U18" s="629"/>
      <c r="V18" s="629"/>
      <c r="W18" s="629"/>
      <c r="X18" s="629"/>
      <c r="Y18" s="630"/>
      <c r="Z18" s="655">
        <v>0.2</v>
      </c>
      <c r="AA18" s="655"/>
      <c r="AB18" s="655"/>
      <c r="AC18" s="655"/>
      <c r="AD18" s="656">
        <v>17227</v>
      </c>
      <c r="AE18" s="656"/>
      <c r="AF18" s="656"/>
      <c r="AG18" s="656"/>
      <c r="AH18" s="656"/>
      <c r="AI18" s="656"/>
      <c r="AJ18" s="656"/>
      <c r="AK18" s="656"/>
      <c r="AL18" s="631">
        <v>0.40000000596046448</v>
      </c>
      <c r="AM18" s="632"/>
      <c r="AN18" s="632"/>
      <c r="AO18" s="657"/>
      <c r="AP18" s="625" t="s">
        <v>270</v>
      </c>
      <c r="AQ18" s="626"/>
      <c r="AR18" s="626"/>
      <c r="AS18" s="626"/>
      <c r="AT18" s="626"/>
      <c r="AU18" s="626"/>
      <c r="AV18" s="626"/>
      <c r="AW18" s="626"/>
      <c r="AX18" s="626"/>
      <c r="AY18" s="626"/>
      <c r="AZ18" s="626"/>
      <c r="BA18" s="626"/>
      <c r="BB18" s="626"/>
      <c r="BC18" s="626"/>
      <c r="BD18" s="626"/>
      <c r="BE18" s="626"/>
      <c r="BF18" s="627"/>
      <c r="BG18" s="628" t="s">
        <v>128</v>
      </c>
      <c r="BH18" s="629"/>
      <c r="BI18" s="629"/>
      <c r="BJ18" s="629"/>
      <c r="BK18" s="629"/>
      <c r="BL18" s="629"/>
      <c r="BM18" s="629"/>
      <c r="BN18" s="630"/>
      <c r="BO18" s="655" t="s">
        <v>229</v>
      </c>
      <c r="BP18" s="655"/>
      <c r="BQ18" s="655"/>
      <c r="BR18" s="655"/>
      <c r="BS18" s="656" t="s">
        <v>128</v>
      </c>
      <c r="BT18" s="656"/>
      <c r="BU18" s="656"/>
      <c r="BV18" s="656"/>
      <c r="BW18" s="656"/>
      <c r="BX18" s="656"/>
      <c r="BY18" s="656"/>
      <c r="BZ18" s="656"/>
      <c r="CA18" s="656"/>
      <c r="CB18" s="714"/>
      <c r="CD18" s="670" t="s">
        <v>271</v>
      </c>
      <c r="CE18" s="667"/>
      <c r="CF18" s="667"/>
      <c r="CG18" s="667"/>
      <c r="CH18" s="667"/>
      <c r="CI18" s="667"/>
      <c r="CJ18" s="667"/>
      <c r="CK18" s="667"/>
      <c r="CL18" s="667"/>
      <c r="CM18" s="667"/>
      <c r="CN18" s="667"/>
      <c r="CO18" s="667"/>
      <c r="CP18" s="667"/>
      <c r="CQ18" s="668"/>
      <c r="CR18" s="628">
        <v>53</v>
      </c>
      <c r="CS18" s="629"/>
      <c r="CT18" s="629"/>
      <c r="CU18" s="629"/>
      <c r="CV18" s="629"/>
      <c r="CW18" s="629"/>
      <c r="CX18" s="629"/>
      <c r="CY18" s="630"/>
      <c r="CZ18" s="655">
        <v>0</v>
      </c>
      <c r="DA18" s="655"/>
      <c r="DB18" s="655"/>
      <c r="DC18" s="655"/>
      <c r="DD18" s="634" t="s">
        <v>128</v>
      </c>
      <c r="DE18" s="629"/>
      <c r="DF18" s="629"/>
      <c r="DG18" s="629"/>
      <c r="DH18" s="629"/>
      <c r="DI18" s="629"/>
      <c r="DJ18" s="629"/>
      <c r="DK18" s="629"/>
      <c r="DL18" s="629"/>
      <c r="DM18" s="629"/>
      <c r="DN18" s="629"/>
      <c r="DO18" s="629"/>
      <c r="DP18" s="630"/>
      <c r="DQ18" s="634" t="s">
        <v>229</v>
      </c>
      <c r="DR18" s="629"/>
      <c r="DS18" s="629"/>
      <c r="DT18" s="629"/>
      <c r="DU18" s="629"/>
      <c r="DV18" s="629"/>
      <c r="DW18" s="629"/>
      <c r="DX18" s="629"/>
      <c r="DY18" s="629"/>
      <c r="DZ18" s="629"/>
      <c r="EA18" s="629"/>
      <c r="EB18" s="629"/>
      <c r="EC18" s="669"/>
    </row>
    <row r="19" spans="2:133" ht="11.25" customHeight="1" x14ac:dyDescent="0.15">
      <c r="B19" s="625" t="s">
        <v>272</v>
      </c>
      <c r="C19" s="626"/>
      <c r="D19" s="626"/>
      <c r="E19" s="626"/>
      <c r="F19" s="626"/>
      <c r="G19" s="626"/>
      <c r="H19" s="626"/>
      <c r="I19" s="626"/>
      <c r="J19" s="626"/>
      <c r="K19" s="626"/>
      <c r="L19" s="626"/>
      <c r="M19" s="626"/>
      <c r="N19" s="626"/>
      <c r="O19" s="626"/>
      <c r="P19" s="626"/>
      <c r="Q19" s="627"/>
      <c r="R19" s="628">
        <v>3865</v>
      </c>
      <c r="S19" s="629"/>
      <c r="T19" s="629"/>
      <c r="U19" s="629"/>
      <c r="V19" s="629"/>
      <c r="W19" s="629"/>
      <c r="X19" s="629"/>
      <c r="Y19" s="630"/>
      <c r="Z19" s="655">
        <v>0</v>
      </c>
      <c r="AA19" s="655"/>
      <c r="AB19" s="655"/>
      <c r="AC19" s="655"/>
      <c r="AD19" s="656">
        <v>3865</v>
      </c>
      <c r="AE19" s="656"/>
      <c r="AF19" s="656"/>
      <c r="AG19" s="656"/>
      <c r="AH19" s="656"/>
      <c r="AI19" s="656"/>
      <c r="AJ19" s="656"/>
      <c r="AK19" s="656"/>
      <c r="AL19" s="631">
        <v>0.1</v>
      </c>
      <c r="AM19" s="632"/>
      <c r="AN19" s="632"/>
      <c r="AO19" s="657"/>
      <c r="AP19" s="625" t="s">
        <v>273</v>
      </c>
      <c r="AQ19" s="626"/>
      <c r="AR19" s="626"/>
      <c r="AS19" s="626"/>
      <c r="AT19" s="626"/>
      <c r="AU19" s="626"/>
      <c r="AV19" s="626"/>
      <c r="AW19" s="626"/>
      <c r="AX19" s="626"/>
      <c r="AY19" s="626"/>
      <c r="AZ19" s="626"/>
      <c r="BA19" s="626"/>
      <c r="BB19" s="626"/>
      <c r="BC19" s="626"/>
      <c r="BD19" s="626"/>
      <c r="BE19" s="626"/>
      <c r="BF19" s="627"/>
      <c r="BG19" s="628">
        <v>4595</v>
      </c>
      <c r="BH19" s="629"/>
      <c r="BI19" s="629"/>
      <c r="BJ19" s="629"/>
      <c r="BK19" s="629"/>
      <c r="BL19" s="629"/>
      <c r="BM19" s="629"/>
      <c r="BN19" s="630"/>
      <c r="BO19" s="655">
        <v>0.4</v>
      </c>
      <c r="BP19" s="655"/>
      <c r="BQ19" s="655"/>
      <c r="BR19" s="655"/>
      <c r="BS19" s="656" t="s">
        <v>138</v>
      </c>
      <c r="BT19" s="656"/>
      <c r="BU19" s="656"/>
      <c r="BV19" s="656"/>
      <c r="BW19" s="656"/>
      <c r="BX19" s="656"/>
      <c r="BY19" s="656"/>
      <c r="BZ19" s="656"/>
      <c r="CA19" s="656"/>
      <c r="CB19" s="714"/>
      <c r="CD19" s="670" t="s">
        <v>274</v>
      </c>
      <c r="CE19" s="667"/>
      <c r="CF19" s="667"/>
      <c r="CG19" s="667"/>
      <c r="CH19" s="667"/>
      <c r="CI19" s="667"/>
      <c r="CJ19" s="667"/>
      <c r="CK19" s="667"/>
      <c r="CL19" s="667"/>
      <c r="CM19" s="667"/>
      <c r="CN19" s="667"/>
      <c r="CO19" s="667"/>
      <c r="CP19" s="667"/>
      <c r="CQ19" s="668"/>
      <c r="CR19" s="628" t="s">
        <v>229</v>
      </c>
      <c r="CS19" s="629"/>
      <c r="CT19" s="629"/>
      <c r="CU19" s="629"/>
      <c r="CV19" s="629"/>
      <c r="CW19" s="629"/>
      <c r="CX19" s="629"/>
      <c r="CY19" s="630"/>
      <c r="CZ19" s="655" t="s">
        <v>128</v>
      </c>
      <c r="DA19" s="655"/>
      <c r="DB19" s="655"/>
      <c r="DC19" s="655"/>
      <c r="DD19" s="634" t="s">
        <v>229</v>
      </c>
      <c r="DE19" s="629"/>
      <c r="DF19" s="629"/>
      <c r="DG19" s="629"/>
      <c r="DH19" s="629"/>
      <c r="DI19" s="629"/>
      <c r="DJ19" s="629"/>
      <c r="DK19" s="629"/>
      <c r="DL19" s="629"/>
      <c r="DM19" s="629"/>
      <c r="DN19" s="629"/>
      <c r="DO19" s="629"/>
      <c r="DP19" s="630"/>
      <c r="DQ19" s="634" t="s">
        <v>229</v>
      </c>
      <c r="DR19" s="629"/>
      <c r="DS19" s="629"/>
      <c r="DT19" s="629"/>
      <c r="DU19" s="629"/>
      <c r="DV19" s="629"/>
      <c r="DW19" s="629"/>
      <c r="DX19" s="629"/>
      <c r="DY19" s="629"/>
      <c r="DZ19" s="629"/>
      <c r="EA19" s="629"/>
      <c r="EB19" s="629"/>
      <c r="EC19" s="669"/>
    </row>
    <row r="20" spans="2:133" ht="11.25" customHeight="1" x14ac:dyDescent="0.15">
      <c r="B20" s="625" t="s">
        <v>275</v>
      </c>
      <c r="C20" s="626"/>
      <c r="D20" s="626"/>
      <c r="E20" s="626"/>
      <c r="F20" s="626"/>
      <c r="G20" s="626"/>
      <c r="H20" s="626"/>
      <c r="I20" s="626"/>
      <c r="J20" s="626"/>
      <c r="K20" s="626"/>
      <c r="L20" s="626"/>
      <c r="M20" s="626"/>
      <c r="N20" s="626"/>
      <c r="O20" s="626"/>
      <c r="P20" s="626"/>
      <c r="Q20" s="627"/>
      <c r="R20" s="628">
        <v>2365</v>
      </c>
      <c r="S20" s="629"/>
      <c r="T20" s="629"/>
      <c r="U20" s="629"/>
      <c r="V20" s="629"/>
      <c r="W20" s="629"/>
      <c r="X20" s="629"/>
      <c r="Y20" s="630"/>
      <c r="Z20" s="655">
        <v>0</v>
      </c>
      <c r="AA20" s="655"/>
      <c r="AB20" s="655"/>
      <c r="AC20" s="655"/>
      <c r="AD20" s="656">
        <v>2365</v>
      </c>
      <c r="AE20" s="656"/>
      <c r="AF20" s="656"/>
      <c r="AG20" s="656"/>
      <c r="AH20" s="656"/>
      <c r="AI20" s="656"/>
      <c r="AJ20" s="656"/>
      <c r="AK20" s="656"/>
      <c r="AL20" s="631">
        <v>0.1</v>
      </c>
      <c r="AM20" s="632"/>
      <c r="AN20" s="632"/>
      <c r="AO20" s="657"/>
      <c r="AP20" s="625" t="s">
        <v>276</v>
      </c>
      <c r="AQ20" s="626"/>
      <c r="AR20" s="626"/>
      <c r="AS20" s="626"/>
      <c r="AT20" s="626"/>
      <c r="AU20" s="626"/>
      <c r="AV20" s="626"/>
      <c r="AW20" s="626"/>
      <c r="AX20" s="626"/>
      <c r="AY20" s="626"/>
      <c r="AZ20" s="626"/>
      <c r="BA20" s="626"/>
      <c r="BB20" s="626"/>
      <c r="BC20" s="626"/>
      <c r="BD20" s="626"/>
      <c r="BE20" s="626"/>
      <c r="BF20" s="627"/>
      <c r="BG20" s="628">
        <v>4595</v>
      </c>
      <c r="BH20" s="629"/>
      <c r="BI20" s="629"/>
      <c r="BJ20" s="629"/>
      <c r="BK20" s="629"/>
      <c r="BL20" s="629"/>
      <c r="BM20" s="629"/>
      <c r="BN20" s="630"/>
      <c r="BO20" s="655">
        <v>0.4</v>
      </c>
      <c r="BP20" s="655"/>
      <c r="BQ20" s="655"/>
      <c r="BR20" s="655"/>
      <c r="BS20" s="656" t="s">
        <v>138</v>
      </c>
      <c r="BT20" s="656"/>
      <c r="BU20" s="656"/>
      <c r="BV20" s="656"/>
      <c r="BW20" s="656"/>
      <c r="BX20" s="656"/>
      <c r="BY20" s="656"/>
      <c r="BZ20" s="656"/>
      <c r="CA20" s="656"/>
      <c r="CB20" s="714"/>
      <c r="CD20" s="670" t="s">
        <v>277</v>
      </c>
      <c r="CE20" s="667"/>
      <c r="CF20" s="667"/>
      <c r="CG20" s="667"/>
      <c r="CH20" s="667"/>
      <c r="CI20" s="667"/>
      <c r="CJ20" s="667"/>
      <c r="CK20" s="667"/>
      <c r="CL20" s="667"/>
      <c r="CM20" s="667"/>
      <c r="CN20" s="667"/>
      <c r="CO20" s="667"/>
      <c r="CP20" s="667"/>
      <c r="CQ20" s="668"/>
      <c r="CR20" s="628">
        <v>7506710</v>
      </c>
      <c r="CS20" s="629"/>
      <c r="CT20" s="629"/>
      <c r="CU20" s="629"/>
      <c r="CV20" s="629"/>
      <c r="CW20" s="629"/>
      <c r="CX20" s="629"/>
      <c r="CY20" s="630"/>
      <c r="CZ20" s="655">
        <v>100</v>
      </c>
      <c r="DA20" s="655"/>
      <c r="DB20" s="655"/>
      <c r="DC20" s="655"/>
      <c r="DD20" s="634">
        <v>551565</v>
      </c>
      <c r="DE20" s="629"/>
      <c r="DF20" s="629"/>
      <c r="DG20" s="629"/>
      <c r="DH20" s="629"/>
      <c r="DI20" s="629"/>
      <c r="DJ20" s="629"/>
      <c r="DK20" s="629"/>
      <c r="DL20" s="629"/>
      <c r="DM20" s="629"/>
      <c r="DN20" s="629"/>
      <c r="DO20" s="629"/>
      <c r="DP20" s="630"/>
      <c r="DQ20" s="634">
        <v>5393248</v>
      </c>
      <c r="DR20" s="629"/>
      <c r="DS20" s="629"/>
      <c r="DT20" s="629"/>
      <c r="DU20" s="629"/>
      <c r="DV20" s="629"/>
      <c r="DW20" s="629"/>
      <c r="DX20" s="629"/>
      <c r="DY20" s="629"/>
      <c r="DZ20" s="629"/>
      <c r="EA20" s="629"/>
      <c r="EB20" s="629"/>
      <c r="EC20" s="669"/>
    </row>
    <row r="21" spans="2:133" ht="11.25" customHeight="1" x14ac:dyDescent="0.15">
      <c r="B21" s="625" t="s">
        <v>278</v>
      </c>
      <c r="C21" s="626"/>
      <c r="D21" s="626"/>
      <c r="E21" s="626"/>
      <c r="F21" s="626"/>
      <c r="G21" s="626"/>
      <c r="H21" s="626"/>
      <c r="I21" s="626"/>
      <c r="J21" s="626"/>
      <c r="K21" s="626"/>
      <c r="L21" s="626"/>
      <c r="M21" s="626"/>
      <c r="N21" s="626"/>
      <c r="O21" s="626"/>
      <c r="P21" s="626"/>
      <c r="Q21" s="627"/>
      <c r="R21" s="628">
        <v>1164</v>
      </c>
      <c r="S21" s="629"/>
      <c r="T21" s="629"/>
      <c r="U21" s="629"/>
      <c r="V21" s="629"/>
      <c r="W21" s="629"/>
      <c r="X21" s="629"/>
      <c r="Y21" s="630"/>
      <c r="Z21" s="655">
        <v>0</v>
      </c>
      <c r="AA21" s="655"/>
      <c r="AB21" s="655"/>
      <c r="AC21" s="655"/>
      <c r="AD21" s="656">
        <v>1164</v>
      </c>
      <c r="AE21" s="656"/>
      <c r="AF21" s="656"/>
      <c r="AG21" s="656"/>
      <c r="AH21" s="656"/>
      <c r="AI21" s="656"/>
      <c r="AJ21" s="656"/>
      <c r="AK21" s="656"/>
      <c r="AL21" s="631">
        <v>0</v>
      </c>
      <c r="AM21" s="632"/>
      <c r="AN21" s="632"/>
      <c r="AO21" s="657"/>
      <c r="AP21" s="721" t="s">
        <v>279</v>
      </c>
      <c r="AQ21" s="728"/>
      <c r="AR21" s="728"/>
      <c r="AS21" s="728"/>
      <c r="AT21" s="728"/>
      <c r="AU21" s="728"/>
      <c r="AV21" s="728"/>
      <c r="AW21" s="728"/>
      <c r="AX21" s="728"/>
      <c r="AY21" s="728"/>
      <c r="AZ21" s="728"/>
      <c r="BA21" s="728"/>
      <c r="BB21" s="728"/>
      <c r="BC21" s="728"/>
      <c r="BD21" s="728"/>
      <c r="BE21" s="728"/>
      <c r="BF21" s="723"/>
      <c r="BG21" s="628">
        <v>4595</v>
      </c>
      <c r="BH21" s="629"/>
      <c r="BI21" s="629"/>
      <c r="BJ21" s="629"/>
      <c r="BK21" s="629"/>
      <c r="BL21" s="629"/>
      <c r="BM21" s="629"/>
      <c r="BN21" s="630"/>
      <c r="BO21" s="655">
        <v>0.4</v>
      </c>
      <c r="BP21" s="655"/>
      <c r="BQ21" s="655"/>
      <c r="BR21" s="655"/>
      <c r="BS21" s="656" t="s">
        <v>138</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280</v>
      </c>
      <c r="C22" s="692"/>
      <c r="D22" s="692"/>
      <c r="E22" s="692"/>
      <c r="F22" s="692"/>
      <c r="G22" s="692"/>
      <c r="H22" s="692"/>
      <c r="I22" s="692"/>
      <c r="J22" s="692"/>
      <c r="K22" s="692"/>
      <c r="L22" s="692"/>
      <c r="M22" s="692"/>
      <c r="N22" s="692"/>
      <c r="O22" s="692"/>
      <c r="P22" s="692"/>
      <c r="Q22" s="693"/>
      <c r="R22" s="628">
        <v>9833</v>
      </c>
      <c r="S22" s="629"/>
      <c r="T22" s="629"/>
      <c r="U22" s="629"/>
      <c r="V22" s="629"/>
      <c r="W22" s="629"/>
      <c r="X22" s="629"/>
      <c r="Y22" s="630"/>
      <c r="Z22" s="655">
        <v>0.1</v>
      </c>
      <c r="AA22" s="655"/>
      <c r="AB22" s="655"/>
      <c r="AC22" s="655"/>
      <c r="AD22" s="656">
        <v>9833</v>
      </c>
      <c r="AE22" s="656"/>
      <c r="AF22" s="656"/>
      <c r="AG22" s="656"/>
      <c r="AH22" s="656"/>
      <c r="AI22" s="656"/>
      <c r="AJ22" s="656"/>
      <c r="AK22" s="656"/>
      <c r="AL22" s="631">
        <v>0.20000000298023224</v>
      </c>
      <c r="AM22" s="632"/>
      <c r="AN22" s="632"/>
      <c r="AO22" s="657"/>
      <c r="AP22" s="721" t="s">
        <v>281</v>
      </c>
      <c r="AQ22" s="728"/>
      <c r="AR22" s="728"/>
      <c r="AS22" s="728"/>
      <c r="AT22" s="728"/>
      <c r="AU22" s="728"/>
      <c r="AV22" s="728"/>
      <c r="AW22" s="728"/>
      <c r="AX22" s="728"/>
      <c r="AY22" s="728"/>
      <c r="AZ22" s="728"/>
      <c r="BA22" s="728"/>
      <c r="BB22" s="728"/>
      <c r="BC22" s="728"/>
      <c r="BD22" s="728"/>
      <c r="BE22" s="728"/>
      <c r="BF22" s="723"/>
      <c r="BG22" s="628" t="s">
        <v>128</v>
      </c>
      <c r="BH22" s="629"/>
      <c r="BI22" s="629"/>
      <c r="BJ22" s="629"/>
      <c r="BK22" s="629"/>
      <c r="BL22" s="629"/>
      <c r="BM22" s="629"/>
      <c r="BN22" s="630"/>
      <c r="BO22" s="655" t="s">
        <v>128</v>
      </c>
      <c r="BP22" s="655"/>
      <c r="BQ22" s="655"/>
      <c r="BR22" s="655"/>
      <c r="BS22" s="656" t="s">
        <v>128</v>
      </c>
      <c r="BT22" s="656"/>
      <c r="BU22" s="656"/>
      <c r="BV22" s="656"/>
      <c r="BW22" s="656"/>
      <c r="BX22" s="656"/>
      <c r="BY22" s="656"/>
      <c r="BZ22" s="656"/>
      <c r="CA22" s="656"/>
      <c r="CB22" s="714"/>
      <c r="CD22" s="730" t="s">
        <v>282</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283</v>
      </c>
      <c r="C23" s="626"/>
      <c r="D23" s="626"/>
      <c r="E23" s="626"/>
      <c r="F23" s="626"/>
      <c r="G23" s="626"/>
      <c r="H23" s="626"/>
      <c r="I23" s="626"/>
      <c r="J23" s="626"/>
      <c r="K23" s="626"/>
      <c r="L23" s="626"/>
      <c r="M23" s="626"/>
      <c r="N23" s="626"/>
      <c r="O23" s="626"/>
      <c r="P23" s="626"/>
      <c r="Q23" s="627"/>
      <c r="R23" s="628">
        <v>3410783</v>
      </c>
      <c r="S23" s="629"/>
      <c r="T23" s="629"/>
      <c r="U23" s="629"/>
      <c r="V23" s="629"/>
      <c r="W23" s="629"/>
      <c r="X23" s="629"/>
      <c r="Y23" s="630"/>
      <c r="Z23" s="655">
        <v>41.8</v>
      </c>
      <c r="AA23" s="655"/>
      <c r="AB23" s="655"/>
      <c r="AC23" s="655"/>
      <c r="AD23" s="656">
        <v>2961812</v>
      </c>
      <c r="AE23" s="656"/>
      <c r="AF23" s="656"/>
      <c r="AG23" s="656"/>
      <c r="AH23" s="656"/>
      <c r="AI23" s="656"/>
      <c r="AJ23" s="656"/>
      <c r="AK23" s="656"/>
      <c r="AL23" s="631">
        <v>64.5</v>
      </c>
      <c r="AM23" s="632"/>
      <c r="AN23" s="632"/>
      <c r="AO23" s="657"/>
      <c r="AP23" s="721" t="s">
        <v>284</v>
      </c>
      <c r="AQ23" s="728"/>
      <c r="AR23" s="728"/>
      <c r="AS23" s="728"/>
      <c r="AT23" s="728"/>
      <c r="AU23" s="728"/>
      <c r="AV23" s="728"/>
      <c r="AW23" s="728"/>
      <c r="AX23" s="728"/>
      <c r="AY23" s="728"/>
      <c r="AZ23" s="728"/>
      <c r="BA23" s="728"/>
      <c r="BB23" s="728"/>
      <c r="BC23" s="728"/>
      <c r="BD23" s="728"/>
      <c r="BE23" s="728"/>
      <c r="BF23" s="723"/>
      <c r="BG23" s="628" t="s">
        <v>229</v>
      </c>
      <c r="BH23" s="629"/>
      <c r="BI23" s="629"/>
      <c r="BJ23" s="629"/>
      <c r="BK23" s="629"/>
      <c r="BL23" s="629"/>
      <c r="BM23" s="629"/>
      <c r="BN23" s="630"/>
      <c r="BO23" s="655" t="s">
        <v>128</v>
      </c>
      <c r="BP23" s="655"/>
      <c r="BQ23" s="655"/>
      <c r="BR23" s="655"/>
      <c r="BS23" s="656" t="s">
        <v>229</v>
      </c>
      <c r="BT23" s="656"/>
      <c r="BU23" s="656"/>
      <c r="BV23" s="656"/>
      <c r="BW23" s="656"/>
      <c r="BX23" s="656"/>
      <c r="BY23" s="656"/>
      <c r="BZ23" s="656"/>
      <c r="CA23" s="656"/>
      <c r="CB23" s="714"/>
      <c r="CD23" s="730" t="s">
        <v>223</v>
      </c>
      <c r="CE23" s="731"/>
      <c r="CF23" s="731"/>
      <c r="CG23" s="731"/>
      <c r="CH23" s="731"/>
      <c r="CI23" s="731"/>
      <c r="CJ23" s="731"/>
      <c r="CK23" s="731"/>
      <c r="CL23" s="731"/>
      <c r="CM23" s="731"/>
      <c r="CN23" s="731"/>
      <c r="CO23" s="731"/>
      <c r="CP23" s="731"/>
      <c r="CQ23" s="732"/>
      <c r="CR23" s="730" t="s">
        <v>285</v>
      </c>
      <c r="CS23" s="731"/>
      <c r="CT23" s="731"/>
      <c r="CU23" s="731"/>
      <c r="CV23" s="731"/>
      <c r="CW23" s="731"/>
      <c r="CX23" s="731"/>
      <c r="CY23" s="732"/>
      <c r="CZ23" s="730" t="s">
        <v>286</v>
      </c>
      <c r="DA23" s="731"/>
      <c r="DB23" s="731"/>
      <c r="DC23" s="732"/>
      <c r="DD23" s="730" t="s">
        <v>287</v>
      </c>
      <c r="DE23" s="731"/>
      <c r="DF23" s="731"/>
      <c r="DG23" s="731"/>
      <c r="DH23" s="731"/>
      <c r="DI23" s="731"/>
      <c r="DJ23" s="731"/>
      <c r="DK23" s="732"/>
      <c r="DL23" s="739" t="s">
        <v>288</v>
      </c>
      <c r="DM23" s="740"/>
      <c r="DN23" s="740"/>
      <c r="DO23" s="740"/>
      <c r="DP23" s="740"/>
      <c r="DQ23" s="740"/>
      <c r="DR23" s="740"/>
      <c r="DS23" s="740"/>
      <c r="DT23" s="740"/>
      <c r="DU23" s="740"/>
      <c r="DV23" s="741"/>
      <c r="DW23" s="730" t="s">
        <v>289</v>
      </c>
      <c r="DX23" s="731"/>
      <c r="DY23" s="731"/>
      <c r="DZ23" s="731"/>
      <c r="EA23" s="731"/>
      <c r="EB23" s="731"/>
      <c r="EC23" s="732"/>
    </row>
    <row r="24" spans="2:133" ht="11.25" customHeight="1" x14ac:dyDescent="0.15">
      <c r="B24" s="625" t="s">
        <v>290</v>
      </c>
      <c r="C24" s="626"/>
      <c r="D24" s="626"/>
      <c r="E24" s="626"/>
      <c r="F24" s="626"/>
      <c r="G24" s="626"/>
      <c r="H24" s="626"/>
      <c r="I24" s="626"/>
      <c r="J24" s="626"/>
      <c r="K24" s="626"/>
      <c r="L24" s="626"/>
      <c r="M24" s="626"/>
      <c r="N24" s="626"/>
      <c r="O24" s="626"/>
      <c r="P24" s="626"/>
      <c r="Q24" s="627"/>
      <c r="R24" s="628">
        <v>2961812</v>
      </c>
      <c r="S24" s="629"/>
      <c r="T24" s="629"/>
      <c r="U24" s="629"/>
      <c r="V24" s="629"/>
      <c r="W24" s="629"/>
      <c r="X24" s="629"/>
      <c r="Y24" s="630"/>
      <c r="Z24" s="655">
        <v>36.299999999999997</v>
      </c>
      <c r="AA24" s="655"/>
      <c r="AB24" s="655"/>
      <c r="AC24" s="655"/>
      <c r="AD24" s="656">
        <v>2961812</v>
      </c>
      <c r="AE24" s="656"/>
      <c r="AF24" s="656"/>
      <c r="AG24" s="656"/>
      <c r="AH24" s="656"/>
      <c r="AI24" s="656"/>
      <c r="AJ24" s="656"/>
      <c r="AK24" s="656"/>
      <c r="AL24" s="631">
        <v>64.5</v>
      </c>
      <c r="AM24" s="632"/>
      <c r="AN24" s="632"/>
      <c r="AO24" s="657"/>
      <c r="AP24" s="721" t="s">
        <v>291</v>
      </c>
      <c r="AQ24" s="728"/>
      <c r="AR24" s="728"/>
      <c r="AS24" s="728"/>
      <c r="AT24" s="728"/>
      <c r="AU24" s="728"/>
      <c r="AV24" s="728"/>
      <c r="AW24" s="728"/>
      <c r="AX24" s="728"/>
      <c r="AY24" s="728"/>
      <c r="AZ24" s="728"/>
      <c r="BA24" s="728"/>
      <c r="BB24" s="728"/>
      <c r="BC24" s="728"/>
      <c r="BD24" s="728"/>
      <c r="BE24" s="728"/>
      <c r="BF24" s="723"/>
      <c r="BG24" s="628" t="s">
        <v>229</v>
      </c>
      <c r="BH24" s="629"/>
      <c r="BI24" s="629"/>
      <c r="BJ24" s="629"/>
      <c r="BK24" s="629"/>
      <c r="BL24" s="629"/>
      <c r="BM24" s="629"/>
      <c r="BN24" s="630"/>
      <c r="BO24" s="655" t="s">
        <v>128</v>
      </c>
      <c r="BP24" s="655"/>
      <c r="BQ24" s="655"/>
      <c r="BR24" s="655"/>
      <c r="BS24" s="656" t="s">
        <v>128</v>
      </c>
      <c r="BT24" s="656"/>
      <c r="BU24" s="656"/>
      <c r="BV24" s="656"/>
      <c r="BW24" s="656"/>
      <c r="BX24" s="656"/>
      <c r="BY24" s="656"/>
      <c r="BZ24" s="656"/>
      <c r="CA24" s="656"/>
      <c r="CB24" s="714"/>
      <c r="CD24" s="684" t="s">
        <v>292</v>
      </c>
      <c r="CE24" s="685"/>
      <c r="CF24" s="685"/>
      <c r="CG24" s="685"/>
      <c r="CH24" s="685"/>
      <c r="CI24" s="685"/>
      <c r="CJ24" s="685"/>
      <c r="CK24" s="685"/>
      <c r="CL24" s="685"/>
      <c r="CM24" s="685"/>
      <c r="CN24" s="685"/>
      <c r="CO24" s="685"/>
      <c r="CP24" s="685"/>
      <c r="CQ24" s="686"/>
      <c r="CR24" s="681">
        <v>3150932</v>
      </c>
      <c r="CS24" s="682"/>
      <c r="CT24" s="682"/>
      <c r="CU24" s="682"/>
      <c r="CV24" s="682"/>
      <c r="CW24" s="682"/>
      <c r="CX24" s="682"/>
      <c r="CY24" s="725"/>
      <c r="CZ24" s="726">
        <v>42</v>
      </c>
      <c r="DA24" s="699"/>
      <c r="DB24" s="699"/>
      <c r="DC24" s="729"/>
      <c r="DD24" s="724">
        <v>2364707</v>
      </c>
      <c r="DE24" s="682"/>
      <c r="DF24" s="682"/>
      <c r="DG24" s="682"/>
      <c r="DH24" s="682"/>
      <c r="DI24" s="682"/>
      <c r="DJ24" s="682"/>
      <c r="DK24" s="725"/>
      <c r="DL24" s="724">
        <v>2281389</v>
      </c>
      <c r="DM24" s="682"/>
      <c r="DN24" s="682"/>
      <c r="DO24" s="682"/>
      <c r="DP24" s="682"/>
      <c r="DQ24" s="682"/>
      <c r="DR24" s="682"/>
      <c r="DS24" s="682"/>
      <c r="DT24" s="682"/>
      <c r="DU24" s="682"/>
      <c r="DV24" s="725"/>
      <c r="DW24" s="726">
        <v>47.7</v>
      </c>
      <c r="DX24" s="699"/>
      <c r="DY24" s="699"/>
      <c r="DZ24" s="699"/>
      <c r="EA24" s="699"/>
      <c r="EB24" s="699"/>
      <c r="EC24" s="727"/>
    </row>
    <row r="25" spans="2:133" ht="11.25" customHeight="1" x14ac:dyDescent="0.15">
      <c r="B25" s="625" t="s">
        <v>293</v>
      </c>
      <c r="C25" s="626"/>
      <c r="D25" s="626"/>
      <c r="E25" s="626"/>
      <c r="F25" s="626"/>
      <c r="G25" s="626"/>
      <c r="H25" s="626"/>
      <c r="I25" s="626"/>
      <c r="J25" s="626"/>
      <c r="K25" s="626"/>
      <c r="L25" s="626"/>
      <c r="M25" s="626"/>
      <c r="N25" s="626"/>
      <c r="O25" s="626"/>
      <c r="P25" s="626"/>
      <c r="Q25" s="627"/>
      <c r="R25" s="628">
        <v>448971</v>
      </c>
      <c r="S25" s="629"/>
      <c r="T25" s="629"/>
      <c r="U25" s="629"/>
      <c r="V25" s="629"/>
      <c r="W25" s="629"/>
      <c r="X25" s="629"/>
      <c r="Y25" s="630"/>
      <c r="Z25" s="655">
        <v>5.5</v>
      </c>
      <c r="AA25" s="655"/>
      <c r="AB25" s="655"/>
      <c r="AC25" s="655"/>
      <c r="AD25" s="656" t="s">
        <v>128</v>
      </c>
      <c r="AE25" s="656"/>
      <c r="AF25" s="656"/>
      <c r="AG25" s="656"/>
      <c r="AH25" s="656"/>
      <c r="AI25" s="656"/>
      <c r="AJ25" s="656"/>
      <c r="AK25" s="656"/>
      <c r="AL25" s="631" t="s">
        <v>229</v>
      </c>
      <c r="AM25" s="632"/>
      <c r="AN25" s="632"/>
      <c r="AO25" s="657"/>
      <c r="AP25" s="721" t="s">
        <v>294</v>
      </c>
      <c r="AQ25" s="728"/>
      <c r="AR25" s="728"/>
      <c r="AS25" s="728"/>
      <c r="AT25" s="728"/>
      <c r="AU25" s="728"/>
      <c r="AV25" s="728"/>
      <c r="AW25" s="728"/>
      <c r="AX25" s="728"/>
      <c r="AY25" s="728"/>
      <c r="AZ25" s="728"/>
      <c r="BA25" s="728"/>
      <c r="BB25" s="728"/>
      <c r="BC25" s="728"/>
      <c r="BD25" s="728"/>
      <c r="BE25" s="728"/>
      <c r="BF25" s="723"/>
      <c r="BG25" s="628" t="s">
        <v>229</v>
      </c>
      <c r="BH25" s="629"/>
      <c r="BI25" s="629"/>
      <c r="BJ25" s="629"/>
      <c r="BK25" s="629"/>
      <c r="BL25" s="629"/>
      <c r="BM25" s="629"/>
      <c r="BN25" s="630"/>
      <c r="BO25" s="655" t="s">
        <v>128</v>
      </c>
      <c r="BP25" s="655"/>
      <c r="BQ25" s="655"/>
      <c r="BR25" s="655"/>
      <c r="BS25" s="656" t="s">
        <v>128</v>
      </c>
      <c r="BT25" s="656"/>
      <c r="BU25" s="656"/>
      <c r="BV25" s="656"/>
      <c r="BW25" s="656"/>
      <c r="BX25" s="656"/>
      <c r="BY25" s="656"/>
      <c r="BZ25" s="656"/>
      <c r="CA25" s="656"/>
      <c r="CB25" s="714"/>
      <c r="CD25" s="670" t="s">
        <v>295</v>
      </c>
      <c r="CE25" s="667"/>
      <c r="CF25" s="667"/>
      <c r="CG25" s="667"/>
      <c r="CH25" s="667"/>
      <c r="CI25" s="667"/>
      <c r="CJ25" s="667"/>
      <c r="CK25" s="667"/>
      <c r="CL25" s="667"/>
      <c r="CM25" s="667"/>
      <c r="CN25" s="667"/>
      <c r="CO25" s="667"/>
      <c r="CP25" s="667"/>
      <c r="CQ25" s="668"/>
      <c r="CR25" s="628">
        <v>1394946</v>
      </c>
      <c r="CS25" s="639"/>
      <c r="CT25" s="639"/>
      <c r="CU25" s="639"/>
      <c r="CV25" s="639"/>
      <c r="CW25" s="639"/>
      <c r="CX25" s="639"/>
      <c r="CY25" s="640"/>
      <c r="CZ25" s="631">
        <v>18.600000000000001</v>
      </c>
      <c r="DA25" s="641"/>
      <c r="DB25" s="641"/>
      <c r="DC25" s="642"/>
      <c r="DD25" s="634">
        <v>1290144</v>
      </c>
      <c r="DE25" s="639"/>
      <c r="DF25" s="639"/>
      <c r="DG25" s="639"/>
      <c r="DH25" s="639"/>
      <c r="DI25" s="639"/>
      <c r="DJ25" s="639"/>
      <c r="DK25" s="640"/>
      <c r="DL25" s="634">
        <v>1218587</v>
      </c>
      <c r="DM25" s="639"/>
      <c r="DN25" s="639"/>
      <c r="DO25" s="639"/>
      <c r="DP25" s="639"/>
      <c r="DQ25" s="639"/>
      <c r="DR25" s="639"/>
      <c r="DS25" s="639"/>
      <c r="DT25" s="639"/>
      <c r="DU25" s="639"/>
      <c r="DV25" s="640"/>
      <c r="DW25" s="631">
        <v>25.5</v>
      </c>
      <c r="DX25" s="641"/>
      <c r="DY25" s="641"/>
      <c r="DZ25" s="641"/>
      <c r="EA25" s="641"/>
      <c r="EB25" s="641"/>
      <c r="EC25" s="662"/>
    </row>
    <row r="26" spans="2:133" ht="11.25" customHeight="1" x14ac:dyDescent="0.15">
      <c r="B26" s="625" t="s">
        <v>296</v>
      </c>
      <c r="C26" s="626"/>
      <c r="D26" s="626"/>
      <c r="E26" s="626"/>
      <c r="F26" s="626"/>
      <c r="G26" s="626"/>
      <c r="H26" s="626"/>
      <c r="I26" s="626"/>
      <c r="J26" s="626"/>
      <c r="K26" s="626"/>
      <c r="L26" s="626"/>
      <c r="M26" s="626"/>
      <c r="N26" s="626"/>
      <c r="O26" s="626"/>
      <c r="P26" s="626"/>
      <c r="Q26" s="627"/>
      <c r="R26" s="628" t="s">
        <v>128</v>
      </c>
      <c r="S26" s="629"/>
      <c r="T26" s="629"/>
      <c r="U26" s="629"/>
      <c r="V26" s="629"/>
      <c r="W26" s="629"/>
      <c r="X26" s="629"/>
      <c r="Y26" s="630"/>
      <c r="Z26" s="655" t="s">
        <v>138</v>
      </c>
      <c r="AA26" s="655"/>
      <c r="AB26" s="655"/>
      <c r="AC26" s="655"/>
      <c r="AD26" s="656" t="s">
        <v>128</v>
      </c>
      <c r="AE26" s="656"/>
      <c r="AF26" s="656"/>
      <c r="AG26" s="656"/>
      <c r="AH26" s="656"/>
      <c r="AI26" s="656"/>
      <c r="AJ26" s="656"/>
      <c r="AK26" s="656"/>
      <c r="AL26" s="631" t="s">
        <v>128</v>
      </c>
      <c r="AM26" s="632"/>
      <c r="AN26" s="632"/>
      <c r="AO26" s="657"/>
      <c r="AP26" s="721" t="s">
        <v>297</v>
      </c>
      <c r="AQ26" s="722"/>
      <c r="AR26" s="722"/>
      <c r="AS26" s="722"/>
      <c r="AT26" s="722"/>
      <c r="AU26" s="722"/>
      <c r="AV26" s="722"/>
      <c r="AW26" s="722"/>
      <c r="AX26" s="722"/>
      <c r="AY26" s="722"/>
      <c r="AZ26" s="722"/>
      <c r="BA26" s="722"/>
      <c r="BB26" s="722"/>
      <c r="BC26" s="722"/>
      <c r="BD26" s="722"/>
      <c r="BE26" s="722"/>
      <c r="BF26" s="723"/>
      <c r="BG26" s="628" t="s">
        <v>128</v>
      </c>
      <c r="BH26" s="629"/>
      <c r="BI26" s="629"/>
      <c r="BJ26" s="629"/>
      <c r="BK26" s="629"/>
      <c r="BL26" s="629"/>
      <c r="BM26" s="629"/>
      <c r="BN26" s="630"/>
      <c r="BO26" s="655" t="s">
        <v>229</v>
      </c>
      <c r="BP26" s="655"/>
      <c r="BQ26" s="655"/>
      <c r="BR26" s="655"/>
      <c r="BS26" s="656" t="s">
        <v>128</v>
      </c>
      <c r="BT26" s="656"/>
      <c r="BU26" s="656"/>
      <c r="BV26" s="656"/>
      <c r="BW26" s="656"/>
      <c r="BX26" s="656"/>
      <c r="BY26" s="656"/>
      <c r="BZ26" s="656"/>
      <c r="CA26" s="656"/>
      <c r="CB26" s="714"/>
      <c r="CD26" s="670" t="s">
        <v>298</v>
      </c>
      <c r="CE26" s="667"/>
      <c r="CF26" s="667"/>
      <c r="CG26" s="667"/>
      <c r="CH26" s="667"/>
      <c r="CI26" s="667"/>
      <c r="CJ26" s="667"/>
      <c r="CK26" s="667"/>
      <c r="CL26" s="667"/>
      <c r="CM26" s="667"/>
      <c r="CN26" s="667"/>
      <c r="CO26" s="667"/>
      <c r="CP26" s="667"/>
      <c r="CQ26" s="668"/>
      <c r="CR26" s="628">
        <v>797643</v>
      </c>
      <c r="CS26" s="629"/>
      <c r="CT26" s="629"/>
      <c r="CU26" s="629"/>
      <c r="CV26" s="629"/>
      <c r="CW26" s="629"/>
      <c r="CX26" s="629"/>
      <c r="CY26" s="630"/>
      <c r="CZ26" s="631">
        <v>10.6</v>
      </c>
      <c r="DA26" s="641"/>
      <c r="DB26" s="641"/>
      <c r="DC26" s="642"/>
      <c r="DD26" s="634">
        <v>719434</v>
      </c>
      <c r="DE26" s="629"/>
      <c r="DF26" s="629"/>
      <c r="DG26" s="629"/>
      <c r="DH26" s="629"/>
      <c r="DI26" s="629"/>
      <c r="DJ26" s="629"/>
      <c r="DK26" s="630"/>
      <c r="DL26" s="634" t="s">
        <v>128</v>
      </c>
      <c r="DM26" s="629"/>
      <c r="DN26" s="629"/>
      <c r="DO26" s="629"/>
      <c r="DP26" s="629"/>
      <c r="DQ26" s="629"/>
      <c r="DR26" s="629"/>
      <c r="DS26" s="629"/>
      <c r="DT26" s="629"/>
      <c r="DU26" s="629"/>
      <c r="DV26" s="630"/>
      <c r="DW26" s="631" t="s">
        <v>229</v>
      </c>
      <c r="DX26" s="641"/>
      <c r="DY26" s="641"/>
      <c r="DZ26" s="641"/>
      <c r="EA26" s="641"/>
      <c r="EB26" s="641"/>
      <c r="EC26" s="662"/>
    </row>
    <row r="27" spans="2:133" ht="11.25" customHeight="1" x14ac:dyDescent="0.15">
      <c r="B27" s="625" t="s">
        <v>299</v>
      </c>
      <c r="C27" s="626"/>
      <c r="D27" s="626"/>
      <c r="E27" s="626"/>
      <c r="F27" s="626"/>
      <c r="G27" s="626"/>
      <c r="H27" s="626"/>
      <c r="I27" s="626"/>
      <c r="J27" s="626"/>
      <c r="K27" s="626"/>
      <c r="L27" s="626"/>
      <c r="M27" s="626"/>
      <c r="N27" s="626"/>
      <c r="O27" s="626"/>
      <c r="P27" s="626"/>
      <c r="Q27" s="627"/>
      <c r="R27" s="628">
        <v>5010147</v>
      </c>
      <c r="S27" s="629"/>
      <c r="T27" s="629"/>
      <c r="U27" s="629"/>
      <c r="V27" s="629"/>
      <c r="W27" s="629"/>
      <c r="X27" s="629"/>
      <c r="Y27" s="630"/>
      <c r="Z27" s="655">
        <v>61.4</v>
      </c>
      <c r="AA27" s="655"/>
      <c r="AB27" s="655"/>
      <c r="AC27" s="655"/>
      <c r="AD27" s="656">
        <v>4561176</v>
      </c>
      <c r="AE27" s="656"/>
      <c r="AF27" s="656"/>
      <c r="AG27" s="656"/>
      <c r="AH27" s="656"/>
      <c r="AI27" s="656"/>
      <c r="AJ27" s="656"/>
      <c r="AK27" s="656"/>
      <c r="AL27" s="631">
        <v>99.400001525878906</v>
      </c>
      <c r="AM27" s="632"/>
      <c r="AN27" s="632"/>
      <c r="AO27" s="657"/>
      <c r="AP27" s="625" t="s">
        <v>300</v>
      </c>
      <c r="AQ27" s="626"/>
      <c r="AR27" s="626"/>
      <c r="AS27" s="626"/>
      <c r="AT27" s="626"/>
      <c r="AU27" s="626"/>
      <c r="AV27" s="626"/>
      <c r="AW27" s="626"/>
      <c r="AX27" s="626"/>
      <c r="AY27" s="626"/>
      <c r="AZ27" s="626"/>
      <c r="BA27" s="626"/>
      <c r="BB27" s="626"/>
      <c r="BC27" s="626"/>
      <c r="BD27" s="626"/>
      <c r="BE27" s="626"/>
      <c r="BF27" s="627"/>
      <c r="BG27" s="628">
        <v>1188542</v>
      </c>
      <c r="BH27" s="629"/>
      <c r="BI27" s="629"/>
      <c r="BJ27" s="629"/>
      <c r="BK27" s="629"/>
      <c r="BL27" s="629"/>
      <c r="BM27" s="629"/>
      <c r="BN27" s="630"/>
      <c r="BO27" s="655">
        <v>100</v>
      </c>
      <c r="BP27" s="655"/>
      <c r="BQ27" s="655"/>
      <c r="BR27" s="655"/>
      <c r="BS27" s="656" t="s">
        <v>128</v>
      </c>
      <c r="BT27" s="656"/>
      <c r="BU27" s="656"/>
      <c r="BV27" s="656"/>
      <c r="BW27" s="656"/>
      <c r="BX27" s="656"/>
      <c r="BY27" s="656"/>
      <c r="BZ27" s="656"/>
      <c r="CA27" s="656"/>
      <c r="CB27" s="714"/>
      <c r="CD27" s="670" t="s">
        <v>301</v>
      </c>
      <c r="CE27" s="667"/>
      <c r="CF27" s="667"/>
      <c r="CG27" s="667"/>
      <c r="CH27" s="667"/>
      <c r="CI27" s="667"/>
      <c r="CJ27" s="667"/>
      <c r="CK27" s="667"/>
      <c r="CL27" s="667"/>
      <c r="CM27" s="667"/>
      <c r="CN27" s="667"/>
      <c r="CO27" s="667"/>
      <c r="CP27" s="667"/>
      <c r="CQ27" s="668"/>
      <c r="CR27" s="628">
        <v>921256</v>
      </c>
      <c r="CS27" s="639"/>
      <c r="CT27" s="639"/>
      <c r="CU27" s="639"/>
      <c r="CV27" s="639"/>
      <c r="CW27" s="639"/>
      <c r="CX27" s="639"/>
      <c r="CY27" s="640"/>
      <c r="CZ27" s="631">
        <v>12.3</v>
      </c>
      <c r="DA27" s="641"/>
      <c r="DB27" s="641"/>
      <c r="DC27" s="642"/>
      <c r="DD27" s="634">
        <v>247696</v>
      </c>
      <c r="DE27" s="639"/>
      <c r="DF27" s="639"/>
      <c r="DG27" s="639"/>
      <c r="DH27" s="639"/>
      <c r="DI27" s="639"/>
      <c r="DJ27" s="639"/>
      <c r="DK27" s="640"/>
      <c r="DL27" s="634">
        <v>235935</v>
      </c>
      <c r="DM27" s="639"/>
      <c r="DN27" s="639"/>
      <c r="DO27" s="639"/>
      <c r="DP27" s="639"/>
      <c r="DQ27" s="639"/>
      <c r="DR27" s="639"/>
      <c r="DS27" s="639"/>
      <c r="DT27" s="639"/>
      <c r="DU27" s="639"/>
      <c r="DV27" s="640"/>
      <c r="DW27" s="631">
        <v>4.9000000000000004</v>
      </c>
      <c r="DX27" s="641"/>
      <c r="DY27" s="641"/>
      <c r="DZ27" s="641"/>
      <c r="EA27" s="641"/>
      <c r="EB27" s="641"/>
      <c r="EC27" s="662"/>
    </row>
    <row r="28" spans="2:133" ht="11.25" customHeight="1" x14ac:dyDescent="0.15">
      <c r="B28" s="625" t="s">
        <v>302</v>
      </c>
      <c r="C28" s="626"/>
      <c r="D28" s="626"/>
      <c r="E28" s="626"/>
      <c r="F28" s="626"/>
      <c r="G28" s="626"/>
      <c r="H28" s="626"/>
      <c r="I28" s="626"/>
      <c r="J28" s="626"/>
      <c r="K28" s="626"/>
      <c r="L28" s="626"/>
      <c r="M28" s="626"/>
      <c r="N28" s="626"/>
      <c r="O28" s="626"/>
      <c r="P28" s="626"/>
      <c r="Q28" s="627"/>
      <c r="R28" s="628">
        <v>1061</v>
      </c>
      <c r="S28" s="629"/>
      <c r="T28" s="629"/>
      <c r="U28" s="629"/>
      <c r="V28" s="629"/>
      <c r="W28" s="629"/>
      <c r="X28" s="629"/>
      <c r="Y28" s="630"/>
      <c r="Z28" s="655">
        <v>0</v>
      </c>
      <c r="AA28" s="655"/>
      <c r="AB28" s="655"/>
      <c r="AC28" s="655"/>
      <c r="AD28" s="656">
        <v>1061</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303</v>
      </c>
      <c r="CE28" s="667"/>
      <c r="CF28" s="667"/>
      <c r="CG28" s="667"/>
      <c r="CH28" s="667"/>
      <c r="CI28" s="667"/>
      <c r="CJ28" s="667"/>
      <c r="CK28" s="667"/>
      <c r="CL28" s="667"/>
      <c r="CM28" s="667"/>
      <c r="CN28" s="667"/>
      <c r="CO28" s="667"/>
      <c r="CP28" s="667"/>
      <c r="CQ28" s="668"/>
      <c r="CR28" s="628">
        <v>834730</v>
      </c>
      <c r="CS28" s="629"/>
      <c r="CT28" s="629"/>
      <c r="CU28" s="629"/>
      <c r="CV28" s="629"/>
      <c r="CW28" s="629"/>
      <c r="CX28" s="629"/>
      <c r="CY28" s="630"/>
      <c r="CZ28" s="631">
        <v>11.1</v>
      </c>
      <c r="DA28" s="641"/>
      <c r="DB28" s="641"/>
      <c r="DC28" s="642"/>
      <c r="DD28" s="634">
        <v>826867</v>
      </c>
      <c r="DE28" s="629"/>
      <c r="DF28" s="629"/>
      <c r="DG28" s="629"/>
      <c r="DH28" s="629"/>
      <c r="DI28" s="629"/>
      <c r="DJ28" s="629"/>
      <c r="DK28" s="630"/>
      <c r="DL28" s="634">
        <v>826867</v>
      </c>
      <c r="DM28" s="629"/>
      <c r="DN28" s="629"/>
      <c r="DO28" s="629"/>
      <c r="DP28" s="629"/>
      <c r="DQ28" s="629"/>
      <c r="DR28" s="629"/>
      <c r="DS28" s="629"/>
      <c r="DT28" s="629"/>
      <c r="DU28" s="629"/>
      <c r="DV28" s="630"/>
      <c r="DW28" s="631">
        <v>17.3</v>
      </c>
      <c r="DX28" s="641"/>
      <c r="DY28" s="641"/>
      <c r="DZ28" s="641"/>
      <c r="EA28" s="641"/>
      <c r="EB28" s="641"/>
      <c r="EC28" s="662"/>
    </row>
    <row r="29" spans="2:133" ht="11.25" customHeight="1" x14ac:dyDescent="0.15">
      <c r="B29" s="625" t="s">
        <v>304</v>
      </c>
      <c r="C29" s="626"/>
      <c r="D29" s="626"/>
      <c r="E29" s="626"/>
      <c r="F29" s="626"/>
      <c r="G29" s="626"/>
      <c r="H29" s="626"/>
      <c r="I29" s="626"/>
      <c r="J29" s="626"/>
      <c r="K29" s="626"/>
      <c r="L29" s="626"/>
      <c r="M29" s="626"/>
      <c r="N29" s="626"/>
      <c r="O29" s="626"/>
      <c r="P29" s="626"/>
      <c r="Q29" s="627"/>
      <c r="R29" s="628">
        <v>47938</v>
      </c>
      <c r="S29" s="629"/>
      <c r="T29" s="629"/>
      <c r="U29" s="629"/>
      <c r="V29" s="629"/>
      <c r="W29" s="629"/>
      <c r="X29" s="629"/>
      <c r="Y29" s="630"/>
      <c r="Z29" s="655">
        <v>0.6</v>
      </c>
      <c r="AA29" s="655"/>
      <c r="AB29" s="655"/>
      <c r="AC29" s="655"/>
      <c r="AD29" s="656" t="s">
        <v>229</v>
      </c>
      <c r="AE29" s="656"/>
      <c r="AF29" s="656"/>
      <c r="AG29" s="656"/>
      <c r="AH29" s="656"/>
      <c r="AI29" s="656"/>
      <c r="AJ29" s="656"/>
      <c r="AK29" s="656"/>
      <c r="AL29" s="631" t="s">
        <v>128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305</v>
      </c>
      <c r="CE29" s="716"/>
      <c r="CF29" s="670" t="s">
        <v>70</v>
      </c>
      <c r="CG29" s="667"/>
      <c r="CH29" s="667"/>
      <c r="CI29" s="667"/>
      <c r="CJ29" s="667"/>
      <c r="CK29" s="667"/>
      <c r="CL29" s="667"/>
      <c r="CM29" s="667"/>
      <c r="CN29" s="667"/>
      <c r="CO29" s="667"/>
      <c r="CP29" s="667"/>
      <c r="CQ29" s="668"/>
      <c r="CR29" s="628">
        <v>834730</v>
      </c>
      <c r="CS29" s="639"/>
      <c r="CT29" s="639"/>
      <c r="CU29" s="639"/>
      <c r="CV29" s="639"/>
      <c r="CW29" s="639"/>
      <c r="CX29" s="639"/>
      <c r="CY29" s="640"/>
      <c r="CZ29" s="631">
        <v>11.1</v>
      </c>
      <c r="DA29" s="641"/>
      <c r="DB29" s="641"/>
      <c r="DC29" s="642"/>
      <c r="DD29" s="634">
        <v>826867</v>
      </c>
      <c r="DE29" s="639"/>
      <c r="DF29" s="639"/>
      <c r="DG29" s="639"/>
      <c r="DH29" s="639"/>
      <c r="DI29" s="639"/>
      <c r="DJ29" s="639"/>
      <c r="DK29" s="640"/>
      <c r="DL29" s="634">
        <v>826867</v>
      </c>
      <c r="DM29" s="639"/>
      <c r="DN29" s="639"/>
      <c r="DO29" s="639"/>
      <c r="DP29" s="639"/>
      <c r="DQ29" s="639"/>
      <c r="DR29" s="639"/>
      <c r="DS29" s="639"/>
      <c r="DT29" s="639"/>
      <c r="DU29" s="639"/>
      <c r="DV29" s="640"/>
      <c r="DW29" s="631">
        <v>17.3</v>
      </c>
      <c r="DX29" s="641"/>
      <c r="DY29" s="641"/>
      <c r="DZ29" s="641"/>
      <c r="EA29" s="641"/>
      <c r="EB29" s="641"/>
      <c r="EC29" s="662"/>
    </row>
    <row r="30" spans="2:133" ht="11.25" customHeight="1" x14ac:dyDescent="0.15">
      <c r="B30" s="625" t="s">
        <v>306</v>
      </c>
      <c r="C30" s="626"/>
      <c r="D30" s="626"/>
      <c r="E30" s="626"/>
      <c r="F30" s="626"/>
      <c r="G30" s="626"/>
      <c r="H30" s="626"/>
      <c r="I30" s="626"/>
      <c r="J30" s="626"/>
      <c r="K30" s="626"/>
      <c r="L30" s="626"/>
      <c r="M30" s="626"/>
      <c r="N30" s="626"/>
      <c r="O30" s="626"/>
      <c r="P30" s="626"/>
      <c r="Q30" s="627"/>
      <c r="R30" s="628">
        <v>128792</v>
      </c>
      <c r="S30" s="629"/>
      <c r="T30" s="629"/>
      <c r="U30" s="629"/>
      <c r="V30" s="629"/>
      <c r="W30" s="629"/>
      <c r="X30" s="629"/>
      <c r="Y30" s="630"/>
      <c r="Z30" s="655">
        <v>1.6</v>
      </c>
      <c r="AA30" s="655"/>
      <c r="AB30" s="655"/>
      <c r="AC30" s="655"/>
      <c r="AD30" s="656">
        <v>26371</v>
      </c>
      <c r="AE30" s="656"/>
      <c r="AF30" s="656"/>
      <c r="AG30" s="656"/>
      <c r="AH30" s="656"/>
      <c r="AI30" s="656"/>
      <c r="AJ30" s="656"/>
      <c r="AK30" s="656"/>
      <c r="AL30" s="631">
        <v>0.6</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307</v>
      </c>
      <c r="BH30" s="712"/>
      <c r="BI30" s="712"/>
      <c r="BJ30" s="712"/>
      <c r="BK30" s="712"/>
      <c r="BL30" s="712"/>
      <c r="BM30" s="712"/>
      <c r="BN30" s="712"/>
      <c r="BO30" s="712"/>
      <c r="BP30" s="712"/>
      <c r="BQ30" s="713"/>
      <c r="BR30" s="687" t="s">
        <v>308</v>
      </c>
      <c r="BS30" s="712"/>
      <c r="BT30" s="712"/>
      <c r="BU30" s="712"/>
      <c r="BV30" s="712"/>
      <c r="BW30" s="712"/>
      <c r="BX30" s="712"/>
      <c r="BY30" s="712"/>
      <c r="BZ30" s="712"/>
      <c r="CA30" s="712"/>
      <c r="CB30" s="713"/>
      <c r="CD30" s="717"/>
      <c r="CE30" s="718"/>
      <c r="CF30" s="670" t="s">
        <v>309</v>
      </c>
      <c r="CG30" s="667"/>
      <c r="CH30" s="667"/>
      <c r="CI30" s="667"/>
      <c r="CJ30" s="667"/>
      <c r="CK30" s="667"/>
      <c r="CL30" s="667"/>
      <c r="CM30" s="667"/>
      <c r="CN30" s="667"/>
      <c r="CO30" s="667"/>
      <c r="CP30" s="667"/>
      <c r="CQ30" s="668"/>
      <c r="CR30" s="628">
        <v>809139</v>
      </c>
      <c r="CS30" s="629"/>
      <c r="CT30" s="629"/>
      <c r="CU30" s="629"/>
      <c r="CV30" s="629"/>
      <c r="CW30" s="629"/>
      <c r="CX30" s="629"/>
      <c r="CY30" s="630"/>
      <c r="CZ30" s="631">
        <v>10.8</v>
      </c>
      <c r="DA30" s="641"/>
      <c r="DB30" s="641"/>
      <c r="DC30" s="642"/>
      <c r="DD30" s="634">
        <v>801362</v>
      </c>
      <c r="DE30" s="629"/>
      <c r="DF30" s="629"/>
      <c r="DG30" s="629"/>
      <c r="DH30" s="629"/>
      <c r="DI30" s="629"/>
      <c r="DJ30" s="629"/>
      <c r="DK30" s="630"/>
      <c r="DL30" s="634">
        <v>801362</v>
      </c>
      <c r="DM30" s="629"/>
      <c r="DN30" s="629"/>
      <c r="DO30" s="629"/>
      <c r="DP30" s="629"/>
      <c r="DQ30" s="629"/>
      <c r="DR30" s="629"/>
      <c r="DS30" s="629"/>
      <c r="DT30" s="629"/>
      <c r="DU30" s="629"/>
      <c r="DV30" s="630"/>
      <c r="DW30" s="631">
        <v>16.8</v>
      </c>
      <c r="DX30" s="641"/>
      <c r="DY30" s="641"/>
      <c r="DZ30" s="641"/>
      <c r="EA30" s="641"/>
      <c r="EB30" s="641"/>
      <c r="EC30" s="662"/>
    </row>
    <row r="31" spans="2:133" ht="11.25" customHeight="1" x14ac:dyDescent="0.15">
      <c r="B31" s="625" t="s">
        <v>310</v>
      </c>
      <c r="C31" s="626"/>
      <c r="D31" s="626"/>
      <c r="E31" s="626"/>
      <c r="F31" s="626"/>
      <c r="G31" s="626"/>
      <c r="H31" s="626"/>
      <c r="I31" s="626"/>
      <c r="J31" s="626"/>
      <c r="K31" s="626"/>
      <c r="L31" s="626"/>
      <c r="M31" s="626"/>
      <c r="N31" s="626"/>
      <c r="O31" s="626"/>
      <c r="P31" s="626"/>
      <c r="Q31" s="627"/>
      <c r="R31" s="628">
        <v>55329</v>
      </c>
      <c r="S31" s="629"/>
      <c r="T31" s="629"/>
      <c r="U31" s="629"/>
      <c r="V31" s="629"/>
      <c r="W31" s="629"/>
      <c r="X31" s="629"/>
      <c r="Y31" s="630"/>
      <c r="Z31" s="655">
        <v>0.7</v>
      </c>
      <c r="AA31" s="655"/>
      <c r="AB31" s="655"/>
      <c r="AC31" s="655"/>
      <c r="AD31" s="656" t="s">
        <v>128</v>
      </c>
      <c r="AE31" s="656"/>
      <c r="AF31" s="656"/>
      <c r="AG31" s="656"/>
      <c r="AH31" s="656"/>
      <c r="AI31" s="656"/>
      <c r="AJ31" s="656"/>
      <c r="AK31" s="656"/>
      <c r="AL31" s="631" t="s">
        <v>128</v>
      </c>
      <c r="AM31" s="632"/>
      <c r="AN31" s="632"/>
      <c r="AO31" s="657"/>
      <c r="AP31" s="701" t="s">
        <v>311</v>
      </c>
      <c r="AQ31" s="702"/>
      <c r="AR31" s="702"/>
      <c r="AS31" s="702"/>
      <c r="AT31" s="707" t="s">
        <v>312</v>
      </c>
      <c r="AU31" s="217"/>
      <c r="AV31" s="217"/>
      <c r="AW31" s="217"/>
      <c r="AX31" s="694" t="s">
        <v>189</v>
      </c>
      <c r="AY31" s="695"/>
      <c r="AZ31" s="695"/>
      <c r="BA31" s="695"/>
      <c r="BB31" s="695"/>
      <c r="BC31" s="695"/>
      <c r="BD31" s="695"/>
      <c r="BE31" s="695"/>
      <c r="BF31" s="696"/>
      <c r="BG31" s="697">
        <v>99.5</v>
      </c>
      <c r="BH31" s="698"/>
      <c r="BI31" s="698"/>
      <c r="BJ31" s="698"/>
      <c r="BK31" s="698"/>
      <c r="BL31" s="698"/>
      <c r="BM31" s="699">
        <v>98.5</v>
      </c>
      <c r="BN31" s="698"/>
      <c r="BO31" s="698"/>
      <c r="BP31" s="698"/>
      <c r="BQ31" s="700"/>
      <c r="BR31" s="697">
        <v>99.5</v>
      </c>
      <c r="BS31" s="698"/>
      <c r="BT31" s="698"/>
      <c r="BU31" s="698"/>
      <c r="BV31" s="698"/>
      <c r="BW31" s="698"/>
      <c r="BX31" s="699">
        <v>98.5</v>
      </c>
      <c r="BY31" s="698"/>
      <c r="BZ31" s="698"/>
      <c r="CA31" s="698"/>
      <c r="CB31" s="700"/>
      <c r="CD31" s="717"/>
      <c r="CE31" s="718"/>
      <c r="CF31" s="670" t="s">
        <v>313</v>
      </c>
      <c r="CG31" s="667"/>
      <c r="CH31" s="667"/>
      <c r="CI31" s="667"/>
      <c r="CJ31" s="667"/>
      <c r="CK31" s="667"/>
      <c r="CL31" s="667"/>
      <c r="CM31" s="667"/>
      <c r="CN31" s="667"/>
      <c r="CO31" s="667"/>
      <c r="CP31" s="667"/>
      <c r="CQ31" s="668"/>
      <c r="CR31" s="628">
        <v>25591</v>
      </c>
      <c r="CS31" s="639"/>
      <c r="CT31" s="639"/>
      <c r="CU31" s="639"/>
      <c r="CV31" s="639"/>
      <c r="CW31" s="639"/>
      <c r="CX31" s="639"/>
      <c r="CY31" s="640"/>
      <c r="CZ31" s="631">
        <v>0.3</v>
      </c>
      <c r="DA31" s="641"/>
      <c r="DB31" s="641"/>
      <c r="DC31" s="642"/>
      <c r="DD31" s="634">
        <v>25505</v>
      </c>
      <c r="DE31" s="639"/>
      <c r="DF31" s="639"/>
      <c r="DG31" s="639"/>
      <c r="DH31" s="639"/>
      <c r="DI31" s="639"/>
      <c r="DJ31" s="639"/>
      <c r="DK31" s="640"/>
      <c r="DL31" s="634">
        <v>25505</v>
      </c>
      <c r="DM31" s="639"/>
      <c r="DN31" s="639"/>
      <c r="DO31" s="639"/>
      <c r="DP31" s="639"/>
      <c r="DQ31" s="639"/>
      <c r="DR31" s="639"/>
      <c r="DS31" s="639"/>
      <c r="DT31" s="639"/>
      <c r="DU31" s="639"/>
      <c r="DV31" s="640"/>
      <c r="DW31" s="631">
        <v>0.5</v>
      </c>
      <c r="DX31" s="641"/>
      <c r="DY31" s="641"/>
      <c r="DZ31" s="641"/>
      <c r="EA31" s="641"/>
      <c r="EB31" s="641"/>
      <c r="EC31" s="662"/>
    </row>
    <row r="32" spans="2:133" ht="11.25" customHeight="1" x14ac:dyDescent="0.15">
      <c r="B32" s="625" t="s">
        <v>314</v>
      </c>
      <c r="C32" s="626"/>
      <c r="D32" s="626"/>
      <c r="E32" s="626"/>
      <c r="F32" s="626"/>
      <c r="G32" s="626"/>
      <c r="H32" s="626"/>
      <c r="I32" s="626"/>
      <c r="J32" s="626"/>
      <c r="K32" s="626"/>
      <c r="L32" s="626"/>
      <c r="M32" s="626"/>
      <c r="N32" s="626"/>
      <c r="O32" s="626"/>
      <c r="P32" s="626"/>
      <c r="Q32" s="627"/>
      <c r="R32" s="628">
        <v>896393</v>
      </c>
      <c r="S32" s="629"/>
      <c r="T32" s="629"/>
      <c r="U32" s="629"/>
      <c r="V32" s="629"/>
      <c r="W32" s="629"/>
      <c r="X32" s="629"/>
      <c r="Y32" s="630"/>
      <c r="Z32" s="655">
        <v>11</v>
      </c>
      <c r="AA32" s="655"/>
      <c r="AB32" s="655"/>
      <c r="AC32" s="655"/>
      <c r="AD32" s="656" t="s">
        <v>128</v>
      </c>
      <c r="AE32" s="656"/>
      <c r="AF32" s="656"/>
      <c r="AG32" s="656"/>
      <c r="AH32" s="656"/>
      <c r="AI32" s="656"/>
      <c r="AJ32" s="656"/>
      <c r="AK32" s="656"/>
      <c r="AL32" s="631" t="s">
        <v>128</v>
      </c>
      <c r="AM32" s="632"/>
      <c r="AN32" s="632"/>
      <c r="AO32" s="657"/>
      <c r="AP32" s="703"/>
      <c r="AQ32" s="704"/>
      <c r="AR32" s="704"/>
      <c r="AS32" s="704"/>
      <c r="AT32" s="708"/>
      <c r="AU32" s="216" t="s">
        <v>315</v>
      </c>
      <c r="AV32" s="216"/>
      <c r="AW32" s="216"/>
      <c r="AX32" s="625" t="s">
        <v>316</v>
      </c>
      <c r="AY32" s="626"/>
      <c r="AZ32" s="626"/>
      <c r="BA32" s="626"/>
      <c r="BB32" s="626"/>
      <c r="BC32" s="626"/>
      <c r="BD32" s="626"/>
      <c r="BE32" s="626"/>
      <c r="BF32" s="627"/>
      <c r="BG32" s="710">
        <v>99.5</v>
      </c>
      <c r="BH32" s="639"/>
      <c r="BI32" s="639"/>
      <c r="BJ32" s="639"/>
      <c r="BK32" s="639"/>
      <c r="BL32" s="639"/>
      <c r="BM32" s="632">
        <v>98.7</v>
      </c>
      <c r="BN32" s="711"/>
      <c r="BO32" s="711"/>
      <c r="BP32" s="711"/>
      <c r="BQ32" s="666"/>
      <c r="BR32" s="710">
        <v>99.6</v>
      </c>
      <c r="BS32" s="639"/>
      <c r="BT32" s="639"/>
      <c r="BU32" s="639"/>
      <c r="BV32" s="639"/>
      <c r="BW32" s="639"/>
      <c r="BX32" s="632">
        <v>98.7</v>
      </c>
      <c r="BY32" s="711"/>
      <c r="BZ32" s="711"/>
      <c r="CA32" s="711"/>
      <c r="CB32" s="666"/>
      <c r="CD32" s="719"/>
      <c r="CE32" s="720"/>
      <c r="CF32" s="670" t="s">
        <v>317</v>
      </c>
      <c r="CG32" s="667"/>
      <c r="CH32" s="667"/>
      <c r="CI32" s="667"/>
      <c r="CJ32" s="667"/>
      <c r="CK32" s="667"/>
      <c r="CL32" s="667"/>
      <c r="CM32" s="667"/>
      <c r="CN32" s="667"/>
      <c r="CO32" s="667"/>
      <c r="CP32" s="667"/>
      <c r="CQ32" s="668"/>
      <c r="CR32" s="628" t="s">
        <v>229</v>
      </c>
      <c r="CS32" s="629"/>
      <c r="CT32" s="629"/>
      <c r="CU32" s="629"/>
      <c r="CV32" s="629"/>
      <c r="CW32" s="629"/>
      <c r="CX32" s="629"/>
      <c r="CY32" s="630"/>
      <c r="CZ32" s="631" t="s">
        <v>128</v>
      </c>
      <c r="DA32" s="641"/>
      <c r="DB32" s="641"/>
      <c r="DC32" s="642"/>
      <c r="DD32" s="634" t="s">
        <v>128</v>
      </c>
      <c r="DE32" s="629"/>
      <c r="DF32" s="629"/>
      <c r="DG32" s="629"/>
      <c r="DH32" s="629"/>
      <c r="DI32" s="629"/>
      <c r="DJ32" s="629"/>
      <c r="DK32" s="630"/>
      <c r="DL32" s="634" t="s">
        <v>128</v>
      </c>
      <c r="DM32" s="629"/>
      <c r="DN32" s="629"/>
      <c r="DO32" s="629"/>
      <c r="DP32" s="629"/>
      <c r="DQ32" s="629"/>
      <c r="DR32" s="629"/>
      <c r="DS32" s="629"/>
      <c r="DT32" s="629"/>
      <c r="DU32" s="629"/>
      <c r="DV32" s="630"/>
      <c r="DW32" s="631" t="s">
        <v>229</v>
      </c>
      <c r="DX32" s="641"/>
      <c r="DY32" s="641"/>
      <c r="DZ32" s="641"/>
      <c r="EA32" s="641"/>
      <c r="EB32" s="641"/>
      <c r="EC32" s="662"/>
    </row>
    <row r="33" spans="2:133" ht="11.25" customHeight="1" x14ac:dyDescent="0.15">
      <c r="B33" s="691" t="s">
        <v>318</v>
      </c>
      <c r="C33" s="692"/>
      <c r="D33" s="692"/>
      <c r="E33" s="692"/>
      <c r="F33" s="692"/>
      <c r="G33" s="692"/>
      <c r="H33" s="692"/>
      <c r="I33" s="692"/>
      <c r="J33" s="692"/>
      <c r="K33" s="692"/>
      <c r="L33" s="692"/>
      <c r="M33" s="692"/>
      <c r="N33" s="692"/>
      <c r="O33" s="692"/>
      <c r="P33" s="692"/>
      <c r="Q33" s="693"/>
      <c r="R33" s="628" t="s">
        <v>229</v>
      </c>
      <c r="S33" s="629"/>
      <c r="T33" s="629"/>
      <c r="U33" s="629"/>
      <c r="V33" s="629"/>
      <c r="W33" s="629"/>
      <c r="X33" s="629"/>
      <c r="Y33" s="630"/>
      <c r="Z33" s="655" t="s">
        <v>229</v>
      </c>
      <c r="AA33" s="655"/>
      <c r="AB33" s="655"/>
      <c r="AC33" s="655"/>
      <c r="AD33" s="656" t="s">
        <v>229</v>
      </c>
      <c r="AE33" s="656"/>
      <c r="AF33" s="656"/>
      <c r="AG33" s="656"/>
      <c r="AH33" s="656"/>
      <c r="AI33" s="656"/>
      <c r="AJ33" s="656"/>
      <c r="AK33" s="656"/>
      <c r="AL33" s="631" t="s">
        <v>229</v>
      </c>
      <c r="AM33" s="632"/>
      <c r="AN33" s="632"/>
      <c r="AO33" s="657"/>
      <c r="AP33" s="705"/>
      <c r="AQ33" s="706"/>
      <c r="AR33" s="706"/>
      <c r="AS33" s="706"/>
      <c r="AT33" s="709"/>
      <c r="AU33" s="218"/>
      <c r="AV33" s="218"/>
      <c r="AW33" s="218"/>
      <c r="AX33" s="605" t="s">
        <v>319</v>
      </c>
      <c r="AY33" s="606"/>
      <c r="AZ33" s="606"/>
      <c r="BA33" s="606"/>
      <c r="BB33" s="606"/>
      <c r="BC33" s="606"/>
      <c r="BD33" s="606"/>
      <c r="BE33" s="606"/>
      <c r="BF33" s="607"/>
      <c r="BG33" s="690">
        <v>99.5</v>
      </c>
      <c r="BH33" s="609"/>
      <c r="BI33" s="609"/>
      <c r="BJ33" s="609"/>
      <c r="BK33" s="609"/>
      <c r="BL33" s="609"/>
      <c r="BM33" s="647">
        <v>98.4</v>
      </c>
      <c r="BN33" s="609"/>
      <c r="BO33" s="609"/>
      <c r="BP33" s="609"/>
      <c r="BQ33" s="658"/>
      <c r="BR33" s="690">
        <v>99.5</v>
      </c>
      <c r="BS33" s="609"/>
      <c r="BT33" s="609"/>
      <c r="BU33" s="609"/>
      <c r="BV33" s="609"/>
      <c r="BW33" s="609"/>
      <c r="BX33" s="647">
        <v>98.4</v>
      </c>
      <c r="BY33" s="609"/>
      <c r="BZ33" s="609"/>
      <c r="CA33" s="609"/>
      <c r="CB33" s="658"/>
      <c r="CD33" s="670" t="s">
        <v>320</v>
      </c>
      <c r="CE33" s="667"/>
      <c r="CF33" s="667"/>
      <c r="CG33" s="667"/>
      <c r="CH33" s="667"/>
      <c r="CI33" s="667"/>
      <c r="CJ33" s="667"/>
      <c r="CK33" s="667"/>
      <c r="CL33" s="667"/>
      <c r="CM33" s="667"/>
      <c r="CN33" s="667"/>
      <c r="CO33" s="667"/>
      <c r="CP33" s="667"/>
      <c r="CQ33" s="668"/>
      <c r="CR33" s="628">
        <v>3737979</v>
      </c>
      <c r="CS33" s="639"/>
      <c r="CT33" s="639"/>
      <c r="CU33" s="639"/>
      <c r="CV33" s="639"/>
      <c r="CW33" s="639"/>
      <c r="CX33" s="639"/>
      <c r="CY33" s="640"/>
      <c r="CZ33" s="631">
        <v>49.8</v>
      </c>
      <c r="DA33" s="641"/>
      <c r="DB33" s="641"/>
      <c r="DC33" s="642"/>
      <c r="DD33" s="634">
        <v>2893735</v>
      </c>
      <c r="DE33" s="639"/>
      <c r="DF33" s="639"/>
      <c r="DG33" s="639"/>
      <c r="DH33" s="639"/>
      <c r="DI33" s="639"/>
      <c r="DJ33" s="639"/>
      <c r="DK33" s="640"/>
      <c r="DL33" s="634">
        <v>1732510</v>
      </c>
      <c r="DM33" s="639"/>
      <c r="DN33" s="639"/>
      <c r="DO33" s="639"/>
      <c r="DP33" s="639"/>
      <c r="DQ33" s="639"/>
      <c r="DR33" s="639"/>
      <c r="DS33" s="639"/>
      <c r="DT33" s="639"/>
      <c r="DU33" s="639"/>
      <c r="DV33" s="640"/>
      <c r="DW33" s="631">
        <v>36.200000000000003</v>
      </c>
      <c r="DX33" s="641"/>
      <c r="DY33" s="641"/>
      <c r="DZ33" s="641"/>
      <c r="EA33" s="641"/>
      <c r="EB33" s="641"/>
      <c r="EC33" s="662"/>
    </row>
    <row r="34" spans="2:133" ht="11.25" customHeight="1" x14ac:dyDescent="0.15">
      <c r="B34" s="625" t="s">
        <v>321</v>
      </c>
      <c r="C34" s="626"/>
      <c r="D34" s="626"/>
      <c r="E34" s="626"/>
      <c r="F34" s="626"/>
      <c r="G34" s="626"/>
      <c r="H34" s="626"/>
      <c r="I34" s="626"/>
      <c r="J34" s="626"/>
      <c r="K34" s="626"/>
      <c r="L34" s="626"/>
      <c r="M34" s="626"/>
      <c r="N34" s="626"/>
      <c r="O34" s="626"/>
      <c r="P34" s="626"/>
      <c r="Q34" s="627"/>
      <c r="R34" s="628">
        <v>353380</v>
      </c>
      <c r="S34" s="629"/>
      <c r="T34" s="629"/>
      <c r="U34" s="629"/>
      <c r="V34" s="629"/>
      <c r="W34" s="629"/>
      <c r="X34" s="629"/>
      <c r="Y34" s="630"/>
      <c r="Z34" s="655">
        <v>4.3</v>
      </c>
      <c r="AA34" s="655"/>
      <c r="AB34" s="655"/>
      <c r="AC34" s="655"/>
      <c r="AD34" s="656" t="s">
        <v>229</v>
      </c>
      <c r="AE34" s="656"/>
      <c r="AF34" s="656"/>
      <c r="AG34" s="656"/>
      <c r="AH34" s="656"/>
      <c r="AI34" s="656"/>
      <c r="AJ34" s="656"/>
      <c r="AK34" s="656"/>
      <c r="AL34" s="631" t="s">
        <v>229</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322</v>
      </c>
      <c r="CE34" s="667"/>
      <c r="CF34" s="667"/>
      <c r="CG34" s="667"/>
      <c r="CH34" s="667"/>
      <c r="CI34" s="667"/>
      <c r="CJ34" s="667"/>
      <c r="CK34" s="667"/>
      <c r="CL34" s="667"/>
      <c r="CM34" s="667"/>
      <c r="CN34" s="667"/>
      <c r="CO34" s="667"/>
      <c r="CP34" s="667"/>
      <c r="CQ34" s="668"/>
      <c r="CR34" s="628">
        <v>1298696</v>
      </c>
      <c r="CS34" s="629"/>
      <c r="CT34" s="629"/>
      <c r="CU34" s="629"/>
      <c r="CV34" s="629"/>
      <c r="CW34" s="629"/>
      <c r="CX34" s="629"/>
      <c r="CY34" s="630"/>
      <c r="CZ34" s="631">
        <v>17.3</v>
      </c>
      <c r="DA34" s="641"/>
      <c r="DB34" s="641"/>
      <c r="DC34" s="642"/>
      <c r="DD34" s="634">
        <v>913093</v>
      </c>
      <c r="DE34" s="629"/>
      <c r="DF34" s="629"/>
      <c r="DG34" s="629"/>
      <c r="DH34" s="629"/>
      <c r="DI34" s="629"/>
      <c r="DJ34" s="629"/>
      <c r="DK34" s="630"/>
      <c r="DL34" s="634">
        <v>538177</v>
      </c>
      <c r="DM34" s="629"/>
      <c r="DN34" s="629"/>
      <c r="DO34" s="629"/>
      <c r="DP34" s="629"/>
      <c r="DQ34" s="629"/>
      <c r="DR34" s="629"/>
      <c r="DS34" s="629"/>
      <c r="DT34" s="629"/>
      <c r="DU34" s="629"/>
      <c r="DV34" s="630"/>
      <c r="DW34" s="631">
        <v>11.3</v>
      </c>
      <c r="DX34" s="641"/>
      <c r="DY34" s="641"/>
      <c r="DZ34" s="641"/>
      <c r="EA34" s="641"/>
      <c r="EB34" s="641"/>
      <c r="EC34" s="662"/>
    </row>
    <row r="35" spans="2:133" ht="11.25" customHeight="1" x14ac:dyDescent="0.15">
      <c r="B35" s="625" t="s">
        <v>323</v>
      </c>
      <c r="C35" s="626"/>
      <c r="D35" s="626"/>
      <c r="E35" s="626"/>
      <c r="F35" s="626"/>
      <c r="G35" s="626"/>
      <c r="H35" s="626"/>
      <c r="I35" s="626"/>
      <c r="J35" s="626"/>
      <c r="K35" s="626"/>
      <c r="L35" s="626"/>
      <c r="M35" s="626"/>
      <c r="N35" s="626"/>
      <c r="O35" s="626"/>
      <c r="P35" s="626"/>
      <c r="Q35" s="627"/>
      <c r="R35" s="628">
        <v>19061</v>
      </c>
      <c r="S35" s="629"/>
      <c r="T35" s="629"/>
      <c r="U35" s="629"/>
      <c r="V35" s="629"/>
      <c r="W35" s="629"/>
      <c r="X35" s="629"/>
      <c r="Y35" s="630"/>
      <c r="Z35" s="655">
        <v>0.2</v>
      </c>
      <c r="AA35" s="655"/>
      <c r="AB35" s="655"/>
      <c r="AC35" s="655"/>
      <c r="AD35" s="656" t="s">
        <v>229</v>
      </c>
      <c r="AE35" s="656"/>
      <c r="AF35" s="656"/>
      <c r="AG35" s="656"/>
      <c r="AH35" s="656"/>
      <c r="AI35" s="656"/>
      <c r="AJ35" s="656"/>
      <c r="AK35" s="656"/>
      <c r="AL35" s="631" t="s">
        <v>229</v>
      </c>
      <c r="AM35" s="632"/>
      <c r="AN35" s="632"/>
      <c r="AO35" s="657"/>
      <c r="AP35" s="221"/>
      <c r="AQ35" s="687" t="s">
        <v>324</v>
      </c>
      <c r="AR35" s="688"/>
      <c r="AS35" s="688"/>
      <c r="AT35" s="688"/>
      <c r="AU35" s="688"/>
      <c r="AV35" s="688"/>
      <c r="AW35" s="688"/>
      <c r="AX35" s="688"/>
      <c r="AY35" s="688"/>
      <c r="AZ35" s="688"/>
      <c r="BA35" s="688"/>
      <c r="BB35" s="688"/>
      <c r="BC35" s="688"/>
      <c r="BD35" s="688"/>
      <c r="BE35" s="688"/>
      <c r="BF35" s="689"/>
      <c r="BG35" s="687" t="s">
        <v>325</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326</v>
      </c>
      <c r="CE35" s="667"/>
      <c r="CF35" s="667"/>
      <c r="CG35" s="667"/>
      <c r="CH35" s="667"/>
      <c r="CI35" s="667"/>
      <c r="CJ35" s="667"/>
      <c r="CK35" s="667"/>
      <c r="CL35" s="667"/>
      <c r="CM35" s="667"/>
      <c r="CN35" s="667"/>
      <c r="CO35" s="667"/>
      <c r="CP35" s="667"/>
      <c r="CQ35" s="668"/>
      <c r="CR35" s="628">
        <v>43120</v>
      </c>
      <c r="CS35" s="639"/>
      <c r="CT35" s="639"/>
      <c r="CU35" s="639"/>
      <c r="CV35" s="639"/>
      <c r="CW35" s="639"/>
      <c r="CX35" s="639"/>
      <c r="CY35" s="640"/>
      <c r="CZ35" s="631">
        <v>0.6</v>
      </c>
      <c r="DA35" s="641"/>
      <c r="DB35" s="641"/>
      <c r="DC35" s="642"/>
      <c r="DD35" s="634">
        <v>26223</v>
      </c>
      <c r="DE35" s="639"/>
      <c r="DF35" s="639"/>
      <c r="DG35" s="639"/>
      <c r="DH35" s="639"/>
      <c r="DI35" s="639"/>
      <c r="DJ35" s="639"/>
      <c r="DK35" s="640"/>
      <c r="DL35" s="634">
        <v>25224</v>
      </c>
      <c r="DM35" s="639"/>
      <c r="DN35" s="639"/>
      <c r="DO35" s="639"/>
      <c r="DP35" s="639"/>
      <c r="DQ35" s="639"/>
      <c r="DR35" s="639"/>
      <c r="DS35" s="639"/>
      <c r="DT35" s="639"/>
      <c r="DU35" s="639"/>
      <c r="DV35" s="640"/>
      <c r="DW35" s="631">
        <v>0.5</v>
      </c>
      <c r="DX35" s="641"/>
      <c r="DY35" s="641"/>
      <c r="DZ35" s="641"/>
      <c r="EA35" s="641"/>
      <c r="EB35" s="641"/>
      <c r="EC35" s="662"/>
    </row>
    <row r="36" spans="2:133" ht="11.25" customHeight="1" x14ac:dyDescent="0.15">
      <c r="B36" s="625" t="s">
        <v>327</v>
      </c>
      <c r="C36" s="626"/>
      <c r="D36" s="626"/>
      <c r="E36" s="626"/>
      <c r="F36" s="626"/>
      <c r="G36" s="626"/>
      <c r="H36" s="626"/>
      <c r="I36" s="626"/>
      <c r="J36" s="626"/>
      <c r="K36" s="626"/>
      <c r="L36" s="626"/>
      <c r="M36" s="626"/>
      <c r="N36" s="626"/>
      <c r="O36" s="626"/>
      <c r="P36" s="626"/>
      <c r="Q36" s="627"/>
      <c r="R36" s="628">
        <v>86359</v>
      </c>
      <c r="S36" s="629"/>
      <c r="T36" s="629"/>
      <c r="U36" s="629"/>
      <c r="V36" s="629"/>
      <c r="W36" s="629"/>
      <c r="X36" s="629"/>
      <c r="Y36" s="630"/>
      <c r="Z36" s="655">
        <v>1.1000000000000001</v>
      </c>
      <c r="AA36" s="655"/>
      <c r="AB36" s="655"/>
      <c r="AC36" s="655"/>
      <c r="AD36" s="656" t="s">
        <v>128</v>
      </c>
      <c r="AE36" s="656"/>
      <c r="AF36" s="656"/>
      <c r="AG36" s="656"/>
      <c r="AH36" s="656"/>
      <c r="AI36" s="656"/>
      <c r="AJ36" s="656"/>
      <c r="AK36" s="656"/>
      <c r="AL36" s="631" t="s">
        <v>128</v>
      </c>
      <c r="AM36" s="632"/>
      <c r="AN36" s="632"/>
      <c r="AO36" s="657"/>
      <c r="AP36" s="221"/>
      <c r="AQ36" s="678" t="s">
        <v>328</v>
      </c>
      <c r="AR36" s="679"/>
      <c r="AS36" s="679"/>
      <c r="AT36" s="679"/>
      <c r="AU36" s="679"/>
      <c r="AV36" s="679"/>
      <c r="AW36" s="679"/>
      <c r="AX36" s="679"/>
      <c r="AY36" s="680"/>
      <c r="AZ36" s="681">
        <v>1066669</v>
      </c>
      <c r="BA36" s="682"/>
      <c r="BB36" s="682"/>
      <c r="BC36" s="682"/>
      <c r="BD36" s="682"/>
      <c r="BE36" s="682"/>
      <c r="BF36" s="683"/>
      <c r="BG36" s="684" t="s">
        <v>329</v>
      </c>
      <c r="BH36" s="685"/>
      <c r="BI36" s="685"/>
      <c r="BJ36" s="685"/>
      <c r="BK36" s="685"/>
      <c r="BL36" s="685"/>
      <c r="BM36" s="685"/>
      <c r="BN36" s="685"/>
      <c r="BO36" s="685"/>
      <c r="BP36" s="685"/>
      <c r="BQ36" s="685"/>
      <c r="BR36" s="685"/>
      <c r="BS36" s="685"/>
      <c r="BT36" s="685"/>
      <c r="BU36" s="686"/>
      <c r="BV36" s="681">
        <v>63203</v>
      </c>
      <c r="BW36" s="682"/>
      <c r="BX36" s="682"/>
      <c r="BY36" s="682"/>
      <c r="BZ36" s="682"/>
      <c r="CA36" s="682"/>
      <c r="CB36" s="683"/>
      <c r="CD36" s="670" t="s">
        <v>330</v>
      </c>
      <c r="CE36" s="667"/>
      <c r="CF36" s="667"/>
      <c r="CG36" s="667"/>
      <c r="CH36" s="667"/>
      <c r="CI36" s="667"/>
      <c r="CJ36" s="667"/>
      <c r="CK36" s="667"/>
      <c r="CL36" s="667"/>
      <c r="CM36" s="667"/>
      <c r="CN36" s="667"/>
      <c r="CO36" s="667"/>
      <c r="CP36" s="667"/>
      <c r="CQ36" s="668"/>
      <c r="CR36" s="628">
        <v>1207503</v>
      </c>
      <c r="CS36" s="629"/>
      <c r="CT36" s="629"/>
      <c r="CU36" s="629"/>
      <c r="CV36" s="629"/>
      <c r="CW36" s="629"/>
      <c r="CX36" s="629"/>
      <c r="CY36" s="630"/>
      <c r="CZ36" s="631">
        <v>16.100000000000001</v>
      </c>
      <c r="DA36" s="641"/>
      <c r="DB36" s="641"/>
      <c r="DC36" s="642"/>
      <c r="DD36" s="634">
        <v>1064974</v>
      </c>
      <c r="DE36" s="629"/>
      <c r="DF36" s="629"/>
      <c r="DG36" s="629"/>
      <c r="DH36" s="629"/>
      <c r="DI36" s="629"/>
      <c r="DJ36" s="629"/>
      <c r="DK36" s="630"/>
      <c r="DL36" s="634">
        <v>757646</v>
      </c>
      <c r="DM36" s="629"/>
      <c r="DN36" s="629"/>
      <c r="DO36" s="629"/>
      <c r="DP36" s="629"/>
      <c r="DQ36" s="629"/>
      <c r="DR36" s="629"/>
      <c r="DS36" s="629"/>
      <c r="DT36" s="629"/>
      <c r="DU36" s="629"/>
      <c r="DV36" s="630"/>
      <c r="DW36" s="631">
        <v>15.8</v>
      </c>
      <c r="DX36" s="641"/>
      <c r="DY36" s="641"/>
      <c r="DZ36" s="641"/>
      <c r="EA36" s="641"/>
      <c r="EB36" s="641"/>
      <c r="EC36" s="662"/>
    </row>
    <row r="37" spans="2:133" ht="11.25" customHeight="1" x14ac:dyDescent="0.15">
      <c r="B37" s="625" t="s">
        <v>331</v>
      </c>
      <c r="C37" s="626"/>
      <c r="D37" s="626"/>
      <c r="E37" s="626"/>
      <c r="F37" s="626"/>
      <c r="G37" s="626"/>
      <c r="H37" s="626"/>
      <c r="I37" s="626"/>
      <c r="J37" s="626"/>
      <c r="K37" s="626"/>
      <c r="L37" s="626"/>
      <c r="M37" s="626"/>
      <c r="N37" s="626"/>
      <c r="O37" s="626"/>
      <c r="P37" s="626"/>
      <c r="Q37" s="627"/>
      <c r="R37" s="628">
        <v>9192</v>
      </c>
      <c r="S37" s="629"/>
      <c r="T37" s="629"/>
      <c r="U37" s="629"/>
      <c r="V37" s="629"/>
      <c r="W37" s="629"/>
      <c r="X37" s="629"/>
      <c r="Y37" s="630"/>
      <c r="Z37" s="655">
        <v>0.1</v>
      </c>
      <c r="AA37" s="655"/>
      <c r="AB37" s="655"/>
      <c r="AC37" s="655"/>
      <c r="AD37" s="656" t="s">
        <v>128</v>
      </c>
      <c r="AE37" s="656"/>
      <c r="AF37" s="656"/>
      <c r="AG37" s="656"/>
      <c r="AH37" s="656"/>
      <c r="AI37" s="656"/>
      <c r="AJ37" s="656"/>
      <c r="AK37" s="656"/>
      <c r="AL37" s="631" t="s">
        <v>229</v>
      </c>
      <c r="AM37" s="632"/>
      <c r="AN37" s="632"/>
      <c r="AO37" s="657"/>
      <c r="AQ37" s="663" t="s">
        <v>332</v>
      </c>
      <c r="AR37" s="664"/>
      <c r="AS37" s="664"/>
      <c r="AT37" s="664"/>
      <c r="AU37" s="664"/>
      <c r="AV37" s="664"/>
      <c r="AW37" s="664"/>
      <c r="AX37" s="664"/>
      <c r="AY37" s="665"/>
      <c r="AZ37" s="628">
        <v>284303</v>
      </c>
      <c r="BA37" s="629"/>
      <c r="BB37" s="629"/>
      <c r="BC37" s="629"/>
      <c r="BD37" s="639"/>
      <c r="BE37" s="639"/>
      <c r="BF37" s="666"/>
      <c r="BG37" s="670" t="s">
        <v>333</v>
      </c>
      <c r="BH37" s="667"/>
      <c r="BI37" s="667"/>
      <c r="BJ37" s="667"/>
      <c r="BK37" s="667"/>
      <c r="BL37" s="667"/>
      <c r="BM37" s="667"/>
      <c r="BN37" s="667"/>
      <c r="BO37" s="667"/>
      <c r="BP37" s="667"/>
      <c r="BQ37" s="667"/>
      <c r="BR37" s="667"/>
      <c r="BS37" s="667"/>
      <c r="BT37" s="667"/>
      <c r="BU37" s="668"/>
      <c r="BV37" s="628">
        <v>60743</v>
      </c>
      <c r="BW37" s="629"/>
      <c r="BX37" s="629"/>
      <c r="BY37" s="629"/>
      <c r="BZ37" s="629"/>
      <c r="CA37" s="629"/>
      <c r="CB37" s="669"/>
      <c r="CD37" s="670" t="s">
        <v>334</v>
      </c>
      <c r="CE37" s="667"/>
      <c r="CF37" s="667"/>
      <c r="CG37" s="667"/>
      <c r="CH37" s="667"/>
      <c r="CI37" s="667"/>
      <c r="CJ37" s="667"/>
      <c r="CK37" s="667"/>
      <c r="CL37" s="667"/>
      <c r="CM37" s="667"/>
      <c r="CN37" s="667"/>
      <c r="CO37" s="667"/>
      <c r="CP37" s="667"/>
      <c r="CQ37" s="668"/>
      <c r="CR37" s="628">
        <v>367255</v>
      </c>
      <c r="CS37" s="639"/>
      <c r="CT37" s="639"/>
      <c r="CU37" s="639"/>
      <c r="CV37" s="639"/>
      <c r="CW37" s="639"/>
      <c r="CX37" s="639"/>
      <c r="CY37" s="640"/>
      <c r="CZ37" s="631">
        <v>4.9000000000000004</v>
      </c>
      <c r="DA37" s="641"/>
      <c r="DB37" s="641"/>
      <c r="DC37" s="642"/>
      <c r="DD37" s="634">
        <v>367255</v>
      </c>
      <c r="DE37" s="639"/>
      <c r="DF37" s="639"/>
      <c r="DG37" s="639"/>
      <c r="DH37" s="639"/>
      <c r="DI37" s="639"/>
      <c r="DJ37" s="639"/>
      <c r="DK37" s="640"/>
      <c r="DL37" s="634">
        <v>367181</v>
      </c>
      <c r="DM37" s="639"/>
      <c r="DN37" s="639"/>
      <c r="DO37" s="639"/>
      <c r="DP37" s="639"/>
      <c r="DQ37" s="639"/>
      <c r="DR37" s="639"/>
      <c r="DS37" s="639"/>
      <c r="DT37" s="639"/>
      <c r="DU37" s="639"/>
      <c r="DV37" s="640"/>
      <c r="DW37" s="631">
        <v>7.7</v>
      </c>
      <c r="DX37" s="641"/>
      <c r="DY37" s="641"/>
      <c r="DZ37" s="641"/>
      <c r="EA37" s="641"/>
      <c r="EB37" s="641"/>
      <c r="EC37" s="662"/>
    </row>
    <row r="38" spans="2:133" ht="11.25" customHeight="1" x14ac:dyDescent="0.15">
      <c r="B38" s="625" t="s">
        <v>335</v>
      </c>
      <c r="C38" s="626"/>
      <c r="D38" s="626"/>
      <c r="E38" s="626"/>
      <c r="F38" s="626"/>
      <c r="G38" s="626"/>
      <c r="H38" s="626"/>
      <c r="I38" s="626"/>
      <c r="J38" s="626"/>
      <c r="K38" s="626"/>
      <c r="L38" s="626"/>
      <c r="M38" s="626"/>
      <c r="N38" s="626"/>
      <c r="O38" s="626"/>
      <c r="P38" s="626"/>
      <c r="Q38" s="627"/>
      <c r="R38" s="628">
        <v>744351</v>
      </c>
      <c r="S38" s="629"/>
      <c r="T38" s="629"/>
      <c r="U38" s="629"/>
      <c r="V38" s="629"/>
      <c r="W38" s="629"/>
      <c r="X38" s="629"/>
      <c r="Y38" s="630"/>
      <c r="Z38" s="655">
        <v>9.1</v>
      </c>
      <c r="AA38" s="655"/>
      <c r="AB38" s="655"/>
      <c r="AC38" s="655"/>
      <c r="AD38" s="656" t="s">
        <v>128</v>
      </c>
      <c r="AE38" s="656"/>
      <c r="AF38" s="656"/>
      <c r="AG38" s="656"/>
      <c r="AH38" s="656"/>
      <c r="AI38" s="656"/>
      <c r="AJ38" s="656"/>
      <c r="AK38" s="656"/>
      <c r="AL38" s="631" t="s">
        <v>128</v>
      </c>
      <c r="AM38" s="632"/>
      <c r="AN38" s="632"/>
      <c r="AO38" s="657"/>
      <c r="AQ38" s="663" t="s">
        <v>336</v>
      </c>
      <c r="AR38" s="664"/>
      <c r="AS38" s="664"/>
      <c r="AT38" s="664"/>
      <c r="AU38" s="664"/>
      <c r="AV38" s="664"/>
      <c r="AW38" s="664"/>
      <c r="AX38" s="664"/>
      <c r="AY38" s="665"/>
      <c r="AZ38" s="628">
        <v>210206</v>
      </c>
      <c r="BA38" s="629"/>
      <c r="BB38" s="629"/>
      <c r="BC38" s="629"/>
      <c r="BD38" s="639"/>
      <c r="BE38" s="639"/>
      <c r="BF38" s="666"/>
      <c r="BG38" s="670" t="s">
        <v>337</v>
      </c>
      <c r="BH38" s="667"/>
      <c r="BI38" s="667"/>
      <c r="BJ38" s="667"/>
      <c r="BK38" s="667"/>
      <c r="BL38" s="667"/>
      <c r="BM38" s="667"/>
      <c r="BN38" s="667"/>
      <c r="BO38" s="667"/>
      <c r="BP38" s="667"/>
      <c r="BQ38" s="667"/>
      <c r="BR38" s="667"/>
      <c r="BS38" s="667"/>
      <c r="BT38" s="667"/>
      <c r="BU38" s="668"/>
      <c r="BV38" s="628">
        <v>1871</v>
      </c>
      <c r="BW38" s="629"/>
      <c r="BX38" s="629"/>
      <c r="BY38" s="629"/>
      <c r="BZ38" s="629"/>
      <c r="CA38" s="629"/>
      <c r="CB38" s="669"/>
      <c r="CD38" s="670" t="s">
        <v>338</v>
      </c>
      <c r="CE38" s="667"/>
      <c r="CF38" s="667"/>
      <c r="CG38" s="667"/>
      <c r="CH38" s="667"/>
      <c r="CI38" s="667"/>
      <c r="CJ38" s="667"/>
      <c r="CK38" s="667"/>
      <c r="CL38" s="667"/>
      <c r="CM38" s="667"/>
      <c r="CN38" s="667"/>
      <c r="CO38" s="667"/>
      <c r="CP38" s="667"/>
      <c r="CQ38" s="668"/>
      <c r="CR38" s="628">
        <v>552142</v>
      </c>
      <c r="CS38" s="629"/>
      <c r="CT38" s="629"/>
      <c r="CU38" s="629"/>
      <c r="CV38" s="629"/>
      <c r="CW38" s="629"/>
      <c r="CX38" s="629"/>
      <c r="CY38" s="630"/>
      <c r="CZ38" s="631">
        <v>7.4</v>
      </c>
      <c r="DA38" s="641"/>
      <c r="DB38" s="641"/>
      <c r="DC38" s="642"/>
      <c r="DD38" s="634">
        <v>480878</v>
      </c>
      <c r="DE38" s="629"/>
      <c r="DF38" s="629"/>
      <c r="DG38" s="629"/>
      <c r="DH38" s="629"/>
      <c r="DI38" s="629"/>
      <c r="DJ38" s="629"/>
      <c r="DK38" s="630"/>
      <c r="DL38" s="634">
        <v>402464</v>
      </c>
      <c r="DM38" s="629"/>
      <c r="DN38" s="629"/>
      <c r="DO38" s="629"/>
      <c r="DP38" s="629"/>
      <c r="DQ38" s="629"/>
      <c r="DR38" s="629"/>
      <c r="DS38" s="629"/>
      <c r="DT38" s="629"/>
      <c r="DU38" s="629"/>
      <c r="DV38" s="630"/>
      <c r="DW38" s="631">
        <v>8.4</v>
      </c>
      <c r="DX38" s="641"/>
      <c r="DY38" s="641"/>
      <c r="DZ38" s="641"/>
      <c r="EA38" s="641"/>
      <c r="EB38" s="641"/>
      <c r="EC38" s="662"/>
    </row>
    <row r="39" spans="2:133" ht="11.25" customHeight="1" x14ac:dyDescent="0.15">
      <c r="B39" s="625" t="s">
        <v>339</v>
      </c>
      <c r="C39" s="626"/>
      <c r="D39" s="626"/>
      <c r="E39" s="626"/>
      <c r="F39" s="626"/>
      <c r="G39" s="626"/>
      <c r="H39" s="626"/>
      <c r="I39" s="626"/>
      <c r="J39" s="626"/>
      <c r="K39" s="626"/>
      <c r="L39" s="626"/>
      <c r="M39" s="626"/>
      <c r="N39" s="626"/>
      <c r="O39" s="626"/>
      <c r="P39" s="626"/>
      <c r="Q39" s="627"/>
      <c r="R39" s="628">
        <v>130980</v>
      </c>
      <c r="S39" s="629"/>
      <c r="T39" s="629"/>
      <c r="U39" s="629"/>
      <c r="V39" s="629"/>
      <c r="W39" s="629"/>
      <c r="X39" s="629"/>
      <c r="Y39" s="630"/>
      <c r="Z39" s="655">
        <v>1.6</v>
      </c>
      <c r="AA39" s="655"/>
      <c r="AB39" s="655"/>
      <c r="AC39" s="655"/>
      <c r="AD39" s="656">
        <v>261</v>
      </c>
      <c r="AE39" s="656"/>
      <c r="AF39" s="656"/>
      <c r="AG39" s="656"/>
      <c r="AH39" s="656"/>
      <c r="AI39" s="656"/>
      <c r="AJ39" s="656"/>
      <c r="AK39" s="656"/>
      <c r="AL39" s="631">
        <v>0</v>
      </c>
      <c r="AM39" s="632"/>
      <c r="AN39" s="632"/>
      <c r="AO39" s="657"/>
      <c r="AQ39" s="663" t="s">
        <v>340</v>
      </c>
      <c r="AR39" s="664"/>
      <c r="AS39" s="664"/>
      <c r="AT39" s="664"/>
      <c r="AU39" s="664"/>
      <c r="AV39" s="664"/>
      <c r="AW39" s="664"/>
      <c r="AX39" s="664"/>
      <c r="AY39" s="665"/>
      <c r="AZ39" s="628">
        <v>45500</v>
      </c>
      <c r="BA39" s="629"/>
      <c r="BB39" s="629"/>
      <c r="BC39" s="629"/>
      <c r="BD39" s="639"/>
      <c r="BE39" s="639"/>
      <c r="BF39" s="666"/>
      <c r="BG39" s="670" t="s">
        <v>341</v>
      </c>
      <c r="BH39" s="667"/>
      <c r="BI39" s="667"/>
      <c r="BJ39" s="667"/>
      <c r="BK39" s="667"/>
      <c r="BL39" s="667"/>
      <c r="BM39" s="667"/>
      <c r="BN39" s="667"/>
      <c r="BO39" s="667"/>
      <c r="BP39" s="667"/>
      <c r="BQ39" s="667"/>
      <c r="BR39" s="667"/>
      <c r="BS39" s="667"/>
      <c r="BT39" s="667"/>
      <c r="BU39" s="668"/>
      <c r="BV39" s="628">
        <v>3020</v>
      </c>
      <c r="BW39" s="629"/>
      <c r="BX39" s="629"/>
      <c r="BY39" s="629"/>
      <c r="BZ39" s="629"/>
      <c r="CA39" s="629"/>
      <c r="CB39" s="669"/>
      <c r="CD39" s="670" t="s">
        <v>342</v>
      </c>
      <c r="CE39" s="667"/>
      <c r="CF39" s="667"/>
      <c r="CG39" s="667"/>
      <c r="CH39" s="667"/>
      <c r="CI39" s="667"/>
      <c r="CJ39" s="667"/>
      <c r="CK39" s="667"/>
      <c r="CL39" s="667"/>
      <c r="CM39" s="667"/>
      <c r="CN39" s="667"/>
      <c r="CO39" s="667"/>
      <c r="CP39" s="667"/>
      <c r="CQ39" s="668"/>
      <c r="CR39" s="628">
        <v>413698</v>
      </c>
      <c r="CS39" s="639"/>
      <c r="CT39" s="639"/>
      <c r="CU39" s="639"/>
      <c r="CV39" s="639"/>
      <c r="CW39" s="639"/>
      <c r="CX39" s="639"/>
      <c r="CY39" s="640"/>
      <c r="CZ39" s="631">
        <v>5.5</v>
      </c>
      <c r="DA39" s="641"/>
      <c r="DB39" s="641"/>
      <c r="DC39" s="642"/>
      <c r="DD39" s="634">
        <v>318247</v>
      </c>
      <c r="DE39" s="639"/>
      <c r="DF39" s="639"/>
      <c r="DG39" s="639"/>
      <c r="DH39" s="639"/>
      <c r="DI39" s="639"/>
      <c r="DJ39" s="639"/>
      <c r="DK39" s="640"/>
      <c r="DL39" s="634" t="s">
        <v>128</v>
      </c>
      <c r="DM39" s="639"/>
      <c r="DN39" s="639"/>
      <c r="DO39" s="639"/>
      <c r="DP39" s="639"/>
      <c r="DQ39" s="639"/>
      <c r="DR39" s="639"/>
      <c r="DS39" s="639"/>
      <c r="DT39" s="639"/>
      <c r="DU39" s="639"/>
      <c r="DV39" s="640"/>
      <c r="DW39" s="631" t="s">
        <v>128</v>
      </c>
      <c r="DX39" s="641"/>
      <c r="DY39" s="641"/>
      <c r="DZ39" s="641"/>
      <c r="EA39" s="641"/>
      <c r="EB39" s="641"/>
      <c r="EC39" s="662"/>
    </row>
    <row r="40" spans="2:133" ht="11.25" customHeight="1" x14ac:dyDescent="0.15">
      <c r="B40" s="625" t="s">
        <v>343</v>
      </c>
      <c r="C40" s="626"/>
      <c r="D40" s="626"/>
      <c r="E40" s="626"/>
      <c r="F40" s="626"/>
      <c r="G40" s="626"/>
      <c r="H40" s="626"/>
      <c r="I40" s="626"/>
      <c r="J40" s="626"/>
      <c r="K40" s="626"/>
      <c r="L40" s="626"/>
      <c r="M40" s="626"/>
      <c r="N40" s="626"/>
      <c r="O40" s="626"/>
      <c r="P40" s="626"/>
      <c r="Q40" s="627"/>
      <c r="R40" s="628">
        <v>675842</v>
      </c>
      <c r="S40" s="629"/>
      <c r="T40" s="629"/>
      <c r="U40" s="629"/>
      <c r="V40" s="629"/>
      <c r="W40" s="629"/>
      <c r="X40" s="629"/>
      <c r="Y40" s="630"/>
      <c r="Z40" s="655">
        <v>8.3000000000000007</v>
      </c>
      <c r="AA40" s="655"/>
      <c r="AB40" s="655"/>
      <c r="AC40" s="655"/>
      <c r="AD40" s="656" t="s">
        <v>229</v>
      </c>
      <c r="AE40" s="656"/>
      <c r="AF40" s="656"/>
      <c r="AG40" s="656"/>
      <c r="AH40" s="656"/>
      <c r="AI40" s="656"/>
      <c r="AJ40" s="656"/>
      <c r="AK40" s="656"/>
      <c r="AL40" s="631" t="s">
        <v>229</v>
      </c>
      <c r="AM40" s="632"/>
      <c r="AN40" s="632"/>
      <c r="AO40" s="657"/>
      <c r="AQ40" s="663" t="s">
        <v>344</v>
      </c>
      <c r="AR40" s="664"/>
      <c r="AS40" s="664"/>
      <c r="AT40" s="664"/>
      <c r="AU40" s="664"/>
      <c r="AV40" s="664"/>
      <c r="AW40" s="664"/>
      <c r="AX40" s="664"/>
      <c r="AY40" s="665"/>
      <c r="AZ40" s="628">
        <v>19659</v>
      </c>
      <c r="BA40" s="629"/>
      <c r="BB40" s="629"/>
      <c r="BC40" s="629"/>
      <c r="BD40" s="639"/>
      <c r="BE40" s="639"/>
      <c r="BF40" s="666"/>
      <c r="BG40" s="671" t="s">
        <v>345</v>
      </c>
      <c r="BH40" s="672"/>
      <c r="BI40" s="672"/>
      <c r="BJ40" s="672"/>
      <c r="BK40" s="672"/>
      <c r="BL40" s="222"/>
      <c r="BM40" s="667" t="s">
        <v>346</v>
      </c>
      <c r="BN40" s="667"/>
      <c r="BO40" s="667"/>
      <c r="BP40" s="667"/>
      <c r="BQ40" s="667"/>
      <c r="BR40" s="667"/>
      <c r="BS40" s="667"/>
      <c r="BT40" s="667"/>
      <c r="BU40" s="668"/>
      <c r="BV40" s="628">
        <v>71</v>
      </c>
      <c r="BW40" s="629"/>
      <c r="BX40" s="629"/>
      <c r="BY40" s="629"/>
      <c r="BZ40" s="629"/>
      <c r="CA40" s="629"/>
      <c r="CB40" s="669"/>
      <c r="CD40" s="670" t="s">
        <v>347</v>
      </c>
      <c r="CE40" s="667"/>
      <c r="CF40" s="667"/>
      <c r="CG40" s="667"/>
      <c r="CH40" s="667"/>
      <c r="CI40" s="667"/>
      <c r="CJ40" s="667"/>
      <c r="CK40" s="667"/>
      <c r="CL40" s="667"/>
      <c r="CM40" s="667"/>
      <c r="CN40" s="667"/>
      <c r="CO40" s="667"/>
      <c r="CP40" s="667"/>
      <c r="CQ40" s="668"/>
      <c r="CR40" s="628">
        <v>222820</v>
      </c>
      <c r="CS40" s="629"/>
      <c r="CT40" s="629"/>
      <c r="CU40" s="629"/>
      <c r="CV40" s="629"/>
      <c r="CW40" s="629"/>
      <c r="CX40" s="629"/>
      <c r="CY40" s="630"/>
      <c r="CZ40" s="631">
        <v>3</v>
      </c>
      <c r="DA40" s="641"/>
      <c r="DB40" s="641"/>
      <c r="DC40" s="642"/>
      <c r="DD40" s="634">
        <v>90320</v>
      </c>
      <c r="DE40" s="629"/>
      <c r="DF40" s="629"/>
      <c r="DG40" s="629"/>
      <c r="DH40" s="629"/>
      <c r="DI40" s="629"/>
      <c r="DJ40" s="629"/>
      <c r="DK40" s="630"/>
      <c r="DL40" s="634">
        <v>8999</v>
      </c>
      <c r="DM40" s="629"/>
      <c r="DN40" s="629"/>
      <c r="DO40" s="629"/>
      <c r="DP40" s="629"/>
      <c r="DQ40" s="629"/>
      <c r="DR40" s="629"/>
      <c r="DS40" s="629"/>
      <c r="DT40" s="629"/>
      <c r="DU40" s="629"/>
      <c r="DV40" s="630"/>
      <c r="DW40" s="631">
        <v>0.2</v>
      </c>
      <c r="DX40" s="641"/>
      <c r="DY40" s="641"/>
      <c r="DZ40" s="641"/>
      <c r="EA40" s="641"/>
      <c r="EB40" s="641"/>
      <c r="EC40" s="662"/>
    </row>
    <row r="41" spans="2:133" ht="11.25" customHeight="1" x14ac:dyDescent="0.15">
      <c r="B41" s="625" t="s">
        <v>348</v>
      </c>
      <c r="C41" s="626"/>
      <c r="D41" s="626"/>
      <c r="E41" s="626"/>
      <c r="F41" s="626"/>
      <c r="G41" s="626"/>
      <c r="H41" s="626"/>
      <c r="I41" s="626"/>
      <c r="J41" s="626"/>
      <c r="K41" s="626"/>
      <c r="L41" s="626"/>
      <c r="M41" s="626"/>
      <c r="N41" s="626"/>
      <c r="O41" s="626"/>
      <c r="P41" s="626"/>
      <c r="Q41" s="627"/>
      <c r="R41" s="628" t="s">
        <v>128</v>
      </c>
      <c r="S41" s="629"/>
      <c r="T41" s="629"/>
      <c r="U41" s="629"/>
      <c r="V41" s="629"/>
      <c r="W41" s="629"/>
      <c r="X41" s="629"/>
      <c r="Y41" s="630"/>
      <c r="Z41" s="655" t="s">
        <v>128</v>
      </c>
      <c r="AA41" s="655"/>
      <c r="AB41" s="655"/>
      <c r="AC41" s="655"/>
      <c r="AD41" s="656" t="s">
        <v>128</v>
      </c>
      <c r="AE41" s="656"/>
      <c r="AF41" s="656"/>
      <c r="AG41" s="656"/>
      <c r="AH41" s="656"/>
      <c r="AI41" s="656"/>
      <c r="AJ41" s="656"/>
      <c r="AK41" s="656"/>
      <c r="AL41" s="631" t="s">
        <v>229</v>
      </c>
      <c r="AM41" s="632"/>
      <c r="AN41" s="632"/>
      <c r="AO41" s="657"/>
      <c r="AQ41" s="663" t="s">
        <v>349</v>
      </c>
      <c r="AR41" s="664"/>
      <c r="AS41" s="664"/>
      <c r="AT41" s="664"/>
      <c r="AU41" s="664"/>
      <c r="AV41" s="664"/>
      <c r="AW41" s="664"/>
      <c r="AX41" s="664"/>
      <c r="AY41" s="665"/>
      <c r="AZ41" s="628">
        <v>107201</v>
      </c>
      <c r="BA41" s="629"/>
      <c r="BB41" s="629"/>
      <c r="BC41" s="629"/>
      <c r="BD41" s="639"/>
      <c r="BE41" s="639"/>
      <c r="BF41" s="666"/>
      <c r="BG41" s="671"/>
      <c r="BH41" s="672"/>
      <c r="BI41" s="672"/>
      <c r="BJ41" s="672"/>
      <c r="BK41" s="672"/>
      <c r="BL41" s="222"/>
      <c r="BM41" s="667" t="s">
        <v>350</v>
      </c>
      <c r="BN41" s="667"/>
      <c r="BO41" s="667"/>
      <c r="BP41" s="667"/>
      <c r="BQ41" s="667"/>
      <c r="BR41" s="667"/>
      <c r="BS41" s="667"/>
      <c r="BT41" s="667"/>
      <c r="BU41" s="668"/>
      <c r="BV41" s="628" t="s">
        <v>229</v>
      </c>
      <c r="BW41" s="629"/>
      <c r="BX41" s="629"/>
      <c r="BY41" s="629"/>
      <c r="BZ41" s="629"/>
      <c r="CA41" s="629"/>
      <c r="CB41" s="669"/>
      <c r="CD41" s="670" t="s">
        <v>351</v>
      </c>
      <c r="CE41" s="667"/>
      <c r="CF41" s="667"/>
      <c r="CG41" s="667"/>
      <c r="CH41" s="667"/>
      <c r="CI41" s="667"/>
      <c r="CJ41" s="667"/>
      <c r="CK41" s="667"/>
      <c r="CL41" s="667"/>
      <c r="CM41" s="667"/>
      <c r="CN41" s="667"/>
      <c r="CO41" s="667"/>
      <c r="CP41" s="667"/>
      <c r="CQ41" s="668"/>
      <c r="CR41" s="628" t="s">
        <v>128</v>
      </c>
      <c r="CS41" s="639"/>
      <c r="CT41" s="639"/>
      <c r="CU41" s="639"/>
      <c r="CV41" s="639"/>
      <c r="CW41" s="639"/>
      <c r="CX41" s="639"/>
      <c r="CY41" s="640"/>
      <c r="CZ41" s="631" t="s">
        <v>128</v>
      </c>
      <c r="DA41" s="641"/>
      <c r="DB41" s="641"/>
      <c r="DC41" s="642"/>
      <c r="DD41" s="634" t="s">
        <v>229</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352</v>
      </c>
      <c r="C42" s="626"/>
      <c r="D42" s="626"/>
      <c r="E42" s="626"/>
      <c r="F42" s="626"/>
      <c r="G42" s="626"/>
      <c r="H42" s="626"/>
      <c r="I42" s="626"/>
      <c r="J42" s="626"/>
      <c r="K42" s="626"/>
      <c r="L42" s="626"/>
      <c r="M42" s="626"/>
      <c r="N42" s="626"/>
      <c r="O42" s="626"/>
      <c r="P42" s="626"/>
      <c r="Q42" s="627"/>
      <c r="R42" s="628" t="s">
        <v>229</v>
      </c>
      <c r="S42" s="629"/>
      <c r="T42" s="629"/>
      <c r="U42" s="629"/>
      <c r="V42" s="629"/>
      <c r="W42" s="629"/>
      <c r="X42" s="629"/>
      <c r="Y42" s="630"/>
      <c r="Z42" s="655" t="s">
        <v>128</v>
      </c>
      <c r="AA42" s="655"/>
      <c r="AB42" s="655"/>
      <c r="AC42" s="655"/>
      <c r="AD42" s="656" t="s">
        <v>229</v>
      </c>
      <c r="AE42" s="656"/>
      <c r="AF42" s="656"/>
      <c r="AG42" s="656"/>
      <c r="AH42" s="656"/>
      <c r="AI42" s="656"/>
      <c r="AJ42" s="656"/>
      <c r="AK42" s="656"/>
      <c r="AL42" s="631" t="s">
        <v>229</v>
      </c>
      <c r="AM42" s="632"/>
      <c r="AN42" s="632"/>
      <c r="AO42" s="657"/>
      <c r="AQ42" s="675" t="s">
        <v>353</v>
      </c>
      <c r="AR42" s="676"/>
      <c r="AS42" s="676"/>
      <c r="AT42" s="676"/>
      <c r="AU42" s="676"/>
      <c r="AV42" s="676"/>
      <c r="AW42" s="676"/>
      <c r="AX42" s="676"/>
      <c r="AY42" s="677"/>
      <c r="AZ42" s="608">
        <v>399800</v>
      </c>
      <c r="BA42" s="643"/>
      <c r="BB42" s="643"/>
      <c r="BC42" s="643"/>
      <c r="BD42" s="609"/>
      <c r="BE42" s="609"/>
      <c r="BF42" s="658"/>
      <c r="BG42" s="673"/>
      <c r="BH42" s="674"/>
      <c r="BI42" s="674"/>
      <c r="BJ42" s="674"/>
      <c r="BK42" s="674"/>
      <c r="BL42" s="223"/>
      <c r="BM42" s="659" t="s">
        <v>354</v>
      </c>
      <c r="BN42" s="659"/>
      <c r="BO42" s="659"/>
      <c r="BP42" s="659"/>
      <c r="BQ42" s="659"/>
      <c r="BR42" s="659"/>
      <c r="BS42" s="659"/>
      <c r="BT42" s="659"/>
      <c r="BU42" s="660"/>
      <c r="BV42" s="608">
        <v>319</v>
      </c>
      <c r="BW42" s="643"/>
      <c r="BX42" s="643"/>
      <c r="BY42" s="643"/>
      <c r="BZ42" s="643"/>
      <c r="CA42" s="643"/>
      <c r="CB42" s="661"/>
      <c r="CD42" s="625" t="s">
        <v>355</v>
      </c>
      <c r="CE42" s="626"/>
      <c r="CF42" s="626"/>
      <c r="CG42" s="626"/>
      <c r="CH42" s="626"/>
      <c r="CI42" s="626"/>
      <c r="CJ42" s="626"/>
      <c r="CK42" s="626"/>
      <c r="CL42" s="626"/>
      <c r="CM42" s="626"/>
      <c r="CN42" s="626"/>
      <c r="CO42" s="626"/>
      <c r="CP42" s="626"/>
      <c r="CQ42" s="627"/>
      <c r="CR42" s="628">
        <v>617799</v>
      </c>
      <c r="CS42" s="639"/>
      <c r="CT42" s="639"/>
      <c r="CU42" s="639"/>
      <c r="CV42" s="639"/>
      <c r="CW42" s="639"/>
      <c r="CX42" s="639"/>
      <c r="CY42" s="640"/>
      <c r="CZ42" s="631">
        <v>8.1999999999999993</v>
      </c>
      <c r="DA42" s="641"/>
      <c r="DB42" s="641"/>
      <c r="DC42" s="642"/>
      <c r="DD42" s="634">
        <v>134806</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356</v>
      </c>
      <c r="C43" s="626"/>
      <c r="D43" s="626"/>
      <c r="E43" s="626"/>
      <c r="F43" s="626"/>
      <c r="G43" s="626"/>
      <c r="H43" s="626"/>
      <c r="I43" s="626"/>
      <c r="J43" s="626"/>
      <c r="K43" s="626"/>
      <c r="L43" s="626"/>
      <c r="M43" s="626"/>
      <c r="N43" s="626"/>
      <c r="O43" s="626"/>
      <c r="P43" s="626"/>
      <c r="Q43" s="627"/>
      <c r="R43" s="628">
        <v>194842</v>
      </c>
      <c r="S43" s="629"/>
      <c r="T43" s="629"/>
      <c r="U43" s="629"/>
      <c r="V43" s="629"/>
      <c r="W43" s="629"/>
      <c r="X43" s="629"/>
      <c r="Y43" s="630"/>
      <c r="Z43" s="655">
        <v>2.4</v>
      </c>
      <c r="AA43" s="655"/>
      <c r="AB43" s="655"/>
      <c r="AC43" s="655"/>
      <c r="AD43" s="656" t="s">
        <v>357</v>
      </c>
      <c r="AE43" s="656"/>
      <c r="AF43" s="656"/>
      <c r="AG43" s="656"/>
      <c r="AH43" s="656"/>
      <c r="AI43" s="656"/>
      <c r="AJ43" s="656"/>
      <c r="AK43" s="656"/>
      <c r="AL43" s="631" t="s">
        <v>128</v>
      </c>
      <c r="AM43" s="632"/>
      <c r="AN43" s="632"/>
      <c r="AO43" s="657"/>
      <c r="BV43" s="224"/>
      <c r="BW43" s="224"/>
      <c r="BX43" s="224"/>
      <c r="BY43" s="224"/>
      <c r="BZ43" s="224"/>
      <c r="CA43" s="224"/>
      <c r="CB43" s="224"/>
      <c r="CD43" s="625" t="s">
        <v>358</v>
      </c>
      <c r="CE43" s="626"/>
      <c r="CF43" s="626"/>
      <c r="CG43" s="626"/>
      <c r="CH43" s="626"/>
      <c r="CI43" s="626"/>
      <c r="CJ43" s="626"/>
      <c r="CK43" s="626"/>
      <c r="CL43" s="626"/>
      <c r="CM43" s="626"/>
      <c r="CN43" s="626"/>
      <c r="CO43" s="626"/>
      <c r="CP43" s="626"/>
      <c r="CQ43" s="627"/>
      <c r="CR43" s="628">
        <v>15190</v>
      </c>
      <c r="CS43" s="639"/>
      <c r="CT43" s="639"/>
      <c r="CU43" s="639"/>
      <c r="CV43" s="639"/>
      <c r="CW43" s="639"/>
      <c r="CX43" s="639"/>
      <c r="CY43" s="640"/>
      <c r="CZ43" s="631">
        <v>0.2</v>
      </c>
      <c r="DA43" s="641"/>
      <c r="DB43" s="641"/>
      <c r="DC43" s="642"/>
      <c r="DD43" s="634">
        <v>3439</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359</v>
      </c>
      <c r="C44" s="606"/>
      <c r="D44" s="606"/>
      <c r="E44" s="606"/>
      <c r="F44" s="606"/>
      <c r="G44" s="606"/>
      <c r="H44" s="606"/>
      <c r="I44" s="606"/>
      <c r="J44" s="606"/>
      <c r="K44" s="606"/>
      <c r="L44" s="606"/>
      <c r="M44" s="606"/>
      <c r="N44" s="606"/>
      <c r="O44" s="606"/>
      <c r="P44" s="606"/>
      <c r="Q44" s="607"/>
      <c r="R44" s="608">
        <v>8158825</v>
      </c>
      <c r="S44" s="643"/>
      <c r="T44" s="643"/>
      <c r="U44" s="643"/>
      <c r="V44" s="643"/>
      <c r="W44" s="643"/>
      <c r="X44" s="643"/>
      <c r="Y44" s="644"/>
      <c r="Z44" s="645">
        <v>100</v>
      </c>
      <c r="AA44" s="645"/>
      <c r="AB44" s="645"/>
      <c r="AC44" s="645"/>
      <c r="AD44" s="646">
        <v>4588869</v>
      </c>
      <c r="AE44" s="646"/>
      <c r="AF44" s="646"/>
      <c r="AG44" s="646"/>
      <c r="AH44" s="646"/>
      <c r="AI44" s="646"/>
      <c r="AJ44" s="646"/>
      <c r="AK44" s="646"/>
      <c r="AL44" s="611">
        <v>100</v>
      </c>
      <c r="AM44" s="647"/>
      <c r="AN44" s="647"/>
      <c r="AO44" s="648"/>
      <c r="CD44" s="649" t="s">
        <v>305</v>
      </c>
      <c r="CE44" s="650"/>
      <c r="CF44" s="625" t="s">
        <v>360</v>
      </c>
      <c r="CG44" s="626"/>
      <c r="CH44" s="626"/>
      <c r="CI44" s="626"/>
      <c r="CJ44" s="626"/>
      <c r="CK44" s="626"/>
      <c r="CL44" s="626"/>
      <c r="CM44" s="626"/>
      <c r="CN44" s="626"/>
      <c r="CO44" s="626"/>
      <c r="CP44" s="626"/>
      <c r="CQ44" s="627"/>
      <c r="CR44" s="628">
        <v>551565</v>
      </c>
      <c r="CS44" s="629"/>
      <c r="CT44" s="629"/>
      <c r="CU44" s="629"/>
      <c r="CV44" s="629"/>
      <c r="CW44" s="629"/>
      <c r="CX44" s="629"/>
      <c r="CY44" s="630"/>
      <c r="CZ44" s="631">
        <v>7.3</v>
      </c>
      <c r="DA44" s="632"/>
      <c r="DB44" s="632"/>
      <c r="DC44" s="633"/>
      <c r="DD44" s="634">
        <v>134210</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361</v>
      </c>
      <c r="CG45" s="626"/>
      <c r="CH45" s="626"/>
      <c r="CI45" s="626"/>
      <c r="CJ45" s="626"/>
      <c r="CK45" s="626"/>
      <c r="CL45" s="626"/>
      <c r="CM45" s="626"/>
      <c r="CN45" s="626"/>
      <c r="CO45" s="626"/>
      <c r="CP45" s="626"/>
      <c r="CQ45" s="627"/>
      <c r="CR45" s="628">
        <v>235035</v>
      </c>
      <c r="CS45" s="639"/>
      <c r="CT45" s="639"/>
      <c r="CU45" s="639"/>
      <c r="CV45" s="639"/>
      <c r="CW45" s="639"/>
      <c r="CX45" s="639"/>
      <c r="CY45" s="640"/>
      <c r="CZ45" s="631">
        <v>3.1</v>
      </c>
      <c r="DA45" s="641"/>
      <c r="DB45" s="641"/>
      <c r="DC45" s="642"/>
      <c r="DD45" s="634">
        <v>12969</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363</v>
      </c>
      <c r="CG46" s="626"/>
      <c r="CH46" s="626"/>
      <c r="CI46" s="626"/>
      <c r="CJ46" s="626"/>
      <c r="CK46" s="626"/>
      <c r="CL46" s="626"/>
      <c r="CM46" s="626"/>
      <c r="CN46" s="626"/>
      <c r="CO46" s="626"/>
      <c r="CP46" s="626"/>
      <c r="CQ46" s="627"/>
      <c r="CR46" s="628">
        <v>305247</v>
      </c>
      <c r="CS46" s="629"/>
      <c r="CT46" s="629"/>
      <c r="CU46" s="629"/>
      <c r="CV46" s="629"/>
      <c r="CW46" s="629"/>
      <c r="CX46" s="629"/>
      <c r="CY46" s="630"/>
      <c r="CZ46" s="631">
        <v>4.0999999999999996</v>
      </c>
      <c r="DA46" s="632"/>
      <c r="DB46" s="632"/>
      <c r="DC46" s="633"/>
      <c r="DD46" s="634">
        <v>109958</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364</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365</v>
      </c>
      <c r="CG47" s="626"/>
      <c r="CH47" s="626"/>
      <c r="CI47" s="626"/>
      <c r="CJ47" s="626"/>
      <c r="CK47" s="626"/>
      <c r="CL47" s="626"/>
      <c r="CM47" s="626"/>
      <c r="CN47" s="626"/>
      <c r="CO47" s="626"/>
      <c r="CP47" s="626"/>
      <c r="CQ47" s="627"/>
      <c r="CR47" s="628">
        <v>66234</v>
      </c>
      <c r="CS47" s="639"/>
      <c r="CT47" s="639"/>
      <c r="CU47" s="639"/>
      <c r="CV47" s="639"/>
      <c r="CW47" s="639"/>
      <c r="CX47" s="639"/>
      <c r="CY47" s="640"/>
      <c r="CZ47" s="631">
        <v>0.9</v>
      </c>
      <c r="DA47" s="641"/>
      <c r="DB47" s="641"/>
      <c r="DC47" s="642"/>
      <c r="DD47" s="634">
        <v>596</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366</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367</v>
      </c>
      <c r="CG48" s="626"/>
      <c r="CH48" s="626"/>
      <c r="CI48" s="626"/>
      <c r="CJ48" s="626"/>
      <c r="CK48" s="626"/>
      <c r="CL48" s="626"/>
      <c r="CM48" s="626"/>
      <c r="CN48" s="626"/>
      <c r="CO48" s="626"/>
      <c r="CP48" s="626"/>
      <c r="CQ48" s="627"/>
      <c r="CR48" s="628" t="s">
        <v>229</v>
      </c>
      <c r="CS48" s="629"/>
      <c r="CT48" s="629"/>
      <c r="CU48" s="629"/>
      <c r="CV48" s="629"/>
      <c r="CW48" s="629"/>
      <c r="CX48" s="629"/>
      <c r="CY48" s="630"/>
      <c r="CZ48" s="631" t="s">
        <v>229</v>
      </c>
      <c r="DA48" s="632"/>
      <c r="DB48" s="632"/>
      <c r="DC48" s="633"/>
      <c r="DD48" s="634" t="s">
        <v>138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368</v>
      </c>
      <c r="CE49" s="606"/>
      <c r="CF49" s="606"/>
      <c r="CG49" s="606"/>
      <c r="CH49" s="606"/>
      <c r="CI49" s="606"/>
      <c r="CJ49" s="606"/>
      <c r="CK49" s="606"/>
      <c r="CL49" s="606"/>
      <c r="CM49" s="606"/>
      <c r="CN49" s="606"/>
      <c r="CO49" s="606"/>
      <c r="CP49" s="606"/>
      <c r="CQ49" s="607"/>
      <c r="CR49" s="608">
        <v>7506710</v>
      </c>
      <c r="CS49" s="609"/>
      <c r="CT49" s="609"/>
      <c r="CU49" s="609"/>
      <c r="CV49" s="609"/>
      <c r="CW49" s="609"/>
      <c r="CX49" s="609"/>
      <c r="CY49" s="610"/>
      <c r="CZ49" s="611">
        <v>100</v>
      </c>
      <c r="DA49" s="612"/>
      <c r="DB49" s="612"/>
      <c r="DC49" s="613"/>
      <c r="DD49" s="614">
        <v>5393248</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uJHWIjycbyzfCFOOOx9scv+OfQ3E/xN5PiRGC3xn6LEuZKvXEADnh7nDvVa2GLqvJCN6PLv7n3jZ8LmlIC0Q5Q==" saltValue="kgJhdrxJ3G8tD141iqQOj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369</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370</v>
      </c>
      <c r="DK2" s="1120"/>
      <c r="DL2" s="1120"/>
      <c r="DM2" s="1120"/>
      <c r="DN2" s="1120"/>
      <c r="DO2" s="1121"/>
      <c r="DP2" s="231"/>
      <c r="DQ2" s="1119" t="s">
        <v>371</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372</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373</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374</v>
      </c>
      <c r="B5" s="1024"/>
      <c r="C5" s="1024"/>
      <c r="D5" s="1024"/>
      <c r="E5" s="1024"/>
      <c r="F5" s="1024"/>
      <c r="G5" s="1024"/>
      <c r="H5" s="1024"/>
      <c r="I5" s="1024"/>
      <c r="J5" s="1024"/>
      <c r="K5" s="1024"/>
      <c r="L5" s="1024"/>
      <c r="M5" s="1024"/>
      <c r="N5" s="1024"/>
      <c r="O5" s="1024"/>
      <c r="P5" s="1025"/>
      <c r="Q5" s="1029" t="s">
        <v>375</v>
      </c>
      <c r="R5" s="1030"/>
      <c r="S5" s="1030"/>
      <c r="T5" s="1030"/>
      <c r="U5" s="1031"/>
      <c r="V5" s="1029" t="s">
        <v>376</v>
      </c>
      <c r="W5" s="1030"/>
      <c r="X5" s="1030"/>
      <c r="Y5" s="1030"/>
      <c r="Z5" s="1031"/>
      <c r="AA5" s="1029" t="s">
        <v>377</v>
      </c>
      <c r="AB5" s="1030"/>
      <c r="AC5" s="1030"/>
      <c r="AD5" s="1030"/>
      <c r="AE5" s="1030"/>
      <c r="AF5" s="1122" t="s">
        <v>378</v>
      </c>
      <c r="AG5" s="1030"/>
      <c r="AH5" s="1030"/>
      <c r="AI5" s="1030"/>
      <c r="AJ5" s="1043"/>
      <c r="AK5" s="1030" t="s">
        <v>379</v>
      </c>
      <c r="AL5" s="1030"/>
      <c r="AM5" s="1030"/>
      <c r="AN5" s="1030"/>
      <c r="AO5" s="1031"/>
      <c r="AP5" s="1029" t="s">
        <v>380</v>
      </c>
      <c r="AQ5" s="1030"/>
      <c r="AR5" s="1030"/>
      <c r="AS5" s="1030"/>
      <c r="AT5" s="1031"/>
      <c r="AU5" s="1029" t="s">
        <v>381</v>
      </c>
      <c r="AV5" s="1030"/>
      <c r="AW5" s="1030"/>
      <c r="AX5" s="1030"/>
      <c r="AY5" s="1043"/>
      <c r="AZ5" s="235"/>
      <c r="BA5" s="235"/>
      <c r="BB5" s="235"/>
      <c r="BC5" s="235"/>
      <c r="BD5" s="235"/>
      <c r="BE5" s="236"/>
      <c r="BF5" s="236"/>
      <c r="BG5" s="236"/>
      <c r="BH5" s="236"/>
      <c r="BI5" s="236"/>
      <c r="BJ5" s="236"/>
      <c r="BK5" s="236"/>
      <c r="BL5" s="236"/>
      <c r="BM5" s="236"/>
      <c r="BN5" s="236"/>
      <c r="BO5" s="236"/>
      <c r="BP5" s="236"/>
      <c r="BQ5" s="1023" t="s">
        <v>382</v>
      </c>
      <c r="BR5" s="1024"/>
      <c r="BS5" s="1024"/>
      <c r="BT5" s="1024"/>
      <c r="BU5" s="1024"/>
      <c r="BV5" s="1024"/>
      <c r="BW5" s="1024"/>
      <c r="BX5" s="1024"/>
      <c r="BY5" s="1024"/>
      <c r="BZ5" s="1024"/>
      <c r="CA5" s="1024"/>
      <c r="CB5" s="1024"/>
      <c r="CC5" s="1024"/>
      <c r="CD5" s="1024"/>
      <c r="CE5" s="1024"/>
      <c r="CF5" s="1024"/>
      <c r="CG5" s="1025"/>
      <c r="CH5" s="1029" t="s">
        <v>383</v>
      </c>
      <c r="CI5" s="1030"/>
      <c r="CJ5" s="1030"/>
      <c r="CK5" s="1030"/>
      <c r="CL5" s="1031"/>
      <c r="CM5" s="1029" t="s">
        <v>384</v>
      </c>
      <c r="CN5" s="1030"/>
      <c r="CO5" s="1030"/>
      <c r="CP5" s="1030"/>
      <c r="CQ5" s="1031"/>
      <c r="CR5" s="1029" t="s">
        <v>385</v>
      </c>
      <c r="CS5" s="1030"/>
      <c r="CT5" s="1030"/>
      <c r="CU5" s="1030"/>
      <c r="CV5" s="1031"/>
      <c r="CW5" s="1029" t="s">
        <v>386</v>
      </c>
      <c r="CX5" s="1030"/>
      <c r="CY5" s="1030"/>
      <c r="CZ5" s="1030"/>
      <c r="DA5" s="1031"/>
      <c r="DB5" s="1029" t="s">
        <v>387</v>
      </c>
      <c r="DC5" s="1030"/>
      <c r="DD5" s="1030"/>
      <c r="DE5" s="1030"/>
      <c r="DF5" s="1031"/>
      <c r="DG5" s="1112" t="s">
        <v>388</v>
      </c>
      <c r="DH5" s="1113"/>
      <c r="DI5" s="1113"/>
      <c r="DJ5" s="1113"/>
      <c r="DK5" s="1114"/>
      <c r="DL5" s="1112" t="s">
        <v>389</v>
      </c>
      <c r="DM5" s="1113"/>
      <c r="DN5" s="1113"/>
      <c r="DO5" s="1113"/>
      <c r="DP5" s="1114"/>
      <c r="DQ5" s="1029" t="s">
        <v>390</v>
      </c>
      <c r="DR5" s="1030"/>
      <c r="DS5" s="1030"/>
      <c r="DT5" s="1030"/>
      <c r="DU5" s="1031"/>
      <c r="DV5" s="1029" t="s">
        <v>381</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391</v>
      </c>
      <c r="C7" s="1076"/>
      <c r="D7" s="1076"/>
      <c r="E7" s="1076"/>
      <c r="F7" s="1076"/>
      <c r="G7" s="1076"/>
      <c r="H7" s="1076"/>
      <c r="I7" s="1076"/>
      <c r="J7" s="1076"/>
      <c r="K7" s="1076"/>
      <c r="L7" s="1076"/>
      <c r="M7" s="1076"/>
      <c r="N7" s="1076"/>
      <c r="O7" s="1076"/>
      <c r="P7" s="1077"/>
      <c r="Q7" s="1130">
        <v>8159</v>
      </c>
      <c r="R7" s="1131"/>
      <c r="S7" s="1131"/>
      <c r="T7" s="1131"/>
      <c r="U7" s="1131"/>
      <c r="V7" s="1131">
        <v>7507</v>
      </c>
      <c r="W7" s="1131"/>
      <c r="X7" s="1131"/>
      <c r="Y7" s="1131"/>
      <c r="Z7" s="1131"/>
      <c r="AA7" s="1131">
        <v>652</v>
      </c>
      <c r="AB7" s="1131"/>
      <c r="AC7" s="1131"/>
      <c r="AD7" s="1131"/>
      <c r="AE7" s="1132"/>
      <c r="AF7" s="1133">
        <v>479</v>
      </c>
      <c r="AG7" s="1134"/>
      <c r="AH7" s="1134"/>
      <c r="AI7" s="1134"/>
      <c r="AJ7" s="1135"/>
      <c r="AK7" s="1136">
        <v>0</v>
      </c>
      <c r="AL7" s="1137"/>
      <c r="AM7" s="1137"/>
      <c r="AN7" s="1137"/>
      <c r="AO7" s="1137"/>
      <c r="AP7" s="1137">
        <v>7832</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600</v>
      </c>
      <c r="BT7" s="1128"/>
      <c r="BU7" s="1128"/>
      <c r="BV7" s="1128"/>
      <c r="BW7" s="1128"/>
      <c r="BX7" s="1128"/>
      <c r="BY7" s="1128"/>
      <c r="BZ7" s="1128"/>
      <c r="CA7" s="1128"/>
      <c r="CB7" s="1128"/>
      <c r="CC7" s="1128"/>
      <c r="CD7" s="1128"/>
      <c r="CE7" s="1128"/>
      <c r="CF7" s="1128"/>
      <c r="CG7" s="1140"/>
      <c r="CH7" s="1124">
        <v>2</v>
      </c>
      <c r="CI7" s="1125"/>
      <c r="CJ7" s="1125"/>
      <c r="CK7" s="1125"/>
      <c r="CL7" s="1126"/>
      <c r="CM7" s="1124">
        <v>36</v>
      </c>
      <c r="CN7" s="1125"/>
      <c r="CO7" s="1125"/>
      <c r="CP7" s="1125"/>
      <c r="CQ7" s="1126"/>
      <c r="CR7" s="1124">
        <v>30</v>
      </c>
      <c r="CS7" s="1125"/>
      <c r="CT7" s="1125"/>
      <c r="CU7" s="1125"/>
      <c r="CV7" s="1126"/>
      <c r="CW7" s="1124"/>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7"/>
      <c r="DW7" s="1128"/>
      <c r="DX7" s="1128"/>
      <c r="DY7" s="1128"/>
      <c r="DZ7" s="1129"/>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601</v>
      </c>
      <c r="BT8" s="1021"/>
      <c r="BU8" s="1021"/>
      <c r="BV8" s="1021"/>
      <c r="BW8" s="1021"/>
      <c r="BX8" s="1021"/>
      <c r="BY8" s="1021"/>
      <c r="BZ8" s="1021"/>
      <c r="CA8" s="1021"/>
      <c r="CB8" s="1021"/>
      <c r="CC8" s="1021"/>
      <c r="CD8" s="1021"/>
      <c r="CE8" s="1021"/>
      <c r="CF8" s="1021"/>
      <c r="CG8" s="1042"/>
      <c r="CH8" s="1017">
        <v>0</v>
      </c>
      <c r="CI8" s="1018"/>
      <c r="CJ8" s="1018"/>
      <c r="CK8" s="1018"/>
      <c r="CL8" s="1019"/>
      <c r="CM8" s="1017">
        <v>1</v>
      </c>
      <c r="CN8" s="1018"/>
      <c r="CO8" s="1018"/>
      <c r="CP8" s="1018"/>
      <c r="CQ8" s="1019"/>
      <c r="CR8" s="1017">
        <v>0</v>
      </c>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392</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393</v>
      </c>
      <c r="B23" s="965" t="s">
        <v>394</v>
      </c>
      <c r="C23" s="966"/>
      <c r="D23" s="966"/>
      <c r="E23" s="966"/>
      <c r="F23" s="966"/>
      <c r="G23" s="966"/>
      <c r="H23" s="966"/>
      <c r="I23" s="966"/>
      <c r="J23" s="966"/>
      <c r="K23" s="966"/>
      <c r="L23" s="966"/>
      <c r="M23" s="966"/>
      <c r="N23" s="966"/>
      <c r="O23" s="966"/>
      <c r="P23" s="976"/>
      <c r="Q23" s="1095">
        <v>8159</v>
      </c>
      <c r="R23" s="1089"/>
      <c r="S23" s="1089"/>
      <c r="T23" s="1089"/>
      <c r="U23" s="1089"/>
      <c r="V23" s="1089">
        <v>7507</v>
      </c>
      <c r="W23" s="1089"/>
      <c r="X23" s="1089"/>
      <c r="Y23" s="1089"/>
      <c r="Z23" s="1089"/>
      <c r="AA23" s="1089">
        <v>652</v>
      </c>
      <c r="AB23" s="1089"/>
      <c r="AC23" s="1089"/>
      <c r="AD23" s="1089"/>
      <c r="AE23" s="1096"/>
      <c r="AF23" s="1097">
        <v>479</v>
      </c>
      <c r="AG23" s="1089"/>
      <c r="AH23" s="1089"/>
      <c r="AI23" s="1089"/>
      <c r="AJ23" s="1098"/>
      <c r="AK23" s="1099"/>
      <c r="AL23" s="1100"/>
      <c r="AM23" s="1100"/>
      <c r="AN23" s="1100"/>
      <c r="AO23" s="1100"/>
      <c r="AP23" s="1089">
        <v>7832</v>
      </c>
      <c r="AQ23" s="1089"/>
      <c r="AR23" s="1089"/>
      <c r="AS23" s="1089"/>
      <c r="AT23" s="1089"/>
      <c r="AU23" s="1090"/>
      <c r="AV23" s="1090"/>
      <c r="AW23" s="1090"/>
      <c r="AX23" s="1090"/>
      <c r="AY23" s="1091"/>
      <c r="AZ23" s="1092" t="s">
        <v>395</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396</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397</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374</v>
      </c>
      <c r="B26" s="1024"/>
      <c r="C26" s="1024"/>
      <c r="D26" s="1024"/>
      <c r="E26" s="1024"/>
      <c r="F26" s="1024"/>
      <c r="G26" s="1024"/>
      <c r="H26" s="1024"/>
      <c r="I26" s="1024"/>
      <c r="J26" s="1024"/>
      <c r="K26" s="1024"/>
      <c r="L26" s="1024"/>
      <c r="M26" s="1024"/>
      <c r="N26" s="1024"/>
      <c r="O26" s="1024"/>
      <c r="P26" s="1025"/>
      <c r="Q26" s="1029" t="s">
        <v>398</v>
      </c>
      <c r="R26" s="1030"/>
      <c r="S26" s="1030"/>
      <c r="T26" s="1030"/>
      <c r="U26" s="1031"/>
      <c r="V26" s="1029" t="s">
        <v>399</v>
      </c>
      <c r="W26" s="1030"/>
      <c r="X26" s="1030"/>
      <c r="Y26" s="1030"/>
      <c r="Z26" s="1031"/>
      <c r="AA26" s="1029" t="s">
        <v>400</v>
      </c>
      <c r="AB26" s="1030"/>
      <c r="AC26" s="1030"/>
      <c r="AD26" s="1030"/>
      <c r="AE26" s="1030"/>
      <c r="AF26" s="1083" t="s">
        <v>401</v>
      </c>
      <c r="AG26" s="1036"/>
      <c r="AH26" s="1036"/>
      <c r="AI26" s="1036"/>
      <c r="AJ26" s="1084"/>
      <c r="AK26" s="1030" t="s">
        <v>402</v>
      </c>
      <c r="AL26" s="1030"/>
      <c r="AM26" s="1030"/>
      <c r="AN26" s="1030"/>
      <c r="AO26" s="1031"/>
      <c r="AP26" s="1029" t="s">
        <v>403</v>
      </c>
      <c r="AQ26" s="1030"/>
      <c r="AR26" s="1030"/>
      <c r="AS26" s="1030"/>
      <c r="AT26" s="1031"/>
      <c r="AU26" s="1029" t="s">
        <v>404</v>
      </c>
      <c r="AV26" s="1030"/>
      <c r="AW26" s="1030"/>
      <c r="AX26" s="1030"/>
      <c r="AY26" s="1031"/>
      <c r="AZ26" s="1029" t="s">
        <v>405</v>
      </c>
      <c r="BA26" s="1030"/>
      <c r="BB26" s="1030"/>
      <c r="BC26" s="1030"/>
      <c r="BD26" s="1031"/>
      <c r="BE26" s="1029" t="s">
        <v>381</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406</v>
      </c>
      <c r="C28" s="1076"/>
      <c r="D28" s="1076"/>
      <c r="E28" s="1076"/>
      <c r="F28" s="1076"/>
      <c r="G28" s="1076"/>
      <c r="H28" s="1076"/>
      <c r="I28" s="1076"/>
      <c r="J28" s="1076"/>
      <c r="K28" s="1076"/>
      <c r="L28" s="1076"/>
      <c r="M28" s="1076"/>
      <c r="N28" s="1076"/>
      <c r="O28" s="1076"/>
      <c r="P28" s="1077"/>
      <c r="Q28" s="1078">
        <v>1458</v>
      </c>
      <c r="R28" s="1079"/>
      <c r="S28" s="1079"/>
      <c r="T28" s="1079"/>
      <c r="U28" s="1079"/>
      <c r="V28" s="1079">
        <v>1395</v>
      </c>
      <c r="W28" s="1079"/>
      <c r="X28" s="1079"/>
      <c r="Y28" s="1079"/>
      <c r="Z28" s="1079"/>
      <c r="AA28" s="1079">
        <v>63</v>
      </c>
      <c r="AB28" s="1079"/>
      <c r="AC28" s="1079"/>
      <c r="AD28" s="1079"/>
      <c r="AE28" s="1080"/>
      <c r="AF28" s="1081">
        <v>63</v>
      </c>
      <c r="AG28" s="1079"/>
      <c r="AH28" s="1079"/>
      <c r="AI28" s="1079"/>
      <c r="AJ28" s="1082"/>
      <c r="AK28" s="1070">
        <v>107</v>
      </c>
      <c r="AL28" s="1071"/>
      <c r="AM28" s="1071"/>
      <c r="AN28" s="1071"/>
      <c r="AO28" s="1071"/>
      <c r="AP28" s="1071">
        <v>0</v>
      </c>
      <c r="AQ28" s="1071"/>
      <c r="AR28" s="1071"/>
      <c r="AS28" s="1071"/>
      <c r="AT28" s="1071"/>
      <c r="AU28" s="1071">
        <v>0</v>
      </c>
      <c r="AV28" s="1071"/>
      <c r="AW28" s="1071"/>
      <c r="AX28" s="1071"/>
      <c r="AY28" s="1071"/>
      <c r="AZ28" s="1072" t="s">
        <v>527</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407</v>
      </c>
      <c r="C29" s="1059"/>
      <c r="D29" s="1059"/>
      <c r="E29" s="1059"/>
      <c r="F29" s="1059"/>
      <c r="G29" s="1059"/>
      <c r="H29" s="1059"/>
      <c r="I29" s="1059"/>
      <c r="J29" s="1059"/>
      <c r="K29" s="1059"/>
      <c r="L29" s="1059"/>
      <c r="M29" s="1059"/>
      <c r="N29" s="1059"/>
      <c r="O29" s="1059"/>
      <c r="P29" s="1060"/>
      <c r="Q29" s="1066">
        <v>1629</v>
      </c>
      <c r="R29" s="1067"/>
      <c r="S29" s="1067"/>
      <c r="T29" s="1067"/>
      <c r="U29" s="1067"/>
      <c r="V29" s="1067">
        <v>1508</v>
      </c>
      <c r="W29" s="1067"/>
      <c r="X29" s="1067"/>
      <c r="Y29" s="1067"/>
      <c r="Z29" s="1067"/>
      <c r="AA29" s="1067">
        <v>121</v>
      </c>
      <c r="AB29" s="1067"/>
      <c r="AC29" s="1067"/>
      <c r="AD29" s="1067"/>
      <c r="AE29" s="1068"/>
      <c r="AF29" s="1063">
        <v>121</v>
      </c>
      <c r="AG29" s="1064"/>
      <c r="AH29" s="1064"/>
      <c r="AI29" s="1064"/>
      <c r="AJ29" s="1065"/>
      <c r="AK29" s="1008">
        <v>217</v>
      </c>
      <c r="AL29" s="999"/>
      <c r="AM29" s="999"/>
      <c r="AN29" s="999"/>
      <c r="AO29" s="999"/>
      <c r="AP29" s="999">
        <v>0</v>
      </c>
      <c r="AQ29" s="999"/>
      <c r="AR29" s="999"/>
      <c r="AS29" s="999"/>
      <c r="AT29" s="999"/>
      <c r="AU29" s="999">
        <v>0</v>
      </c>
      <c r="AV29" s="999"/>
      <c r="AW29" s="999"/>
      <c r="AX29" s="999"/>
      <c r="AY29" s="999"/>
      <c r="AZ29" s="1069" t="s">
        <v>527</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408</v>
      </c>
      <c r="C30" s="1059"/>
      <c r="D30" s="1059"/>
      <c r="E30" s="1059"/>
      <c r="F30" s="1059"/>
      <c r="G30" s="1059"/>
      <c r="H30" s="1059"/>
      <c r="I30" s="1059"/>
      <c r="J30" s="1059"/>
      <c r="K30" s="1059"/>
      <c r="L30" s="1059"/>
      <c r="M30" s="1059"/>
      <c r="N30" s="1059"/>
      <c r="O30" s="1059"/>
      <c r="P30" s="1060"/>
      <c r="Q30" s="1066">
        <v>293</v>
      </c>
      <c r="R30" s="1067"/>
      <c r="S30" s="1067"/>
      <c r="T30" s="1067"/>
      <c r="U30" s="1067"/>
      <c r="V30" s="1067">
        <v>290</v>
      </c>
      <c r="W30" s="1067"/>
      <c r="X30" s="1067"/>
      <c r="Y30" s="1067"/>
      <c r="Z30" s="1067"/>
      <c r="AA30" s="1067">
        <v>2</v>
      </c>
      <c r="AB30" s="1067"/>
      <c r="AC30" s="1067"/>
      <c r="AD30" s="1067"/>
      <c r="AE30" s="1068"/>
      <c r="AF30" s="1063">
        <v>2</v>
      </c>
      <c r="AG30" s="1064"/>
      <c r="AH30" s="1064"/>
      <c r="AI30" s="1064"/>
      <c r="AJ30" s="1065"/>
      <c r="AK30" s="1008">
        <v>183</v>
      </c>
      <c r="AL30" s="999"/>
      <c r="AM30" s="999"/>
      <c r="AN30" s="999"/>
      <c r="AO30" s="999"/>
      <c r="AP30" s="999">
        <v>0</v>
      </c>
      <c r="AQ30" s="999"/>
      <c r="AR30" s="999"/>
      <c r="AS30" s="999"/>
      <c r="AT30" s="999"/>
      <c r="AU30" s="999">
        <v>0</v>
      </c>
      <c r="AV30" s="999"/>
      <c r="AW30" s="999"/>
      <c r="AX30" s="999"/>
      <c r="AY30" s="999"/>
      <c r="AZ30" s="1069" t="s">
        <v>527</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409</v>
      </c>
      <c r="C31" s="1059"/>
      <c r="D31" s="1059"/>
      <c r="E31" s="1059"/>
      <c r="F31" s="1059"/>
      <c r="G31" s="1059"/>
      <c r="H31" s="1059"/>
      <c r="I31" s="1059"/>
      <c r="J31" s="1059"/>
      <c r="K31" s="1059"/>
      <c r="L31" s="1059"/>
      <c r="M31" s="1059"/>
      <c r="N31" s="1059"/>
      <c r="O31" s="1059"/>
      <c r="P31" s="1060"/>
      <c r="Q31" s="1066">
        <v>1366</v>
      </c>
      <c r="R31" s="1067"/>
      <c r="S31" s="1067"/>
      <c r="T31" s="1067"/>
      <c r="U31" s="1067"/>
      <c r="V31" s="1067">
        <v>1281</v>
      </c>
      <c r="W31" s="1067"/>
      <c r="X31" s="1067"/>
      <c r="Y31" s="1067"/>
      <c r="Z31" s="1067"/>
      <c r="AA31" s="1067">
        <v>85</v>
      </c>
      <c r="AB31" s="1067"/>
      <c r="AC31" s="1067"/>
      <c r="AD31" s="1067"/>
      <c r="AE31" s="1068"/>
      <c r="AF31" s="1063">
        <v>153</v>
      </c>
      <c r="AG31" s="1064"/>
      <c r="AH31" s="1064"/>
      <c r="AI31" s="1064"/>
      <c r="AJ31" s="1065"/>
      <c r="AK31" s="1008">
        <v>284</v>
      </c>
      <c r="AL31" s="999"/>
      <c r="AM31" s="999"/>
      <c r="AN31" s="999"/>
      <c r="AO31" s="999"/>
      <c r="AP31" s="999">
        <v>877</v>
      </c>
      <c r="AQ31" s="999"/>
      <c r="AR31" s="999"/>
      <c r="AS31" s="999"/>
      <c r="AT31" s="999"/>
      <c r="AU31" s="999">
        <v>562</v>
      </c>
      <c r="AV31" s="999"/>
      <c r="AW31" s="999"/>
      <c r="AX31" s="999"/>
      <c r="AY31" s="999"/>
      <c r="AZ31" s="1069" t="s">
        <v>527</v>
      </c>
      <c r="BA31" s="1069"/>
      <c r="BB31" s="1069"/>
      <c r="BC31" s="1069"/>
      <c r="BD31" s="1069"/>
      <c r="BE31" s="1000" t="s">
        <v>410</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411</v>
      </c>
      <c r="C32" s="1059"/>
      <c r="D32" s="1059"/>
      <c r="E32" s="1059"/>
      <c r="F32" s="1059"/>
      <c r="G32" s="1059"/>
      <c r="H32" s="1059"/>
      <c r="I32" s="1059"/>
      <c r="J32" s="1059"/>
      <c r="K32" s="1059"/>
      <c r="L32" s="1059"/>
      <c r="M32" s="1059"/>
      <c r="N32" s="1059"/>
      <c r="O32" s="1059"/>
      <c r="P32" s="1060"/>
      <c r="Q32" s="1066">
        <v>189</v>
      </c>
      <c r="R32" s="1067"/>
      <c r="S32" s="1067"/>
      <c r="T32" s="1067"/>
      <c r="U32" s="1067"/>
      <c r="V32" s="1067">
        <v>200</v>
      </c>
      <c r="W32" s="1067"/>
      <c r="X32" s="1067"/>
      <c r="Y32" s="1067"/>
      <c r="Z32" s="1067"/>
      <c r="AA32" s="1067">
        <v>-11</v>
      </c>
      <c r="AB32" s="1067"/>
      <c r="AC32" s="1067"/>
      <c r="AD32" s="1067"/>
      <c r="AE32" s="1068"/>
      <c r="AF32" s="1063">
        <v>17</v>
      </c>
      <c r="AG32" s="1064"/>
      <c r="AH32" s="1064"/>
      <c r="AI32" s="1064"/>
      <c r="AJ32" s="1065"/>
      <c r="AK32" s="1008">
        <v>10</v>
      </c>
      <c r="AL32" s="999"/>
      <c r="AM32" s="999"/>
      <c r="AN32" s="999"/>
      <c r="AO32" s="999"/>
      <c r="AP32" s="999">
        <v>50</v>
      </c>
      <c r="AQ32" s="999"/>
      <c r="AR32" s="999"/>
      <c r="AS32" s="999"/>
      <c r="AT32" s="999"/>
      <c r="AU32" s="999">
        <v>50</v>
      </c>
      <c r="AV32" s="999"/>
      <c r="AW32" s="999"/>
      <c r="AX32" s="999"/>
      <c r="AY32" s="999"/>
      <c r="AZ32" s="1069" t="s">
        <v>527</v>
      </c>
      <c r="BA32" s="1069"/>
      <c r="BB32" s="1069"/>
      <c r="BC32" s="1069"/>
      <c r="BD32" s="1069"/>
      <c r="BE32" s="1000" t="s">
        <v>412</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413</v>
      </c>
      <c r="C33" s="1059"/>
      <c r="D33" s="1059"/>
      <c r="E33" s="1059"/>
      <c r="F33" s="1059"/>
      <c r="G33" s="1059"/>
      <c r="H33" s="1059"/>
      <c r="I33" s="1059"/>
      <c r="J33" s="1059"/>
      <c r="K33" s="1059"/>
      <c r="L33" s="1059"/>
      <c r="M33" s="1059"/>
      <c r="N33" s="1059"/>
      <c r="O33" s="1059"/>
      <c r="P33" s="1060"/>
      <c r="Q33" s="1066">
        <v>130</v>
      </c>
      <c r="R33" s="1067"/>
      <c r="S33" s="1067"/>
      <c r="T33" s="1067"/>
      <c r="U33" s="1067"/>
      <c r="V33" s="1067">
        <v>127</v>
      </c>
      <c r="W33" s="1067"/>
      <c r="X33" s="1067"/>
      <c r="Y33" s="1067"/>
      <c r="Z33" s="1067"/>
      <c r="AA33" s="1067">
        <v>8</v>
      </c>
      <c r="AB33" s="1067"/>
      <c r="AC33" s="1067"/>
      <c r="AD33" s="1067"/>
      <c r="AE33" s="1068"/>
      <c r="AF33" s="1063">
        <v>4</v>
      </c>
      <c r="AG33" s="1064"/>
      <c r="AH33" s="1064"/>
      <c r="AI33" s="1064"/>
      <c r="AJ33" s="1065"/>
      <c r="AK33" s="1008">
        <v>46</v>
      </c>
      <c r="AL33" s="999"/>
      <c r="AM33" s="999"/>
      <c r="AN33" s="999"/>
      <c r="AO33" s="999"/>
      <c r="AP33" s="999">
        <v>335</v>
      </c>
      <c r="AQ33" s="999"/>
      <c r="AR33" s="999"/>
      <c r="AS33" s="999"/>
      <c r="AT33" s="999"/>
      <c r="AU33" s="999">
        <v>170</v>
      </c>
      <c r="AV33" s="999"/>
      <c r="AW33" s="999"/>
      <c r="AX33" s="999"/>
      <c r="AY33" s="999"/>
      <c r="AZ33" s="1069" t="s">
        <v>527</v>
      </c>
      <c r="BA33" s="1069"/>
      <c r="BB33" s="1069"/>
      <c r="BC33" s="1069"/>
      <c r="BD33" s="1069"/>
      <c r="BE33" s="1000" t="s">
        <v>414</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415</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393</v>
      </c>
      <c r="B63" s="965" t="s">
        <v>416</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360</v>
      </c>
      <c r="AG63" s="987"/>
      <c r="AH63" s="987"/>
      <c r="AI63" s="987"/>
      <c r="AJ63" s="1050"/>
      <c r="AK63" s="1051"/>
      <c r="AL63" s="991"/>
      <c r="AM63" s="991"/>
      <c r="AN63" s="991"/>
      <c r="AO63" s="991"/>
      <c r="AP63" s="987">
        <v>1262</v>
      </c>
      <c r="AQ63" s="987"/>
      <c r="AR63" s="987"/>
      <c r="AS63" s="987"/>
      <c r="AT63" s="987"/>
      <c r="AU63" s="987">
        <v>782</v>
      </c>
      <c r="AV63" s="987"/>
      <c r="AW63" s="987"/>
      <c r="AX63" s="987"/>
      <c r="AY63" s="987"/>
      <c r="AZ63" s="1045"/>
      <c r="BA63" s="1045"/>
      <c r="BB63" s="1045"/>
      <c r="BC63" s="1045"/>
      <c r="BD63" s="1045"/>
      <c r="BE63" s="988"/>
      <c r="BF63" s="988"/>
      <c r="BG63" s="988"/>
      <c r="BH63" s="988"/>
      <c r="BI63" s="989"/>
      <c r="BJ63" s="1046" t="s">
        <v>128</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418</v>
      </c>
      <c r="B66" s="1024"/>
      <c r="C66" s="1024"/>
      <c r="D66" s="1024"/>
      <c r="E66" s="1024"/>
      <c r="F66" s="1024"/>
      <c r="G66" s="1024"/>
      <c r="H66" s="1024"/>
      <c r="I66" s="1024"/>
      <c r="J66" s="1024"/>
      <c r="K66" s="1024"/>
      <c r="L66" s="1024"/>
      <c r="M66" s="1024"/>
      <c r="N66" s="1024"/>
      <c r="O66" s="1024"/>
      <c r="P66" s="1025"/>
      <c r="Q66" s="1029" t="s">
        <v>419</v>
      </c>
      <c r="R66" s="1030"/>
      <c r="S66" s="1030"/>
      <c r="T66" s="1030"/>
      <c r="U66" s="1031"/>
      <c r="V66" s="1029" t="s">
        <v>420</v>
      </c>
      <c r="W66" s="1030"/>
      <c r="X66" s="1030"/>
      <c r="Y66" s="1030"/>
      <c r="Z66" s="1031"/>
      <c r="AA66" s="1029" t="s">
        <v>421</v>
      </c>
      <c r="AB66" s="1030"/>
      <c r="AC66" s="1030"/>
      <c r="AD66" s="1030"/>
      <c r="AE66" s="1031"/>
      <c r="AF66" s="1035" t="s">
        <v>422</v>
      </c>
      <c r="AG66" s="1036"/>
      <c r="AH66" s="1036"/>
      <c r="AI66" s="1036"/>
      <c r="AJ66" s="1037"/>
      <c r="AK66" s="1029" t="s">
        <v>423</v>
      </c>
      <c r="AL66" s="1024"/>
      <c r="AM66" s="1024"/>
      <c r="AN66" s="1024"/>
      <c r="AO66" s="1025"/>
      <c r="AP66" s="1029" t="s">
        <v>424</v>
      </c>
      <c r="AQ66" s="1030"/>
      <c r="AR66" s="1030"/>
      <c r="AS66" s="1030"/>
      <c r="AT66" s="1031"/>
      <c r="AU66" s="1029" t="s">
        <v>425</v>
      </c>
      <c r="AV66" s="1030"/>
      <c r="AW66" s="1030"/>
      <c r="AX66" s="1030"/>
      <c r="AY66" s="1031"/>
      <c r="AZ66" s="1029" t="s">
        <v>381</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591</v>
      </c>
      <c r="C68" s="1014"/>
      <c r="D68" s="1014"/>
      <c r="E68" s="1014"/>
      <c r="F68" s="1014"/>
      <c r="G68" s="1014"/>
      <c r="H68" s="1014"/>
      <c r="I68" s="1014"/>
      <c r="J68" s="1014"/>
      <c r="K68" s="1014"/>
      <c r="L68" s="1014"/>
      <c r="M68" s="1014"/>
      <c r="N68" s="1014"/>
      <c r="O68" s="1014"/>
      <c r="P68" s="1015"/>
      <c r="Q68" s="1016">
        <v>3489</v>
      </c>
      <c r="R68" s="1010"/>
      <c r="S68" s="1010"/>
      <c r="T68" s="1010"/>
      <c r="U68" s="1010"/>
      <c r="V68" s="1010">
        <v>3171</v>
      </c>
      <c r="W68" s="1010"/>
      <c r="X68" s="1010"/>
      <c r="Y68" s="1010"/>
      <c r="Z68" s="1010"/>
      <c r="AA68" s="1010">
        <v>318</v>
      </c>
      <c r="AB68" s="1010"/>
      <c r="AC68" s="1010"/>
      <c r="AD68" s="1010"/>
      <c r="AE68" s="1010"/>
      <c r="AF68" s="1010">
        <v>307</v>
      </c>
      <c r="AG68" s="1010"/>
      <c r="AH68" s="1010"/>
      <c r="AI68" s="1010"/>
      <c r="AJ68" s="1010"/>
      <c r="AK68" s="1010">
        <v>0</v>
      </c>
      <c r="AL68" s="1010"/>
      <c r="AM68" s="1010"/>
      <c r="AN68" s="1010"/>
      <c r="AO68" s="1010"/>
      <c r="AP68" s="1010">
        <v>2159</v>
      </c>
      <c r="AQ68" s="1010"/>
      <c r="AR68" s="1010"/>
      <c r="AS68" s="1010"/>
      <c r="AT68" s="1010"/>
      <c r="AU68" s="1010">
        <v>304</v>
      </c>
      <c r="AV68" s="1010"/>
      <c r="AW68" s="1010"/>
      <c r="AX68" s="1010"/>
      <c r="AY68" s="1010"/>
      <c r="AZ68" s="1011" t="s">
        <v>596</v>
      </c>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591</v>
      </c>
      <c r="C69" s="1003"/>
      <c r="D69" s="1003"/>
      <c r="E69" s="1003"/>
      <c r="F69" s="1003"/>
      <c r="G69" s="1003"/>
      <c r="H69" s="1003"/>
      <c r="I69" s="1003"/>
      <c r="J69" s="1003"/>
      <c r="K69" s="1003"/>
      <c r="L69" s="1003"/>
      <c r="M69" s="1003"/>
      <c r="N69" s="1003"/>
      <c r="O69" s="1003"/>
      <c r="P69" s="1004"/>
      <c r="Q69" s="1005">
        <v>2960</v>
      </c>
      <c r="R69" s="999"/>
      <c r="S69" s="999"/>
      <c r="T69" s="999"/>
      <c r="U69" s="999"/>
      <c r="V69" s="999">
        <v>2665</v>
      </c>
      <c r="W69" s="999"/>
      <c r="X69" s="999"/>
      <c r="Y69" s="999"/>
      <c r="Z69" s="999"/>
      <c r="AA69" s="999">
        <v>295</v>
      </c>
      <c r="AB69" s="999"/>
      <c r="AC69" s="999"/>
      <c r="AD69" s="999"/>
      <c r="AE69" s="999"/>
      <c r="AF69" s="999">
        <v>4919</v>
      </c>
      <c r="AG69" s="999"/>
      <c r="AH69" s="999"/>
      <c r="AI69" s="999"/>
      <c r="AJ69" s="999"/>
      <c r="AK69" s="999">
        <v>1667</v>
      </c>
      <c r="AL69" s="999"/>
      <c r="AM69" s="999"/>
      <c r="AN69" s="999"/>
      <c r="AO69" s="999"/>
      <c r="AP69" s="999">
        <v>7684</v>
      </c>
      <c r="AQ69" s="999"/>
      <c r="AR69" s="999"/>
      <c r="AS69" s="999"/>
      <c r="AT69" s="999"/>
      <c r="AU69" s="999">
        <v>43</v>
      </c>
      <c r="AV69" s="999"/>
      <c r="AW69" s="999"/>
      <c r="AX69" s="999"/>
      <c r="AY69" s="999"/>
      <c r="AZ69" s="1000" t="s">
        <v>597</v>
      </c>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592</v>
      </c>
      <c r="C70" s="1003"/>
      <c r="D70" s="1003"/>
      <c r="E70" s="1003"/>
      <c r="F70" s="1003"/>
      <c r="G70" s="1003"/>
      <c r="H70" s="1003"/>
      <c r="I70" s="1003"/>
      <c r="J70" s="1003"/>
      <c r="K70" s="1003"/>
      <c r="L70" s="1003"/>
      <c r="M70" s="1003"/>
      <c r="N70" s="1003"/>
      <c r="O70" s="1003"/>
      <c r="P70" s="1004"/>
      <c r="Q70" s="1005">
        <v>1730</v>
      </c>
      <c r="R70" s="999"/>
      <c r="S70" s="999"/>
      <c r="T70" s="999"/>
      <c r="U70" s="999"/>
      <c r="V70" s="999">
        <v>1694</v>
      </c>
      <c r="W70" s="999"/>
      <c r="X70" s="999"/>
      <c r="Y70" s="999"/>
      <c r="Z70" s="999"/>
      <c r="AA70" s="999">
        <v>36</v>
      </c>
      <c r="AB70" s="999"/>
      <c r="AC70" s="999"/>
      <c r="AD70" s="999"/>
      <c r="AE70" s="999"/>
      <c r="AF70" s="999">
        <v>36</v>
      </c>
      <c r="AG70" s="999"/>
      <c r="AH70" s="999"/>
      <c r="AI70" s="999"/>
      <c r="AJ70" s="999"/>
      <c r="AK70" s="999" t="s">
        <v>527</v>
      </c>
      <c r="AL70" s="999"/>
      <c r="AM70" s="999"/>
      <c r="AN70" s="999"/>
      <c r="AO70" s="999"/>
      <c r="AP70" s="999" t="s">
        <v>527</v>
      </c>
      <c r="AQ70" s="999"/>
      <c r="AR70" s="999"/>
      <c r="AS70" s="999"/>
      <c r="AT70" s="999"/>
      <c r="AU70" s="999" t="s">
        <v>527</v>
      </c>
      <c r="AV70" s="999"/>
      <c r="AW70" s="999"/>
      <c r="AX70" s="999"/>
      <c r="AY70" s="999"/>
      <c r="AZ70" s="1000" t="s">
        <v>596</v>
      </c>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592</v>
      </c>
      <c r="C71" s="1003"/>
      <c r="D71" s="1003"/>
      <c r="E71" s="1003"/>
      <c r="F71" s="1003"/>
      <c r="G71" s="1003"/>
      <c r="H71" s="1003"/>
      <c r="I71" s="1003"/>
      <c r="J71" s="1003"/>
      <c r="K71" s="1003"/>
      <c r="L71" s="1003"/>
      <c r="M71" s="1003"/>
      <c r="N71" s="1003"/>
      <c r="O71" s="1003"/>
      <c r="P71" s="1004"/>
      <c r="Q71" s="1005">
        <v>824275</v>
      </c>
      <c r="R71" s="999"/>
      <c r="S71" s="999"/>
      <c r="T71" s="999"/>
      <c r="U71" s="999"/>
      <c r="V71" s="999">
        <v>793576</v>
      </c>
      <c r="W71" s="999"/>
      <c r="X71" s="999"/>
      <c r="Y71" s="999"/>
      <c r="Z71" s="999"/>
      <c r="AA71" s="999">
        <v>30699</v>
      </c>
      <c r="AB71" s="999"/>
      <c r="AC71" s="999"/>
      <c r="AD71" s="999"/>
      <c r="AE71" s="999"/>
      <c r="AF71" s="999">
        <v>30699</v>
      </c>
      <c r="AG71" s="999"/>
      <c r="AH71" s="999"/>
      <c r="AI71" s="999"/>
      <c r="AJ71" s="999"/>
      <c r="AK71" s="999">
        <v>9728</v>
      </c>
      <c r="AL71" s="999"/>
      <c r="AM71" s="999"/>
      <c r="AN71" s="999"/>
      <c r="AO71" s="999"/>
      <c r="AP71" s="999" t="s">
        <v>527</v>
      </c>
      <c r="AQ71" s="999"/>
      <c r="AR71" s="999"/>
      <c r="AS71" s="999"/>
      <c r="AT71" s="999"/>
      <c r="AU71" s="999" t="s">
        <v>527</v>
      </c>
      <c r="AV71" s="999"/>
      <c r="AW71" s="999"/>
      <c r="AX71" s="999"/>
      <c r="AY71" s="999"/>
      <c r="AZ71" s="1000" t="s">
        <v>598</v>
      </c>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593</v>
      </c>
      <c r="C72" s="1003"/>
      <c r="D72" s="1003"/>
      <c r="E72" s="1003"/>
      <c r="F72" s="1003"/>
      <c r="G72" s="1003"/>
      <c r="H72" s="1003"/>
      <c r="I72" s="1003"/>
      <c r="J72" s="1003"/>
      <c r="K72" s="1003"/>
      <c r="L72" s="1003"/>
      <c r="M72" s="1003"/>
      <c r="N72" s="1003"/>
      <c r="O72" s="1003"/>
      <c r="P72" s="1004"/>
      <c r="Q72" s="1005">
        <v>23194</v>
      </c>
      <c r="R72" s="999"/>
      <c r="S72" s="999"/>
      <c r="T72" s="999"/>
      <c r="U72" s="999"/>
      <c r="V72" s="999">
        <v>22714</v>
      </c>
      <c r="W72" s="999"/>
      <c r="X72" s="999"/>
      <c r="Y72" s="999"/>
      <c r="Z72" s="999"/>
      <c r="AA72" s="999">
        <v>480</v>
      </c>
      <c r="AB72" s="999"/>
      <c r="AC72" s="999"/>
      <c r="AD72" s="999"/>
      <c r="AE72" s="999"/>
      <c r="AF72" s="999">
        <v>480</v>
      </c>
      <c r="AG72" s="999"/>
      <c r="AH72" s="999"/>
      <c r="AI72" s="999"/>
      <c r="AJ72" s="999"/>
      <c r="AK72" s="999">
        <v>23</v>
      </c>
      <c r="AL72" s="999"/>
      <c r="AM72" s="999"/>
      <c r="AN72" s="999"/>
      <c r="AO72" s="999"/>
      <c r="AP72" s="999" t="s">
        <v>527</v>
      </c>
      <c r="AQ72" s="999"/>
      <c r="AR72" s="999"/>
      <c r="AS72" s="999"/>
      <c r="AT72" s="999"/>
      <c r="AU72" s="999" t="s">
        <v>527</v>
      </c>
      <c r="AV72" s="999"/>
      <c r="AW72" s="999"/>
      <c r="AX72" s="999"/>
      <c r="AY72" s="999"/>
      <c r="AZ72" s="1000" t="s">
        <v>596</v>
      </c>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594</v>
      </c>
      <c r="C73" s="1003"/>
      <c r="D73" s="1003"/>
      <c r="E73" s="1003"/>
      <c r="F73" s="1003"/>
      <c r="G73" s="1003"/>
      <c r="H73" s="1003"/>
      <c r="I73" s="1003"/>
      <c r="J73" s="1003"/>
      <c r="K73" s="1003"/>
      <c r="L73" s="1003"/>
      <c r="M73" s="1003"/>
      <c r="N73" s="1003"/>
      <c r="O73" s="1003"/>
      <c r="P73" s="1004"/>
      <c r="Q73" s="1005">
        <v>238</v>
      </c>
      <c r="R73" s="999"/>
      <c r="S73" s="999"/>
      <c r="T73" s="999"/>
      <c r="U73" s="999"/>
      <c r="V73" s="999">
        <v>112</v>
      </c>
      <c r="W73" s="999"/>
      <c r="X73" s="999"/>
      <c r="Y73" s="999"/>
      <c r="Z73" s="999"/>
      <c r="AA73" s="999">
        <v>125</v>
      </c>
      <c r="AB73" s="999"/>
      <c r="AC73" s="999"/>
      <c r="AD73" s="999"/>
      <c r="AE73" s="999"/>
      <c r="AF73" s="999">
        <v>125</v>
      </c>
      <c r="AG73" s="999"/>
      <c r="AH73" s="999"/>
      <c r="AI73" s="999"/>
      <c r="AJ73" s="999"/>
      <c r="AK73" s="999" t="s">
        <v>527</v>
      </c>
      <c r="AL73" s="999"/>
      <c r="AM73" s="999"/>
      <c r="AN73" s="999"/>
      <c r="AO73" s="999"/>
      <c r="AP73" s="999" t="s">
        <v>527</v>
      </c>
      <c r="AQ73" s="999"/>
      <c r="AR73" s="999"/>
      <c r="AS73" s="999"/>
      <c r="AT73" s="999"/>
      <c r="AU73" s="999" t="s">
        <v>527</v>
      </c>
      <c r="AV73" s="999"/>
      <c r="AW73" s="999"/>
      <c r="AX73" s="999"/>
      <c r="AY73" s="999"/>
      <c r="AZ73" s="1000" t="s">
        <v>599</v>
      </c>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595</v>
      </c>
      <c r="C74" s="1003"/>
      <c r="D74" s="1003"/>
      <c r="E74" s="1003"/>
      <c r="F74" s="1003"/>
      <c r="G74" s="1003"/>
      <c r="H74" s="1003"/>
      <c r="I74" s="1003"/>
      <c r="J74" s="1003"/>
      <c r="K74" s="1003"/>
      <c r="L74" s="1003"/>
      <c r="M74" s="1003"/>
      <c r="N74" s="1003"/>
      <c r="O74" s="1003"/>
      <c r="P74" s="1004"/>
      <c r="Q74" s="1005">
        <v>332</v>
      </c>
      <c r="R74" s="999"/>
      <c r="S74" s="999"/>
      <c r="T74" s="999"/>
      <c r="U74" s="999"/>
      <c r="V74" s="999">
        <v>324</v>
      </c>
      <c r="W74" s="999"/>
      <c r="X74" s="999"/>
      <c r="Y74" s="999"/>
      <c r="Z74" s="999"/>
      <c r="AA74" s="999">
        <v>8</v>
      </c>
      <c r="AB74" s="999"/>
      <c r="AC74" s="999"/>
      <c r="AD74" s="999"/>
      <c r="AE74" s="999"/>
      <c r="AF74" s="999">
        <v>8</v>
      </c>
      <c r="AG74" s="999"/>
      <c r="AH74" s="999"/>
      <c r="AI74" s="999"/>
      <c r="AJ74" s="999"/>
      <c r="AK74" s="999">
        <v>5</v>
      </c>
      <c r="AL74" s="999"/>
      <c r="AM74" s="999"/>
      <c r="AN74" s="999"/>
      <c r="AO74" s="999"/>
      <c r="AP74" s="999" t="s">
        <v>527</v>
      </c>
      <c r="AQ74" s="999"/>
      <c r="AR74" s="999"/>
      <c r="AS74" s="999"/>
      <c r="AT74" s="999"/>
      <c r="AU74" s="999" t="s">
        <v>527</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393</v>
      </c>
      <c r="B88" s="965" t="s">
        <v>426</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36574</v>
      </c>
      <c r="AG88" s="987"/>
      <c r="AH88" s="987"/>
      <c r="AI88" s="987"/>
      <c r="AJ88" s="987"/>
      <c r="AK88" s="991"/>
      <c r="AL88" s="991"/>
      <c r="AM88" s="991"/>
      <c r="AN88" s="991"/>
      <c r="AO88" s="991"/>
      <c r="AP88" s="987">
        <v>9843</v>
      </c>
      <c r="AQ88" s="987"/>
      <c r="AR88" s="987"/>
      <c r="AS88" s="987"/>
      <c r="AT88" s="987"/>
      <c r="AU88" s="987">
        <v>347</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965" t="s">
        <v>427</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30</v>
      </c>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428</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429</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432</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433</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434</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435</v>
      </c>
      <c r="AB109" s="924"/>
      <c r="AC109" s="924"/>
      <c r="AD109" s="924"/>
      <c r="AE109" s="925"/>
      <c r="AF109" s="926" t="s">
        <v>436</v>
      </c>
      <c r="AG109" s="924"/>
      <c r="AH109" s="924"/>
      <c r="AI109" s="924"/>
      <c r="AJ109" s="925"/>
      <c r="AK109" s="926" t="s">
        <v>307</v>
      </c>
      <c r="AL109" s="924"/>
      <c r="AM109" s="924"/>
      <c r="AN109" s="924"/>
      <c r="AO109" s="925"/>
      <c r="AP109" s="926" t="s">
        <v>437</v>
      </c>
      <c r="AQ109" s="924"/>
      <c r="AR109" s="924"/>
      <c r="AS109" s="924"/>
      <c r="AT109" s="957"/>
      <c r="AU109" s="923" t="s">
        <v>434</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435</v>
      </c>
      <c r="BR109" s="924"/>
      <c r="BS109" s="924"/>
      <c r="BT109" s="924"/>
      <c r="BU109" s="925"/>
      <c r="BV109" s="926" t="s">
        <v>436</v>
      </c>
      <c r="BW109" s="924"/>
      <c r="BX109" s="924"/>
      <c r="BY109" s="924"/>
      <c r="BZ109" s="925"/>
      <c r="CA109" s="926" t="s">
        <v>307</v>
      </c>
      <c r="CB109" s="924"/>
      <c r="CC109" s="924"/>
      <c r="CD109" s="924"/>
      <c r="CE109" s="925"/>
      <c r="CF109" s="964" t="s">
        <v>437</v>
      </c>
      <c r="CG109" s="964"/>
      <c r="CH109" s="964"/>
      <c r="CI109" s="964"/>
      <c r="CJ109" s="964"/>
      <c r="CK109" s="926" t="s">
        <v>438</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435</v>
      </c>
      <c r="DH109" s="924"/>
      <c r="DI109" s="924"/>
      <c r="DJ109" s="924"/>
      <c r="DK109" s="925"/>
      <c r="DL109" s="926" t="s">
        <v>436</v>
      </c>
      <c r="DM109" s="924"/>
      <c r="DN109" s="924"/>
      <c r="DO109" s="924"/>
      <c r="DP109" s="925"/>
      <c r="DQ109" s="926" t="s">
        <v>307</v>
      </c>
      <c r="DR109" s="924"/>
      <c r="DS109" s="924"/>
      <c r="DT109" s="924"/>
      <c r="DU109" s="925"/>
      <c r="DV109" s="926" t="s">
        <v>437</v>
      </c>
      <c r="DW109" s="924"/>
      <c r="DX109" s="924"/>
      <c r="DY109" s="924"/>
      <c r="DZ109" s="957"/>
    </row>
    <row r="110" spans="1:131" s="233" customFormat="1" ht="26.25" customHeight="1" x14ac:dyDescent="0.15">
      <c r="A110" s="835" t="s">
        <v>439</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780085</v>
      </c>
      <c r="AB110" s="917"/>
      <c r="AC110" s="917"/>
      <c r="AD110" s="917"/>
      <c r="AE110" s="918"/>
      <c r="AF110" s="919">
        <v>844248</v>
      </c>
      <c r="AG110" s="917"/>
      <c r="AH110" s="917"/>
      <c r="AI110" s="917"/>
      <c r="AJ110" s="918"/>
      <c r="AK110" s="919">
        <v>834730</v>
      </c>
      <c r="AL110" s="917"/>
      <c r="AM110" s="917"/>
      <c r="AN110" s="917"/>
      <c r="AO110" s="918"/>
      <c r="AP110" s="920">
        <v>20.7</v>
      </c>
      <c r="AQ110" s="921"/>
      <c r="AR110" s="921"/>
      <c r="AS110" s="921"/>
      <c r="AT110" s="922"/>
      <c r="AU110" s="958" t="s">
        <v>73</v>
      </c>
      <c r="AV110" s="959"/>
      <c r="AW110" s="959"/>
      <c r="AX110" s="959"/>
      <c r="AY110" s="959"/>
      <c r="AZ110" s="888" t="s">
        <v>440</v>
      </c>
      <c r="BA110" s="836"/>
      <c r="BB110" s="836"/>
      <c r="BC110" s="836"/>
      <c r="BD110" s="836"/>
      <c r="BE110" s="836"/>
      <c r="BF110" s="836"/>
      <c r="BG110" s="836"/>
      <c r="BH110" s="836"/>
      <c r="BI110" s="836"/>
      <c r="BJ110" s="836"/>
      <c r="BK110" s="836"/>
      <c r="BL110" s="836"/>
      <c r="BM110" s="836"/>
      <c r="BN110" s="836"/>
      <c r="BO110" s="836"/>
      <c r="BP110" s="837"/>
      <c r="BQ110" s="889">
        <v>7905810</v>
      </c>
      <c r="BR110" s="870"/>
      <c r="BS110" s="870"/>
      <c r="BT110" s="870"/>
      <c r="BU110" s="870"/>
      <c r="BV110" s="870">
        <v>7965619</v>
      </c>
      <c r="BW110" s="870"/>
      <c r="BX110" s="870"/>
      <c r="BY110" s="870"/>
      <c r="BZ110" s="870"/>
      <c r="CA110" s="870">
        <v>7832322</v>
      </c>
      <c r="CB110" s="870"/>
      <c r="CC110" s="870"/>
      <c r="CD110" s="870"/>
      <c r="CE110" s="870"/>
      <c r="CF110" s="894">
        <v>194.3</v>
      </c>
      <c r="CG110" s="895"/>
      <c r="CH110" s="895"/>
      <c r="CI110" s="895"/>
      <c r="CJ110" s="895"/>
      <c r="CK110" s="954" t="s">
        <v>441</v>
      </c>
      <c r="CL110" s="847"/>
      <c r="CM110" s="888" t="s">
        <v>442</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395</v>
      </c>
      <c r="DH110" s="870"/>
      <c r="DI110" s="870"/>
      <c r="DJ110" s="870"/>
      <c r="DK110" s="870"/>
      <c r="DL110" s="870" t="s">
        <v>443</v>
      </c>
      <c r="DM110" s="870"/>
      <c r="DN110" s="870"/>
      <c r="DO110" s="870"/>
      <c r="DP110" s="870"/>
      <c r="DQ110" s="870" t="s">
        <v>443</v>
      </c>
      <c r="DR110" s="870"/>
      <c r="DS110" s="870"/>
      <c r="DT110" s="870"/>
      <c r="DU110" s="870"/>
      <c r="DV110" s="871" t="s">
        <v>444</v>
      </c>
      <c r="DW110" s="871"/>
      <c r="DX110" s="871"/>
      <c r="DY110" s="871"/>
      <c r="DZ110" s="872"/>
    </row>
    <row r="111" spans="1:131" s="233" customFormat="1" ht="26.25" customHeight="1" x14ac:dyDescent="0.15">
      <c r="A111" s="802" t="s">
        <v>445</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446</v>
      </c>
      <c r="AB111" s="947"/>
      <c r="AC111" s="947"/>
      <c r="AD111" s="947"/>
      <c r="AE111" s="948"/>
      <c r="AF111" s="949" t="s">
        <v>447</v>
      </c>
      <c r="AG111" s="947"/>
      <c r="AH111" s="947"/>
      <c r="AI111" s="947"/>
      <c r="AJ111" s="948"/>
      <c r="AK111" s="949" t="s">
        <v>448</v>
      </c>
      <c r="AL111" s="947"/>
      <c r="AM111" s="947"/>
      <c r="AN111" s="947"/>
      <c r="AO111" s="948"/>
      <c r="AP111" s="950" t="s">
        <v>444</v>
      </c>
      <c r="AQ111" s="951"/>
      <c r="AR111" s="951"/>
      <c r="AS111" s="951"/>
      <c r="AT111" s="952"/>
      <c r="AU111" s="960"/>
      <c r="AV111" s="961"/>
      <c r="AW111" s="961"/>
      <c r="AX111" s="961"/>
      <c r="AY111" s="961"/>
      <c r="AZ111" s="843" t="s">
        <v>449</v>
      </c>
      <c r="BA111" s="780"/>
      <c r="BB111" s="780"/>
      <c r="BC111" s="780"/>
      <c r="BD111" s="780"/>
      <c r="BE111" s="780"/>
      <c r="BF111" s="780"/>
      <c r="BG111" s="780"/>
      <c r="BH111" s="780"/>
      <c r="BI111" s="780"/>
      <c r="BJ111" s="780"/>
      <c r="BK111" s="780"/>
      <c r="BL111" s="780"/>
      <c r="BM111" s="780"/>
      <c r="BN111" s="780"/>
      <c r="BO111" s="780"/>
      <c r="BP111" s="781"/>
      <c r="BQ111" s="844">
        <v>97886</v>
      </c>
      <c r="BR111" s="845"/>
      <c r="BS111" s="845"/>
      <c r="BT111" s="845"/>
      <c r="BU111" s="845"/>
      <c r="BV111" s="845">
        <v>414500</v>
      </c>
      <c r="BW111" s="845"/>
      <c r="BX111" s="845"/>
      <c r="BY111" s="845"/>
      <c r="BZ111" s="845"/>
      <c r="CA111" s="845">
        <v>403531</v>
      </c>
      <c r="CB111" s="845"/>
      <c r="CC111" s="845"/>
      <c r="CD111" s="845"/>
      <c r="CE111" s="845"/>
      <c r="CF111" s="903">
        <v>10</v>
      </c>
      <c r="CG111" s="904"/>
      <c r="CH111" s="904"/>
      <c r="CI111" s="904"/>
      <c r="CJ111" s="904"/>
      <c r="CK111" s="955"/>
      <c r="CL111" s="849"/>
      <c r="CM111" s="843" t="s">
        <v>450</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451</v>
      </c>
      <c r="DH111" s="845"/>
      <c r="DI111" s="845"/>
      <c r="DJ111" s="845"/>
      <c r="DK111" s="845"/>
      <c r="DL111" s="845" t="s">
        <v>444</v>
      </c>
      <c r="DM111" s="845"/>
      <c r="DN111" s="845"/>
      <c r="DO111" s="845"/>
      <c r="DP111" s="845"/>
      <c r="DQ111" s="845" t="s">
        <v>452</v>
      </c>
      <c r="DR111" s="845"/>
      <c r="DS111" s="845"/>
      <c r="DT111" s="845"/>
      <c r="DU111" s="845"/>
      <c r="DV111" s="822" t="s">
        <v>444</v>
      </c>
      <c r="DW111" s="822"/>
      <c r="DX111" s="822"/>
      <c r="DY111" s="822"/>
      <c r="DZ111" s="823"/>
    </row>
    <row r="112" spans="1:131" s="233" customFormat="1" ht="26.25" customHeight="1" x14ac:dyDescent="0.15">
      <c r="A112" s="940" t="s">
        <v>453</v>
      </c>
      <c r="B112" s="941"/>
      <c r="C112" s="780" t="s">
        <v>454</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455</v>
      </c>
      <c r="AB112" s="808"/>
      <c r="AC112" s="808"/>
      <c r="AD112" s="808"/>
      <c r="AE112" s="809"/>
      <c r="AF112" s="810" t="s">
        <v>444</v>
      </c>
      <c r="AG112" s="808"/>
      <c r="AH112" s="808"/>
      <c r="AI112" s="808"/>
      <c r="AJ112" s="809"/>
      <c r="AK112" s="810" t="s">
        <v>456</v>
      </c>
      <c r="AL112" s="808"/>
      <c r="AM112" s="808"/>
      <c r="AN112" s="808"/>
      <c r="AO112" s="809"/>
      <c r="AP112" s="852" t="s">
        <v>448</v>
      </c>
      <c r="AQ112" s="853"/>
      <c r="AR112" s="853"/>
      <c r="AS112" s="853"/>
      <c r="AT112" s="854"/>
      <c r="AU112" s="960"/>
      <c r="AV112" s="961"/>
      <c r="AW112" s="961"/>
      <c r="AX112" s="961"/>
      <c r="AY112" s="961"/>
      <c r="AZ112" s="843" t="s">
        <v>457</v>
      </c>
      <c r="BA112" s="780"/>
      <c r="BB112" s="780"/>
      <c r="BC112" s="780"/>
      <c r="BD112" s="780"/>
      <c r="BE112" s="780"/>
      <c r="BF112" s="780"/>
      <c r="BG112" s="780"/>
      <c r="BH112" s="780"/>
      <c r="BI112" s="780"/>
      <c r="BJ112" s="780"/>
      <c r="BK112" s="780"/>
      <c r="BL112" s="780"/>
      <c r="BM112" s="780"/>
      <c r="BN112" s="780"/>
      <c r="BO112" s="780"/>
      <c r="BP112" s="781"/>
      <c r="BQ112" s="844">
        <v>912393</v>
      </c>
      <c r="BR112" s="845"/>
      <c r="BS112" s="845"/>
      <c r="BT112" s="845"/>
      <c r="BU112" s="845"/>
      <c r="BV112" s="845">
        <v>879407</v>
      </c>
      <c r="BW112" s="845"/>
      <c r="BX112" s="845"/>
      <c r="BY112" s="845"/>
      <c r="BZ112" s="845"/>
      <c r="CA112" s="845">
        <v>782298</v>
      </c>
      <c r="CB112" s="845"/>
      <c r="CC112" s="845"/>
      <c r="CD112" s="845"/>
      <c r="CE112" s="845"/>
      <c r="CF112" s="903">
        <v>19.399999999999999</v>
      </c>
      <c r="CG112" s="904"/>
      <c r="CH112" s="904"/>
      <c r="CI112" s="904"/>
      <c r="CJ112" s="904"/>
      <c r="CK112" s="955"/>
      <c r="CL112" s="849"/>
      <c r="CM112" s="843" t="s">
        <v>458</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443</v>
      </c>
      <c r="DH112" s="845"/>
      <c r="DI112" s="845"/>
      <c r="DJ112" s="845"/>
      <c r="DK112" s="845"/>
      <c r="DL112" s="845" t="s">
        <v>443</v>
      </c>
      <c r="DM112" s="845"/>
      <c r="DN112" s="845"/>
      <c r="DO112" s="845"/>
      <c r="DP112" s="845"/>
      <c r="DQ112" s="845" t="s">
        <v>444</v>
      </c>
      <c r="DR112" s="845"/>
      <c r="DS112" s="845"/>
      <c r="DT112" s="845"/>
      <c r="DU112" s="845"/>
      <c r="DV112" s="822" t="s">
        <v>451</v>
      </c>
      <c r="DW112" s="822"/>
      <c r="DX112" s="822"/>
      <c r="DY112" s="822"/>
      <c r="DZ112" s="823"/>
    </row>
    <row r="113" spans="1:130" s="233" customFormat="1" ht="26.25" customHeight="1" x14ac:dyDescent="0.15">
      <c r="A113" s="942"/>
      <c r="B113" s="943"/>
      <c r="C113" s="780" t="s">
        <v>459</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111453</v>
      </c>
      <c r="AB113" s="947"/>
      <c r="AC113" s="947"/>
      <c r="AD113" s="947"/>
      <c r="AE113" s="948"/>
      <c r="AF113" s="949">
        <v>122973</v>
      </c>
      <c r="AG113" s="947"/>
      <c r="AH113" s="947"/>
      <c r="AI113" s="947"/>
      <c r="AJ113" s="948"/>
      <c r="AK113" s="949">
        <v>128863</v>
      </c>
      <c r="AL113" s="947"/>
      <c r="AM113" s="947"/>
      <c r="AN113" s="947"/>
      <c r="AO113" s="948"/>
      <c r="AP113" s="950">
        <v>3.2</v>
      </c>
      <c r="AQ113" s="951"/>
      <c r="AR113" s="951"/>
      <c r="AS113" s="951"/>
      <c r="AT113" s="952"/>
      <c r="AU113" s="960"/>
      <c r="AV113" s="961"/>
      <c r="AW113" s="961"/>
      <c r="AX113" s="961"/>
      <c r="AY113" s="961"/>
      <c r="AZ113" s="843" t="s">
        <v>460</v>
      </c>
      <c r="BA113" s="780"/>
      <c r="BB113" s="780"/>
      <c r="BC113" s="780"/>
      <c r="BD113" s="780"/>
      <c r="BE113" s="780"/>
      <c r="BF113" s="780"/>
      <c r="BG113" s="780"/>
      <c r="BH113" s="780"/>
      <c r="BI113" s="780"/>
      <c r="BJ113" s="780"/>
      <c r="BK113" s="780"/>
      <c r="BL113" s="780"/>
      <c r="BM113" s="780"/>
      <c r="BN113" s="780"/>
      <c r="BO113" s="780"/>
      <c r="BP113" s="781"/>
      <c r="BQ113" s="844">
        <v>390241</v>
      </c>
      <c r="BR113" s="845"/>
      <c r="BS113" s="845"/>
      <c r="BT113" s="845"/>
      <c r="BU113" s="845"/>
      <c r="BV113" s="845">
        <v>386339</v>
      </c>
      <c r="BW113" s="845"/>
      <c r="BX113" s="845"/>
      <c r="BY113" s="845"/>
      <c r="BZ113" s="845"/>
      <c r="CA113" s="845">
        <v>347407</v>
      </c>
      <c r="CB113" s="845"/>
      <c r="CC113" s="845"/>
      <c r="CD113" s="845"/>
      <c r="CE113" s="845"/>
      <c r="CF113" s="903">
        <v>8.6</v>
      </c>
      <c r="CG113" s="904"/>
      <c r="CH113" s="904"/>
      <c r="CI113" s="904"/>
      <c r="CJ113" s="904"/>
      <c r="CK113" s="955"/>
      <c r="CL113" s="849"/>
      <c r="CM113" s="843" t="s">
        <v>461</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444</v>
      </c>
      <c r="DH113" s="808"/>
      <c r="DI113" s="808"/>
      <c r="DJ113" s="808"/>
      <c r="DK113" s="809"/>
      <c r="DL113" s="810" t="s">
        <v>444</v>
      </c>
      <c r="DM113" s="808"/>
      <c r="DN113" s="808"/>
      <c r="DO113" s="808"/>
      <c r="DP113" s="809"/>
      <c r="DQ113" s="810" t="s">
        <v>128</v>
      </c>
      <c r="DR113" s="808"/>
      <c r="DS113" s="808"/>
      <c r="DT113" s="808"/>
      <c r="DU113" s="809"/>
      <c r="DV113" s="852" t="s">
        <v>444</v>
      </c>
      <c r="DW113" s="853"/>
      <c r="DX113" s="853"/>
      <c r="DY113" s="853"/>
      <c r="DZ113" s="854"/>
    </row>
    <row r="114" spans="1:130" s="233" customFormat="1" ht="26.25" customHeight="1" x14ac:dyDescent="0.15">
      <c r="A114" s="942"/>
      <c r="B114" s="943"/>
      <c r="C114" s="780" t="s">
        <v>462</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40643</v>
      </c>
      <c r="AB114" s="808"/>
      <c r="AC114" s="808"/>
      <c r="AD114" s="808"/>
      <c r="AE114" s="809"/>
      <c r="AF114" s="810">
        <v>42308</v>
      </c>
      <c r="AG114" s="808"/>
      <c r="AH114" s="808"/>
      <c r="AI114" s="808"/>
      <c r="AJ114" s="809"/>
      <c r="AK114" s="810">
        <v>41596</v>
      </c>
      <c r="AL114" s="808"/>
      <c r="AM114" s="808"/>
      <c r="AN114" s="808"/>
      <c r="AO114" s="809"/>
      <c r="AP114" s="852">
        <v>1</v>
      </c>
      <c r="AQ114" s="853"/>
      <c r="AR114" s="853"/>
      <c r="AS114" s="853"/>
      <c r="AT114" s="854"/>
      <c r="AU114" s="960"/>
      <c r="AV114" s="961"/>
      <c r="AW114" s="961"/>
      <c r="AX114" s="961"/>
      <c r="AY114" s="961"/>
      <c r="AZ114" s="843" t="s">
        <v>463</v>
      </c>
      <c r="BA114" s="780"/>
      <c r="BB114" s="780"/>
      <c r="BC114" s="780"/>
      <c r="BD114" s="780"/>
      <c r="BE114" s="780"/>
      <c r="BF114" s="780"/>
      <c r="BG114" s="780"/>
      <c r="BH114" s="780"/>
      <c r="BI114" s="780"/>
      <c r="BJ114" s="780"/>
      <c r="BK114" s="780"/>
      <c r="BL114" s="780"/>
      <c r="BM114" s="780"/>
      <c r="BN114" s="780"/>
      <c r="BO114" s="780"/>
      <c r="BP114" s="781"/>
      <c r="BQ114" s="844">
        <v>1359995</v>
      </c>
      <c r="BR114" s="845"/>
      <c r="BS114" s="845"/>
      <c r="BT114" s="845"/>
      <c r="BU114" s="845"/>
      <c r="BV114" s="845">
        <v>1379932</v>
      </c>
      <c r="BW114" s="845"/>
      <c r="BX114" s="845"/>
      <c r="BY114" s="845"/>
      <c r="BZ114" s="845"/>
      <c r="CA114" s="845">
        <v>1335389</v>
      </c>
      <c r="CB114" s="845"/>
      <c r="CC114" s="845"/>
      <c r="CD114" s="845"/>
      <c r="CE114" s="845"/>
      <c r="CF114" s="903">
        <v>33.1</v>
      </c>
      <c r="CG114" s="904"/>
      <c r="CH114" s="904"/>
      <c r="CI114" s="904"/>
      <c r="CJ114" s="904"/>
      <c r="CK114" s="955"/>
      <c r="CL114" s="849"/>
      <c r="CM114" s="843" t="s">
        <v>464</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444</v>
      </c>
      <c r="DH114" s="808"/>
      <c r="DI114" s="808"/>
      <c r="DJ114" s="808"/>
      <c r="DK114" s="809"/>
      <c r="DL114" s="810" t="s">
        <v>446</v>
      </c>
      <c r="DM114" s="808"/>
      <c r="DN114" s="808"/>
      <c r="DO114" s="808"/>
      <c r="DP114" s="809"/>
      <c r="DQ114" s="810" t="s">
        <v>448</v>
      </c>
      <c r="DR114" s="808"/>
      <c r="DS114" s="808"/>
      <c r="DT114" s="808"/>
      <c r="DU114" s="809"/>
      <c r="DV114" s="852" t="s">
        <v>395</v>
      </c>
      <c r="DW114" s="853"/>
      <c r="DX114" s="853"/>
      <c r="DY114" s="853"/>
      <c r="DZ114" s="854"/>
    </row>
    <row r="115" spans="1:130" s="233" customFormat="1" ht="26.25" customHeight="1" x14ac:dyDescent="0.15">
      <c r="A115" s="942"/>
      <c r="B115" s="943"/>
      <c r="C115" s="780" t="s">
        <v>465</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16659</v>
      </c>
      <c r="AB115" s="947"/>
      <c r="AC115" s="947"/>
      <c r="AD115" s="947"/>
      <c r="AE115" s="948"/>
      <c r="AF115" s="949" t="s">
        <v>395</v>
      </c>
      <c r="AG115" s="947"/>
      <c r="AH115" s="947"/>
      <c r="AI115" s="947"/>
      <c r="AJ115" s="948"/>
      <c r="AK115" s="949" t="s">
        <v>448</v>
      </c>
      <c r="AL115" s="947"/>
      <c r="AM115" s="947"/>
      <c r="AN115" s="947"/>
      <c r="AO115" s="948"/>
      <c r="AP115" s="950" t="s">
        <v>444</v>
      </c>
      <c r="AQ115" s="951"/>
      <c r="AR115" s="951"/>
      <c r="AS115" s="951"/>
      <c r="AT115" s="952"/>
      <c r="AU115" s="960"/>
      <c r="AV115" s="961"/>
      <c r="AW115" s="961"/>
      <c r="AX115" s="961"/>
      <c r="AY115" s="961"/>
      <c r="AZ115" s="843" t="s">
        <v>466</v>
      </c>
      <c r="BA115" s="780"/>
      <c r="BB115" s="780"/>
      <c r="BC115" s="780"/>
      <c r="BD115" s="780"/>
      <c r="BE115" s="780"/>
      <c r="BF115" s="780"/>
      <c r="BG115" s="780"/>
      <c r="BH115" s="780"/>
      <c r="BI115" s="780"/>
      <c r="BJ115" s="780"/>
      <c r="BK115" s="780"/>
      <c r="BL115" s="780"/>
      <c r="BM115" s="780"/>
      <c r="BN115" s="780"/>
      <c r="BO115" s="780"/>
      <c r="BP115" s="781"/>
      <c r="BQ115" s="844" t="s">
        <v>443</v>
      </c>
      <c r="BR115" s="845"/>
      <c r="BS115" s="845"/>
      <c r="BT115" s="845"/>
      <c r="BU115" s="845"/>
      <c r="BV115" s="845" t="s">
        <v>444</v>
      </c>
      <c r="BW115" s="845"/>
      <c r="BX115" s="845"/>
      <c r="BY115" s="845"/>
      <c r="BZ115" s="845"/>
      <c r="CA115" s="845" t="s">
        <v>443</v>
      </c>
      <c r="CB115" s="845"/>
      <c r="CC115" s="845"/>
      <c r="CD115" s="845"/>
      <c r="CE115" s="845"/>
      <c r="CF115" s="903" t="s">
        <v>443</v>
      </c>
      <c r="CG115" s="904"/>
      <c r="CH115" s="904"/>
      <c r="CI115" s="904"/>
      <c r="CJ115" s="904"/>
      <c r="CK115" s="955"/>
      <c r="CL115" s="849"/>
      <c r="CM115" s="843" t="s">
        <v>467</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443</v>
      </c>
      <c r="DH115" s="808"/>
      <c r="DI115" s="808"/>
      <c r="DJ115" s="808"/>
      <c r="DK115" s="809"/>
      <c r="DL115" s="810" t="s">
        <v>456</v>
      </c>
      <c r="DM115" s="808"/>
      <c r="DN115" s="808"/>
      <c r="DO115" s="808"/>
      <c r="DP115" s="809"/>
      <c r="DQ115" s="810" t="s">
        <v>444</v>
      </c>
      <c r="DR115" s="808"/>
      <c r="DS115" s="808"/>
      <c r="DT115" s="808"/>
      <c r="DU115" s="809"/>
      <c r="DV115" s="852" t="s">
        <v>451</v>
      </c>
      <c r="DW115" s="853"/>
      <c r="DX115" s="853"/>
      <c r="DY115" s="853"/>
      <c r="DZ115" s="854"/>
    </row>
    <row r="116" spans="1:130" s="233" customFormat="1" ht="26.25" customHeight="1" x14ac:dyDescent="0.15">
      <c r="A116" s="944"/>
      <c r="B116" s="945"/>
      <c r="C116" s="867" t="s">
        <v>468</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447</v>
      </c>
      <c r="AB116" s="808"/>
      <c r="AC116" s="808"/>
      <c r="AD116" s="808"/>
      <c r="AE116" s="809"/>
      <c r="AF116" s="810" t="s">
        <v>448</v>
      </c>
      <c r="AG116" s="808"/>
      <c r="AH116" s="808"/>
      <c r="AI116" s="808"/>
      <c r="AJ116" s="809"/>
      <c r="AK116" s="810" t="s">
        <v>451</v>
      </c>
      <c r="AL116" s="808"/>
      <c r="AM116" s="808"/>
      <c r="AN116" s="808"/>
      <c r="AO116" s="809"/>
      <c r="AP116" s="852" t="s">
        <v>444</v>
      </c>
      <c r="AQ116" s="853"/>
      <c r="AR116" s="853"/>
      <c r="AS116" s="853"/>
      <c r="AT116" s="854"/>
      <c r="AU116" s="960"/>
      <c r="AV116" s="961"/>
      <c r="AW116" s="961"/>
      <c r="AX116" s="961"/>
      <c r="AY116" s="961"/>
      <c r="AZ116" s="937" t="s">
        <v>469</v>
      </c>
      <c r="BA116" s="938"/>
      <c r="BB116" s="938"/>
      <c r="BC116" s="938"/>
      <c r="BD116" s="938"/>
      <c r="BE116" s="938"/>
      <c r="BF116" s="938"/>
      <c r="BG116" s="938"/>
      <c r="BH116" s="938"/>
      <c r="BI116" s="938"/>
      <c r="BJ116" s="938"/>
      <c r="BK116" s="938"/>
      <c r="BL116" s="938"/>
      <c r="BM116" s="938"/>
      <c r="BN116" s="938"/>
      <c r="BO116" s="938"/>
      <c r="BP116" s="939"/>
      <c r="BQ116" s="844" t="s">
        <v>443</v>
      </c>
      <c r="BR116" s="845"/>
      <c r="BS116" s="845"/>
      <c r="BT116" s="845"/>
      <c r="BU116" s="845"/>
      <c r="BV116" s="845" t="s">
        <v>451</v>
      </c>
      <c r="BW116" s="845"/>
      <c r="BX116" s="845"/>
      <c r="BY116" s="845"/>
      <c r="BZ116" s="845"/>
      <c r="CA116" s="845" t="s">
        <v>444</v>
      </c>
      <c r="CB116" s="845"/>
      <c r="CC116" s="845"/>
      <c r="CD116" s="845"/>
      <c r="CE116" s="845"/>
      <c r="CF116" s="903" t="s">
        <v>128</v>
      </c>
      <c r="CG116" s="904"/>
      <c r="CH116" s="904"/>
      <c r="CI116" s="904"/>
      <c r="CJ116" s="904"/>
      <c r="CK116" s="955"/>
      <c r="CL116" s="849"/>
      <c r="CM116" s="843" t="s">
        <v>470</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443</v>
      </c>
      <c r="DH116" s="808"/>
      <c r="DI116" s="808"/>
      <c r="DJ116" s="808"/>
      <c r="DK116" s="809"/>
      <c r="DL116" s="810" t="s">
        <v>443</v>
      </c>
      <c r="DM116" s="808"/>
      <c r="DN116" s="808"/>
      <c r="DO116" s="808"/>
      <c r="DP116" s="809"/>
      <c r="DQ116" s="810" t="s">
        <v>447</v>
      </c>
      <c r="DR116" s="808"/>
      <c r="DS116" s="808"/>
      <c r="DT116" s="808"/>
      <c r="DU116" s="809"/>
      <c r="DV116" s="852" t="s">
        <v>443</v>
      </c>
      <c r="DW116" s="853"/>
      <c r="DX116" s="853"/>
      <c r="DY116" s="853"/>
      <c r="DZ116" s="854"/>
    </row>
    <row r="117" spans="1:130" s="233" customFormat="1" ht="26.25" customHeight="1" x14ac:dyDescent="0.15">
      <c r="A117" s="923" t="s">
        <v>189</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471</v>
      </c>
      <c r="Z117" s="925"/>
      <c r="AA117" s="930">
        <v>948840</v>
      </c>
      <c r="AB117" s="931"/>
      <c r="AC117" s="931"/>
      <c r="AD117" s="931"/>
      <c r="AE117" s="932"/>
      <c r="AF117" s="933">
        <v>1009529</v>
      </c>
      <c r="AG117" s="931"/>
      <c r="AH117" s="931"/>
      <c r="AI117" s="931"/>
      <c r="AJ117" s="932"/>
      <c r="AK117" s="933">
        <v>1005189</v>
      </c>
      <c r="AL117" s="931"/>
      <c r="AM117" s="931"/>
      <c r="AN117" s="931"/>
      <c r="AO117" s="932"/>
      <c r="AP117" s="934"/>
      <c r="AQ117" s="935"/>
      <c r="AR117" s="935"/>
      <c r="AS117" s="935"/>
      <c r="AT117" s="936"/>
      <c r="AU117" s="960"/>
      <c r="AV117" s="961"/>
      <c r="AW117" s="961"/>
      <c r="AX117" s="961"/>
      <c r="AY117" s="961"/>
      <c r="AZ117" s="891" t="s">
        <v>472</v>
      </c>
      <c r="BA117" s="892"/>
      <c r="BB117" s="892"/>
      <c r="BC117" s="892"/>
      <c r="BD117" s="892"/>
      <c r="BE117" s="892"/>
      <c r="BF117" s="892"/>
      <c r="BG117" s="892"/>
      <c r="BH117" s="892"/>
      <c r="BI117" s="892"/>
      <c r="BJ117" s="892"/>
      <c r="BK117" s="892"/>
      <c r="BL117" s="892"/>
      <c r="BM117" s="892"/>
      <c r="BN117" s="892"/>
      <c r="BO117" s="892"/>
      <c r="BP117" s="893"/>
      <c r="BQ117" s="844" t="s">
        <v>444</v>
      </c>
      <c r="BR117" s="845"/>
      <c r="BS117" s="845"/>
      <c r="BT117" s="845"/>
      <c r="BU117" s="845"/>
      <c r="BV117" s="845" t="s">
        <v>444</v>
      </c>
      <c r="BW117" s="845"/>
      <c r="BX117" s="845"/>
      <c r="BY117" s="845"/>
      <c r="BZ117" s="845"/>
      <c r="CA117" s="845" t="s">
        <v>473</v>
      </c>
      <c r="CB117" s="845"/>
      <c r="CC117" s="845"/>
      <c r="CD117" s="845"/>
      <c r="CE117" s="845"/>
      <c r="CF117" s="903" t="s">
        <v>443</v>
      </c>
      <c r="CG117" s="904"/>
      <c r="CH117" s="904"/>
      <c r="CI117" s="904"/>
      <c r="CJ117" s="904"/>
      <c r="CK117" s="955"/>
      <c r="CL117" s="849"/>
      <c r="CM117" s="843" t="s">
        <v>474</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443</v>
      </c>
      <c r="DH117" s="808"/>
      <c r="DI117" s="808"/>
      <c r="DJ117" s="808"/>
      <c r="DK117" s="809"/>
      <c r="DL117" s="810" t="s">
        <v>443</v>
      </c>
      <c r="DM117" s="808"/>
      <c r="DN117" s="808"/>
      <c r="DO117" s="808"/>
      <c r="DP117" s="809"/>
      <c r="DQ117" s="810" t="s">
        <v>451</v>
      </c>
      <c r="DR117" s="808"/>
      <c r="DS117" s="808"/>
      <c r="DT117" s="808"/>
      <c r="DU117" s="809"/>
      <c r="DV117" s="852" t="s">
        <v>443</v>
      </c>
      <c r="DW117" s="853"/>
      <c r="DX117" s="853"/>
      <c r="DY117" s="853"/>
      <c r="DZ117" s="854"/>
    </row>
    <row r="118" spans="1:130" s="233" customFormat="1" ht="26.25" customHeight="1" x14ac:dyDescent="0.15">
      <c r="A118" s="923" t="s">
        <v>438</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435</v>
      </c>
      <c r="AB118" s="924"/>
      <c r="AC118" s="924"/>
      <c r="AD118" s="924"/>
      <c r="AE118" s="925"/>
      <c r="AF118" s="926" t="s">
        <v>436</v>
      </c>
      <c r="AG118" s="924"/>
      <c r="AH118" s="924"/>
      <c r="AI118" s="924"/>
      <c r="AJ118" s="925"/>
      <c r="AK118" s="926" t="s">
        <v>307</v>
      </c>
      <c r="AL118" s="924"/>
      <c r="AM118" s="924"/>
      <c r="AN118" s="924"/>
      <c r="AO118" s="925"/>
      <c r="AP118" s="927" t="s">
        <v>437</v>
      </c>
      <c r="AQ118" s="928"/>
      <c r="AR118" s="928"/>
      <c r="AS118" s="928"/>
      <c r="AT118" s="929"/>
      <c r="AU118" s="960"/>
      <c r="AV118" s="961"/>
      <c r="AW118" s="961"/>
      <c r="AX118" s="961"/>
      <c r="AY118" s="961"/>
      <c r="AZ118" s="866" t="s">
        <v>475</v>
      </c>
      <c r="BA118" s="867"/>
      <c r="BB118" s="867"/>
      <c r="BC118" s="867"/>
      <c r="BD118" s="867"/>
      <c r="BE118" s="867"/>
      <c r="BF118" s="867"/>
      <c r="BG118" s="867"/>
      <c r="BH118" s="867"/>
      <c r="BI118" s="867"/>
      <c r="BJ118" s="867"/>
      <c r="BK118" s="867"/>
      <c r="BL118" s="867"/>
      <c r="BM118" s="867"/>
      <c r="BN118" s="867"/>
      <c r="BO118" s="867"/>
      <c r="BP118" s="868"/>
      <c r="BQ118" s="907" t="s">
        <v>444</v>
      </c>
      <c r="BR118" s="873"/>
      <c r="BS118" s="873"/>
      <c r="BT118" s="873"/>
      <c r="BU118" s="873"/>
      <c r="BV118" s="873" t="s">
        <v>473</v>
      </c>
      <c r="BW118" s="873"/>
      <c r="BX118" s="873"/>
      <c r="BY118" s="873"/>
      <c r="BZ118" s="873"/>
      <c r="CA118" s="873" t="s">
        <v>444</v>
      </c>
      <c r="CB118" s="873"/>
      <c r="CC118" s="873"/>
      <c r="CD118" s="873"/>
      <c r="CE118" s="873"/>
      <c r="CF118" s="903" t="s">
        <v>451</v>
      </c>
      <c r="CG118" s="904"/>
      <c r="CH118" s="904"/>
      <c r="CI118" s="904"/>
      <c r="CJ118" s="904"/>
      <c r="CK118" s="955"/>
      <c r="CL118" s="849"/>
      <c r="CM118" s="843" t="s">
        <v>476</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448</v>
      </c>
      <c r="DH118" s="808"/>
      <c r="DI118" s="808"/>
      <c r="DJ118" s="808"/>
      <c r="DK118" s="809"/>
      <c r="DL118" s="810" t="s">
        <v>443</v>
      </c>
      <c r="DM118" s="808"/>
      <c r="DN118" s="808"/>
      <c r="DO118" s="808"/>
      <c r="DP118" s="809"/>
      <c r="DQ118" s="810" t="s">
        <v>455</v>
      </c>
      <c r="DR118" s="808"/>
      <c r="DS118" s="808"/>
      <c r="DT118" s="808"/>
      <c r="DU118" s="809"/>
      <c r="DV118" s="852" t="s">
        <v>443</v>
      </c>
      <c r="DW118" s="853"/>
      <c r="DX118" s="853"/>
      <c r="DY118" s="853"/>
      <c r="DZ118" s="854"/>
    </row>
    <row r="119" spans="1:130" s="233" customFormat="1" ht="26.25" customHeight="1" x14ac:dyDescent="0.15">
      <c r="A119" s="846" t="s">
        <v>441</v>
      </c>
      <c r="B119" s="847"/>
      <c r="C119" s="888" t="s">
        <v>442</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444</v>
      </c>
      <c r="AB119" s="917"/>
      <c r="AC119" s="917"/>
      <c r="AD119" s="917"/>
      <c r="AE119" s="918"/>
      <c r="AF119" s="919" t="s">
        <v>444</v>
      </c>
      <c r="AG119" s="917"/>
      <c r="AH119" s="917"/>
      <c r="AI119" s="917"/>
      <c r="AJ119" s="918"/>
      <c r="AK119" s="919" t="s">
        <v>451</v>
      </c>
      <c r="AL119" s="917"/>
      <c r="AM119" s="917"/>
      <c r="AN119" s="917"/>
      <c r="AO119" s="918"/>
      <c r="AP119" s="920" t="s">
        <v>444</v>
      </c>
      <c r="AQ119" s="921"/>
      <c r="AR119" s="921"/>
      <c r="AS119" s="921"/>
      <c r="AT119" s="922"/>
      <c r="AU119" s="962"/>
      <c r="AV119" s="963"/>
      <c r="AW119" s="963"/>
      <c r="AX119" s="963"/>
      <c r="AY119" s="963"/>
      <c r="AZ119" s="254" t="s">
        <v>189</v>
      </c>
      <c r="BA119" s="254"/>
      <c r="BB119" s="254"/>
      <c r="BC119" s="254"/>
      <c r="BD119" s="254"/>
      <c r="BE119" s="254"/>
      <c r="BF119" s="254"/>
      <c r="BG119" s="254"/>
      <c r="BH119" s="254"/>
      <c r="BI119" s="254"/>
      <c r="BJ119" s="254"/>
      <c r="BK119" s="254"/>
      <c r="BL119" s="254"/>
      <c r="BM119" s="254"/>
      <c r="BN119" s="254"/>
      <c r="BO119" s="905" t="s">
        <v>477</v>
      </c>
      <c r="BP119" s="906"/>
      <c r="BQ119" s="907">
        <v>10666325</v>
      </c>
      <c r="BR119" s="873"/>
      <c r="BS119" s="873"/>
      <c r="BT119" s="873"/>
      <c r="BU119" s="873"/>
      <c r="BV119" s="873">
        <v>11025797</v>
      </c>
      <c r="BW119" s="873"/>
      <c r="BX119" s="873"/>
      <c r="BY119" s="873"/>
      <c r="BZ119" s="873"/>
      <c r="CA119" s="873">
        <v>10700947</v>
      </c>
      <c r="CB119" s="873"/>
      <c r="CC119" s="873"/>
      <c r="CD119" s="873"/>
      <c r="CE119" s="873"/>
      <c r="CF119" s="776"/>
      <c r="CG119" s="777"/>
      <c r="CH119" s="777"/>
      <c r="CI119" s="777"/>
      <c r="CJ119" s="862"/>
      <c r="CK119" s="956"/>
      <c r="CL119" s="851"/>
      <c r="CM119" s="866" t="s">
        <v>478</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97886</v>
      </c>
      <c r="DH119" s="792"/>
      <c r="DI119" s="792"/>
      <c r="DJ119" s="792"/>
      <c r="DK119" s="793"/>
      <c r="DL119" s="794">
        <v>414500</v>
      </c>
      <c r="DM119" s="792"/>
      <c r="DN119" s="792"/>
      <c r="DO119" s="792"/>
      <c r="DP119" s="793"/>
      <c r="DQ119" s="794">
        <v>403531</v>
      </c>
      <c r="DR119" s="792"/>
      <c r="DS119" s="792"/>
      <c r="DT119" s="792"/>
      <c r="DU119" s="793"/>
      <c r="DV119" s="876">
        <v>10</v>
      </c>
      <c r="DW119" s="877"/>
      <c r="DX119" s="877"/>
      <c r="DY119" s="877"/>
      <c r="DZ119" s="878"/>
    </row>
    <row r="120" spans="1:130" s="233" customFormat="1" ht="26.25" customHeight="1" x14ac:dyDescent="0.15">
      <c r="A120" s="848"/>
      <c r="B120" s="849"/>
      <c r="C120" s="843" t="s">
        <v>450</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443</v>
      </c>
      <c r="AB120" s="808"/>
      <c r="AC120" s="808"/>
      <c r="AD120" s="808"/>
      <c r="AE120" s="809"/>
      <c r="AF120" s="810" t="s">
        <v>447</v>
      </c>
      <c r="AG120" s="808"/>
      <c r="AH120" s="808"/>
      <c r="AI120" s="808"/>
      <c r="AJ120" s="809"/>
      <c r="AK120" s="810" t="s">
        <v>443</v>
      </c>
      <c r="AL120" s="808"/>
      <c r="AM120" s="808"/>
      <c r="AN120" s="808"/>
      <c r="AO120" s="809"/>
      <c r="AP120" s="852" t="s">
        <v>443</v>
      </c>
      <c r="AQ120" s="853"/>
      <c r="AR120" s="853"/>
      <c r="AS120" s="853"/>
      <c r="AT120" s="854"/>
      <c r="AU120" s="908" t="s">
        <v>479</v>
      </c>
      <c r="AV120" s="909"/>
      <c r="AW120" s="909"/>
      <c r="AX120" s="909"/>
      <c r="AY120" s="910"/>
      <c r="AZ120" s="888" t="s">
        <v>480</v>
      </c>
      <c r="BA120" s="836"/>
      <c r="BB120" s="836"/>
      <c r="BC120" s="836"/>
      <c r="BD120" s="836"/>
      <c r="BE120" s="836"/>
      <c r="BF120" s="836"/>
      <c r="BG120" s="836"/>
      <c r="BH120" s="836"/>
      <c r="BI120" s="836"/>
      <c r="BJ120" s="836"/>
      <c r="BK120" s="836"/>
      <c r="BL120" s="836"/>
      <c r="BM120" s="836"/>
      <c r="BN120" s="836"/>
      <c r="BO120" s="836"/>
      <c r="BP120" s="837"/>
      <c r="BQ120" s="889">
        <v>2612902</v>
      </c>
      <c r="BR120" s="870"/>
      <c r="BS120" s="870"/>
      <c r="BT120" s="870"/>
      <c r="BU120" s="870"/>
      <c r="BV120" s="870">
        <v>2428364</v>
      </c>
      <c r="BW120" s="870"/>
      <c r="BX120" s="870"/>
      <c r="BY120" s="870"/>
      <c r="BZ120" s="870"/>
      <c r="CA120" s="870">
        <v>2884388</v>
      </c>
      <c r="CB120" s="870"/>
      <c r="CC120" s="870"/>
      <c r="CD120" s="870"/>
      <c r="CE120" s="870"/>
      <c r="CF120" s="894">
        <v>71.599999999999994</v>
      </c>
      <c r="CG120" s="895"/>
      <c r="CH120" s="895"/>
      <c r="CI120" s="895"/>
      <c r="CJ120" s="895"/>
      <c r="CK120" s="896" t="s">
        <v>481</v>
      </c>
      <c r="CL120" s="880"/>
      <c r="CM120" s="880"/>
      <c r="CN120" s="880"/>
      <c r="CO120" s="881"/>
      <c r="CP120" s="900" t="s">
        <v>482</v>
      </c>
      <c r="CQ120" s="901"/>
      <c r="CR120" s="901"/>
      <c r="CS120" s="901"/>
      <c r="CT120" s="901"/>
      <c r="CU120" s="901"/>
      <c r="CV120" s="901"/>
      <c r="CW120" s="901"/>
      <c r="CX120" s="901"/>
      <c r="CY120" s="901"/>
      <c r="CZ120" s="901"/>
      <c r="DA120" s="901"/>
      <c r="DB120" s="901"/>
      <c r="DC120" s="901"/>
      <c r="DD120" s="901"/>
      <c r="DE120" s="901"/>
      <c r="DF120" s="902"/>
      <c r="DG120" s="889">
        <v>665959</v>
      </c>
      <c r="DH120" s="870"/>
      <c r="DI120" s="870"/>
      <c r="DJ120" s="870"/>
      <c r="DK120" s="870"/>
      <c r="DL120" s="870">
        <v>643290</v>
      </c>
      <c r="DM120" s="870"/>
      <c r="DN120" s="870"/>
      <c r="DO120" s="870"/>
      <c r="DP120" s="870"/>
      <c r="DQ120" s="870">
        <v>562008</v>
      </c>
      <c r="DR120" s="870"/>
      <c r="DS120" s="870"/>
      <c r="DT120" s="870"/>
      <c r="DU120" s="870"/>
      <c r="DV120" s="871">
        <v>13.9</v>
      </c>
      <c r="DW120" s="871"/>
      <c r="DX120" s="871"/>
      <c r="DY120" s="871"/>
      <c r="DZ120" s="872"/>
    </row>
    <row r="121" spans="1:130" s="233" customFormat="1" ht="26.25" customHeight="1" x14ac:dyDescent="0.15">
      <c r="A121" s="848"/>
      <c r="B121" s="849"/>
      <c r="C121" s="891" t="s">
        <v>483</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451</v>
      </c>
      <c r="AB121" s="808"/>
      <c r="AC121" s="808"/>
      <c r="AD121" s="808"/>
      <c r="AE121" s="809"/>
      <c r="AF121" s="810" t="s">
        <v>444</v>
      </c>
      <c r="AG121" s="808"/>
      <c r="AH121" s="808"/>
      <c r="AI121" s="808"/>
      <c r="AJ121" s="809"/>
      <c r="AK121" s="810" t="s">
        <v>443</v>
      </c>
      <c r="AL121" s="808"/>
      <c r="AM121" s="808"/>
      <c r="AN121" s="808"/>
      <c r="AO121" s="809"/>
      <c r="AP121" s="852" t="s">
        <v>448</v>
      </c>
      <c r="AQ121" s="853"/>
      <c r="AR121" s="853"/>
      <c r="AS121" s="853"/>
      <c r="AT121" s="854"/>
      <c r="AU121" s="911"/>
      <c r="AV121" s="912"/>
      <c r="AW121" s="912"/>
      <c r="AX121" s="912"/>
      <c r="AY121" s="913"/>
      <c r="AZ121" s="843" t="s">
        <v>484</v>
      </c>
      <c r="BA121" s="780"/>
      <c r="BB121" s="780"/>
      <c r="BC121" s="780"/>
      <c r="BD121" s="780"/>
      <c r="BE121" s="780"/>
      <c r="BF121" s="780"/>
      <c r="BG121" s="780"/>
      <c r="BH121" s="780"/>
      <c r="BI121" s="780"/>
      <c r="BJ121" s="780"/>
      <c r="BK121" s="780"/>
      <c r="BL121" s="780"/>
      <c r="BM121" s="780"/>
      <c r="BN121" s="780"/>
      <c r="BO121" s="780"/>
      <c r="BP121" s="781"/>
      <c r="BQ121" s="844">
        <v>7543</v>
      </c>
      <c r="BR121" s="845"/>
      <c r="BS121" s="845"/>
      <c r="BT121" s="845"/>
      <c r="BU121" s="845"/>
      <c r="BV121" s="845">
        <v>3805</v>
      </c>
      <c r="BW121" s="845"/>
      <c r="BX121" s="845"/>
      <c r="BY121" s="845"/>
      <c r="BZ121" s="845"/>
      <c r="CA121" s="845">
        <v>31652</v>
      </c>
      <c r="CB121" s="845"/>
      <c r="CC121" s="845"/>
      <c r="CD121" s="845"/>
      <c r="CE121" s="845"/>
      <c r="CF121" s="903">
        <v>0.8</v>
      </c>
      <c r="CG121" s="904"/>
      <c r="CH121" s="904"/>
      <c r="CI121" s="904"/>
      <c r="CJ121" s="904"/>
      <c r="CK121" s="897"/>
      <c r="CL121" s="883"/>
      <c r="CM121" s="883"/>
      <c r="CN121" s="883"/>
      <c r="CO121" s="884"/>
      <c r="CP121" s="863" t="s">
        <v>485</v>
      </c>
      <c r="CQ121" s="864"/>
      <c r="CR121" s="864"/>
      <c r="CS121" s="864"/>
      <c r="CT121" s="864"/>
      <c r="CU121" s="864"/>
      <c r="CV121" s="864"/>
      <c r="CW121" s="864"/>
      <c r="CX121" s="864"/>
      <c r="CY121" s="864"/>
      <c r="CZ121" s="864"/>
      <c r="DA121" s="864"/>
      <c r="DB121" s="864"/>
      <c r="DC121" s="864"/>
      <c r="DD121" s="864"/>
      <c r="DE121" s="864"/>
      <c r="DF121" s="865"/>
      <c r="DG121" s="844">
        <v>182587</v>
      </c>
      <c r="DH121" s="845"/>
      <c r="DI121" s="845"/>
      <c r="DJ121" s="845"/>
      <c r="DK121" s="845"/>
      <c r="DL121" s="845">
        <v>181487</v>
      </c>
      <c r="DM121" s="845"/>
      <c r="DN121" s="845"/>
      <c r="DO121" s="845"/>
      <c r="DP121" s="845"/>
      <c r="DQ121" s="845">
        <v>170487</v>
      </c>
      <c r="DR121" s="845"/>
      <c r="DS121" s="845"/>
      <c r="DT121" s="845"/>
      <c r="DU121" s="845"/>
      <c r="DV121" s="822">
        <v>4.2</v>
      </c>
      <c r="DW121" s="822"/>
      <c r="DX121" s="822"/>
      <c r="DY121" s="822"/>
      <c r="DZ121" s="823"/>
    </row>
    <row r="122" spans="1:130" s="233" customFormat="1" ht="26.25" customHeight="1" x14ac:dyDescent="0.15">
      <c r="A122" s="848"/>
      <c r="B122" s="849"/>
      <c r="C122" s="843" t="s">
        <v>464</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451</v>
      </c>
      <c r="AB122" s="808"/>
      <c r="AC122" s="808"/>
      <c r="AD122" s="808"/>
      <c r="AE122" s="809"/>
      <c r="AF122" s="810" t="s">
        <v>444</v>
      </c>
      <c r="AG122" s="808"/>
      <c r="AH122" s="808"/>
      <c r="AI122" s="808"/>
      <c r="AJ122" s="809"/>
      <c r="AK122" s="810" t="s">
        <v>448</v>
      </c>
      <c r="AL122" s="808"/>
      <c r="AM122" s="808"/>
      <c r="AN122" s="808"/>
      <c r="AO122" s="809"/>
      <c r="AP122" s="852" t="s">
        <v>448</v>
      </c>
      <c r="AQ122" s="853"/>
      <c r="AR122" s="853"/>
      <c r="AS122" s="853"/>
      <c r="AT122" s="854"/>
      <c r="AU122" s="911"/>
      <c r="AV122" s="912"/>
      <c r="AW122" s="912"/>
      <c r="AX122" s="912"/>
      <c r="AY122" s="913"/>
      <c r="AZ122" s="866" t="s">
        <v>486</v>
      </c>
      <c r="BA122" s="867"/>
      <c r="BB122" s="867"/>
      <c r="BC122" s="867"/>
      <c r="BD122" s="867"/>
      <c r="BE122" s="867"/>
      <c r="BF122" s="867"/>
      <c r="BG122" s="867"/>
      <c r="BH122" s="867"/>
      <c r="BI122" s="867"/>
      <c r="BJ122" s="867"/>
      <c r="BK122" s="867"/>
      <c r="BL122" s="867"/>
      <c r="BM122" s="867"/>
      <c r="BN122" s="867"/>
      <c r="BO122" s="867"/>
      <c r="BP122" s="868"/>
      <c r="BQ122" s="907">
        <v>6945292</v>
      </c>
      <c r="BR122" s="873"/>
      <c r="BS122" s="873"/>
      <c r="BT122" s="873"/>
      <c r="BU122" s="873"/>
      <c r="BV122" s="873">
        <v>6947203</v>
      </c>
      <c r="BW122" s="873"/>
      <c r="BX122" s="873"/>
      <c r="BY122" s="873"/>
      <c r="BZ122" s="873"/>
      <c r="CA122" s="873">
        <v>6778585</v>
      </c>
      <c r="CB122" s="873"/>
      <c r="CC122" s="873"/>
      <c r="CD122" s="873"/>
      <c r="CE122" s="873"/>
      <c r="CF122" s="874">
        <v>168.2</v>
      </c>
      <c r="CG122" s="875"/>
      <c r="CH122" s="875"/>
      <c r="CI122" s="875"/>
      <c r="CJ122" s="875"/>
      <c r="CK122" s="897"/>
      <c r="CL122" s="883"/>
      <c r="CM122" s="883"/>
      <c r="CN122" s="883"/>
      <c r="CO122" s="884"/>
      <c r="CP122" s="863" t="s">
        <v>487</v>
      </c>
      <c r="CQ122" s="864"/>
      <c r="CR122" s="864"/>
      <c r="CS122" s="864"/>
      <c r="CT122" s="864"/>
      <c r="CU122" s="864"/>
      <c r="CV122" s="864"/>
      <c r="CW122" s="864"/>
      <c r="CX122" s="864"/>
      <c r="CY122" s="864"/>
      <c r="CZ122" s="864"/>
      <c r="DA122" s="864"/>
      <c r="DB122" s="864"/>
      <c r="DC122" s="864"/>
      <c r="DD122" s="864"/>
      <c r="DE122" s="864"/>
      <c r="DF122" s="865"/>
      <c r="DG122" s="844">
        <v>63847</v>
      </c>
      <c r="DH122" s="845"/>
      <c r="DI122" s="845"/>
      <c r="DJ122" s="845"/>
      <c r="DK122" s="845"/>
      <c r="DL122" s="845">
        <v>54630</v>
      </c>
      <c r="DM122" s="845"/>
      <c r="DN122" s="845"/>
      <c r="DO122" s="845"/>
      <c r="DP122" s="845"/>
      <c r="DQ122" s="845">
        <v>49803</v>
      </c>
      <c r="DR122" s="845"/>
      <c r="DS122" s="845"/>
      <c r="DT122" s="845"/>
      <c r="DU122" s="845"/>
      <c r="DV122" s="822">
        <v>1.2</v>
      </c>
      <c r="DW122" s="822"/>
      <c r="DX122" s="822"/>
      <c r="DY122" s="822"/>
      <c r="DZ122" s="823"/>
    </row>
    <row r="123" spans="1:130" s="233" customFormat="1" ht="26.25" customHeight="1" x14ac:dyDescent="0.15">
      <c r="A123" s="848"/>
      <c r="B123" s="849"/>
      <c r="C123" s="843" t="s">
        <v>470</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444</v>
      </c>
      <c r="AB123" s="808"/>
      <c r="AC123" s="808"/>
      <c r="AD123" s="808"/>
      <c r="AE123" s="809"/>
      <c r="AF123" s="810" t="s">
        <v>443</v>
      </c>
      <c r="AG123" s="808"/>
      <c r="AH123" s="808"/>
      <c r="AI123" s="808"/>
      <c r="AJ123" s="809"/>
      <c r="AK123" s="810" t="s">
        <v>452</v>
      </c>
      <c r="AL123" s="808"/>
      <c r="AM123" s="808"/>
      <c r="AN123" s="808"/>
      <c r="AO123" s="809"/>
      <c r="AP123" s="852" t="s">
        <v>444</v>
      </c>
      <c r="AQ123" s="853"/>
      <c r="AR123" s="853"/>
      <c r="AS123" s="853"/>
      <c r="AT123" s="854"/>
      <c r="AU123" s="914"/>
      <c r="AV123" s="915"/>
      <c r="AW123" s="915"/>
      <c r="AX123" s="915"/>
      <c r="AY123" s="915"/>
      <c r="AZ123" s="254" t="s">
        <v>189</v>
      </c>
      <c r="BA123" s="254"/>
      <c r="BB123" s="254"/>
      <c r="BC123" s="254"/>
      <c r="BD123" s="254"/>
      <c r="BE123" s="254"/>
      <c r="BF123" s="254"/>
      <c r="BG123" s="254"/>
      <c r="BH123" s="254"/>
      <c r="BI123" s="254"/>
      <c r="BJ123" s="254"/>
      <c r="BK123" s="254"/>
      <c r="BL123" s="254"/>
      <c r="BM123" s="254"/>
      <c r="BN123" s="254"/>
      <c r="BO123" s="905" t="s">
        <v>488</v>
      </c>
      <c r="BP123" s="906"/>
      <c r="BQ123" s="860">
        <v>9565737</v>
      </c>
      <c r="BR123" s="861"/>
      <c r="BS123" s="861"/>
      <c r="BT123" s="861"/>
      <c r="BU123" s="861"/>
      <c r="BV123" s="861">
        <v>9379372</v>
      </c>
      <c r="BW123" s="861"/>
      <c r="BX123" s="861"/>
      <c r="BY123" s="861"/>
      <c r="BZ123" s="861"/>
      <c r="CA123" s="861">
        <v>9694625</v>
      </c>
      <c r="CB123" s="861"/>
      <c r="CC123" s="861"/>
      <c r="CD123" s="861"/>
      <c r="CE123" s="861"/>
      <c r="CF123" s="776"/>
      <c r="CG123" s="777"/>
      <c r="CH123" s="777"/>
      <c r="CI123" s="777"/>
      <c r="CJ123" s="862"/>
      <c r="CK123" s="897"/>
      <c r="CL123" s="883"/>
      <c r="CM123" s="883"/>
      <c r="CN123" s="883"/>
      <c r="CO123" s="884"/>
      <c r="CP123" s="863" t="s">
        <v>489</v>
      </c>
      <c r="CQ123" s="864"/>
      <c r="CR123" s="864"/>
      <c r="CS123" s="864"/>
      <c r="CT123" s="864"/>
      <c r="CU123" s="864"/>
      <c r="CV123" s="864"/>
      <c r="CW123" s="864"/>
      <c r="CX123" s="864"/>
      <c r="CY123" s="864"/>
      <c r="CZ123" s="864"/>
      <c r="DA123" s="864"/>
      <c r="DB123" s="864"/>
      <c r="DC123" s="864"/>
      <c r="DD123" s="864"/>
      <c r="DE123" s="864"/>
      <c r="DF123" s="865"/>
      <c r="DG123" s="807" t="s">
        <v>444</v>
      </c>
      <c r="DH123" s="808"/>
      <c r="DI123" s="808"/>
      <c r="DJ123" s="808"/>
      <c r="DK123" s="809"/>
      <c r="DL123" s="810" t="s">
        <v>443</v>
      </c>
      <c r="DM123" s="808"/>
      <c r="DN123" s="808"/>
      <c r="DO123" s="808"/>
      <c r="DP123" s="809"/>
      <c r="DQ123" s="810" t="s">
        <v>443</v>
      </c>
      <c r="DR123" s="808"/>
      <c r="DS123" s="808"/>
      <c r="DT123" s="808"/>
      <c r="DU123" s="809"/>
      <c r="DV123" s="852" t="s">
        <v>443</v>
      </c>
      <c r="DW123" s="853"/>
      <c r="DX123" s="853"/>
      <c r="DY123" s="853"/>
      <c r="DZ123" s="854"/>
    </row>
    <row r="124" spans="1:130" s="233" customFormat="1" ht="26.25" customHeight="1" thickBot="1" x14ac:dyDescent="0.2">
      <c r="A124" s="848"/>
      <c r="B124" s="849"/>
      <c r="C124" s="843" t="s">
        <v>474</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443</v>
      </c>
      <c r="AB124" s="808"/>
      <c r="AC124" s="808"/>
      <c r="AD124" s="808"/>
      <c r="AE124" s="809"/>
      <c r="AF124" s="810" t="s">
        <v>447</v>
      </c>
      <c r="AG124" s="808"/>
      <c r="AH124" s="808"/>
      <c r="AI124" s="808"/>
      <c r="AJ124" s="809"/>
      <c r="AK124" s="810" t="s">
        <v>448</v>
      </c>
      <c r="AL124" s="808"/>
      <c r="AM124" s="808"/>
      <c r="AN124" s="808"/>
      <c r="AO124" s="809"/>
      <c r="AP124" s="852" t="s">
        <v>455</v>
      </c>
      <c r="AQ124" s="853"/>
      <c r="AR124" s="853"/>
      <c r="AS124" s="853"/>
      <c r="AT124" s="854"/>
      <c r="AU124" s="855" t="s">
        <v>490</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29.7</v>
      </c>
      <c r="BR124" s="859"/>
      <c r="BS124" s="859"/>
      <c r="BT124" s="859"/>
      <c r="BU124" s="859"/>
      <c r="BV124" s="859">
        <v>43.5</v>
      </c>
      <c r="BW124" s="859"/>
      <c r="BX124" s="859"/>
      <c r="BY124" s="859"/>
      <c r="BZ124" s="859"/>
      <c r="CA124" s="859">
        <v>24.9</v>
      </c>
      <c r="CB124" s="859"/>
      <c r="CC124" s="859"/>
      <c r="CD124" s="859"/>
      <c r="CE124" s="859"/>
      <c r="CF124" s="754"/>
      <c r="CG124" s="755"/>
      <c r="CH124" s="755"/>
      <c r="CI124" s="755"/>
      <c r="CJ124" s="890"/>
      <c r="CK124" s="898"/>
      <c r="CL124" s="898"/>
      <c r="CM124" s="898"/>
      <c r="CN124" s="898"/>
      <c r="CO124" s="899"/>
      <c r="CP124" s="863" t="s">
        <v>491</v>
      </c>
      <c r="CQ124" s="864"/>
      <c r="CR124" s="864"/>
      <c r="CS124" s="864"/>
      <c r="CT124" s="864"/>
      <c r="CU124" s="864"/>
      <c r="CV124" s="864"/>
      <c r="CW124" s="864"/>
      <c r="CX124" s="864"/>
      <c r="CY124" s="864"/>
      <c r="CZ124" s="864"/>
      <c r="DA124" s="864"/>
      <c r="DB124" s="864"/>
      <c r="DC124" s="864"/>
      <c r="DD124" s="864"/>
      <c r="DE124" s="864"/>
      <c r="DF124" s="865"/>
      <c r="DG124" s="791" t="s">
        <v>455</v>
      </c>
      <c r="DH124" s="792"/>
      <c r="DI124" s="792"/>
      <c r="DJ124" s="792"/>
      <c r="DK124" s="793"/>
      <c r="DL124" s="794" t="s">
        <v>443</v>
      </c>
      <c r="DM124" s="792"/>
      <c r="DN124" s="792"/>
      <c r="DO124" s="792"/>
      <c r="DP124" s="793"/>
      <c r="DQ124" s="794" t="s">
        <v>444</v>
      </c>
      <c r="DR124" s="792"/>
      <c r="DS124" s="792"/>
      <c r="DT124" s="792"/>
      <c r="DU124" s="793"/>
      <c r="DV124" s="876" t="s">
        <v>444</v>
      </c>
      <c r="DW124" s="877"/>
      <c r="DX124" s="877"/>
      <c r="DY124" s="877"/>
      <c r="DZ124" s="878"/>
    </row>
    <row r="125" spans="1:130" s="233" customFormat="1" ht="26.25" customHeight="1" x14ac:dyDescent="0.15">
      <c r="A125" s="848"/>
      <c r="B125" s="849"/>
      <c r="C125" s="843" t="s">
        <v>476</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443</v>
      </c>
      <c r="AB125" s="808"/>
      <c r="AC125" s="808"/>
      <c r="AD125" s="808"/>
      <c r="AE125" s="809"/>
      <c r="AF125" s="810" t="s">
        <v>444</v>
      </c>
      <c r="AG125" s="808"/>
      <c r="AH125" s="808"/>
      <c r="AI125" s="808"/>
      <c r="AJ125" s="809"/>
      <c r="AK125" s="810" t="s">
        <v>444</v>
      </c>
      <c r="AL125" s="808"/>
      <c r="AM125" s="808"/>
      <c r="AN125" s="808"/>
      <c r="AO125" s="809"/>
      <c r="AP125" s="852" t="s">
        <v>455</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492</v>
      </c>
      <c r="CL125" s="880"/>
      <c r="CM125" s="880"/>
      <c r="CN125" s="880"/>
      <c r="CO125" s="881"/>
      <c r="CP125" s="888" t="s">
        <v>493</v>
      </c>
      <c r="CQ125" s="836"/>
      <c r="CR125" s="836"/>
      <c r="CS125" s="836"/>
      <c r="CT125" s="836"/>
      <c r="CU125" s="836"/>
      <c r="CV125" s="836"/>
      <c r="CW125" s="836"/>
      <c r="CX125" s="836"/>
      <c r="CY125" s="836"/>
      <c r="CZ125" s="836"/>
      <c r="DA125" s="836"/>
      <c r="DB125" s="836"/>
      <c r="DC125" s="836"/>
      <c r="DD125" s="836"/>
      <c r="DE125" s="836"/>
      <c r="DF125" s="837"/>
      <c r="DG125" s="889" t="s">
        <v>444</v>
      </c>
      <c r="DH125" s="870"/>
      <c r="DI125" s="870"/>
      <c r="DJ125" s="870"/>
      <c r="DK125" s="870"/>
      <c r="DL125" s="870" t="s">
        <v>447</v>
      </c>
      <c r="DM125" s="870"/>
      <c r="DN125" s="870"/>
      <c r="DO125" s="870"/>
      <c r="DP125" s="870"/>
      <c r="DQ125" s="870" t="s">
        <v>455</v>
      </c>
      <c r="DR125" s="870"/>
      <c r="DS125" s="870"/>
      <c r="DT125" s="870"/>
      <c r="DU125" s="870"/>
      <c r="DV125" s="871" t="s">
        <v>451</v>
      </c>
      <c r="DW125" s="871"/>
      <c r="DX125" s="871"/>
      <c r="DY125" s="871"/>
      <c r="DZ125" s="872"/>
    </row>
    <row r="126" spans="1:130" s="233" customFormat="1" ht="26.25" customHeight="1" thickBot="1" x14ac:dyDescent="0.2">
      <c r="A126" s="848"/>
      <c r="B126" s="849"/>
      <c r="C126" s="843" t="s">
        <v>478</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16113</v>
      </c>
      <c r="AB126" s="808"/>
      <c r="AC126" s="808"/>
      <c r="AD126" s="808"/>
      <c r="AE126" s="809"/>
      <c r="AF126" s="810" t="s">
        <v>473</v>
      </c>
      <c r="AG126" s="808"/>
      <c r="AH126" s="808"/>
      <c r="AI126" s="808"/>
      <c r="AJ126" s="809"/>
      <c r="AK126" s="810" t="s">
        <v>443</v>
      </c>
      <c r="AL126" s="808"/>
      <c r="AM126" s="808"/>
      <c r="AN126" s="808"/>
      <c r="AO126" s="809"/>
      <c r="AP126" s="852" t="s">
        <v>443</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494</v>
      </c>
      <c r="CQ126" s="780"/>
      <c r="CR126" s="780"/>
      <c r="CS126" s="780"/>
      <c r="CT126" s="780"/>
      <c r="CU126" s="780"/>
      <c r="CV126" s="780"/>
      <c r="CW126" s="780"/>
      <c r="CX126" s="780"/>
      <c r="CY126" s="780"/>
      <c r="CZ126" s="780"/>
      <c r="DA126" s="780"/>
      <c r="DB126" s="780"/>
      <c r="DC126" s="780"/>
      <c r="DD126" s="780"/>
      <c r="DE126" s="780"/>
      <c r="DF126" s="781"/>
      <c r="DG126" s="844" t="s">
        <v>451</v>
      </c>
      <c r="DH126" s="845"/>
      <c r="DI126" s="845"/>
      <c r="DJ126" s="845"/>
      <c r="DK126" s="845"/>
      <c r="DL126" s="845" t="s">
        <v>446</v>
      </c>
      <c r="DM126" s="845"/>
      <c r="DN126" s="845"/>
      <c r="DO126" s="845"/>
      <c r="DP126" s="845"/>
      <c r="DQ126" s="845" t="s">
        <v>443</v>
      </c>
      <c r="DR126" s="845"/>
      <c r="DS126" s="845"/>
      <c r="DT126" s="845"/>
      <c r="DU126" s="845"/>
      <c r="DV126" s="822" t="s">
        <v>444</v>
      </c>
      <c r="DW126" s="822"/>
      <c r="DX126" s="822"/>
      <c r="DY126" s="822"/>
      <c r="DZ126" s="823"/>
    </row>
    <row r="127" spans="1:130" s="233" customFormat="1" ht="26.25" customHeight="1" x14ac:dyDescent="0.15">
      <c r="A127" s="850"/>
      <c r="B127" s="851"/>
      <c r="C127" s="866" t="s">
        <v>495</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546</v>
      </c>
      <c r="AB127" s="808"/>
      <c r="AC127" s="808"/>
      <c r="AD127" s="808"/>
      <c r="AE127" s="809"/>
      <c r="AF127" s="810" t="s">
        <v>443</v>
      </c>
      <c r="AG127" s="808"/>
      <c r="AH127" s="808"/>
      <c r="AI127" s="808"/>
      <c r="AJ127" s="809"/>
      <c r="AK127" s="810" t="s">
        <v>447</v>
      </c>
      <c r="AL127" s="808"/>
      <c r="AM127" s="808"/>
      <c r="AN127" s="808"/>
      <c r="AO127" s="809"/>
      <c r="AP127" s="852" t="s">
        <v>451</v>
      </c>
      <c r="AQ127" s="853"/>
      <c r="AR127" s="853"/>
      <c r="AS127" s="853"/>
      <c r="AT127" s="854"/>
      <c r="AU127" s="235"/>
      <c r="AV127" s="235"/>
      <c r="AW127" s="235"/>
      <c r="AX127" s="869" t="s">
        <v>496</v>
      </c>
      <c r="AY127" s="840"/>
      <c r="AZ127" s="840"/>
      <c r="BA127" s="840"/>
      <c r="BB127" s="840"/>
      <c r="BC127" s="840"/>
      <c r="BD127" s="840"/>
      <c r="BE127" s="841"/>
      <c r="BF127" s="839" t="s">
        <v>497</v>
      </c>
      <c r="BG127" s="840"/>
      <c r="BH127" s="840"/>
      <c r="BI127" s="840"/>
      <c r="BJ127" s="840"/>
      <c r="BK127" s="840"/>
      <c r="BL127" s="841"/>
      <c r="BM127" s="839" t="s">
        <v>498</v>
      </c>
      <c r="BN127" s="840"/>
      <c r="BO127" s="840"/>
      <c r="BP127" s="840"/>
      <c r="BQ127" s="840"/>
      <c r="BR127" s="840"/>
      <c r="BS127" s="841"/>
      <c r="BT127" s="839" t="s">
        <v>499</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500</v>
      </c>
      <c r="CQ127" s="780"/>
      <c r="CR127" s="780"/>
      <c r="CS127" s="780"/>
      <c r="CT127" s="780"/>
      <c r="CU127" s="780"/>
      <c r="CV127" s="780"/>
      <c r="CW127" s="780"/>
      <c r="CX127" s="780"/>
      <c r="CY127" s="780"/>
      <c r="CZ127" s="780"/>
      <c r="DA127" s="780"/>
      <c r="DB127" s="780"/>
      <c r="DC127" s="780"/>
      <c r="DD127" s="780"/>
      <c r="DE127" s="780"/>
      <c r="DF127" s="781"/>
      <c r="DG127" s="844" t="s">
        <v>473</v>
      </c>
      <c r="DH127" s="845"/>
      <c r="DI127" s="845"/>
      <c r="DJ127" s="845"/>
      <c r="DK127" s="845"/>
      <c r="DL127" s="845" t="s">
        <v>443</v>
      </c>
      <c r="DM127" s="845"/>
      <c r="DN127" s="845"/>
      <c r="DO127" s="845"/>
      <c r="DP127" s="845"/>
      <c r="DQ127" s="845" t="s">
        <v>443</v>
      </c>
      <c r="DR127" s="845"/>
      <c r="DS127" s="845"/>
      <c r="DT127" s="845"/>
      <c r="DU127" s="845"/>
      <c r="DV127" s="822" t="s">
        <v>444</v>
      </c>
      <c r="DW127" s="822"/>
      <c r="DX127" s="822"/>
      <c r="DY127" s="822"/>
      <c r="DZ127" s="823"/>
    </row>
    <row r="128" spans="1:130" s="233" customFormat="1" ht="26.25" customHeight="1" thickBot="1" x14ac:dyDescent="0.2">
      <c r="A128" s="824" t="s">
        <v>501</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502</v>
      </c>
      <c r="X128" s="826"/>
      <c r="Y128" s="826"/>
      <c r="Z128" s="827"/>
      <c r="AA128" s="828">
        <v>5299</v>
      </c>
      <c r="AB128" s="829"/>
      <c r="AC128" s="829"/>
      <c r="AD128" s="829"/>
      <c r="AE128" s="830"/>
      <c r="AF128" s="831">
        <v>3857</v>
      </c>
      <c r="AG128" s="829"/>
      <c r="AH128" s="829"/>
      <c r="AI128" s="829"/>
      <c r="AJ128" s="830"/>
      <c r="AK128" s="831">
        <v>7863</v>
      </c>
      <c r="AL128" s="829"/>
      <c r="AM128" s="829"/>
      <c r="AN128" s="829"/>
      <c r="AO128" s="830"/>
      <c r="AP128" s="832"/>
      <c r="AQ128" s="833"/>
      <c r="AR128" s="833"/>
      <c r="AS128" s="833"/>
      <c r="AT128" s="834"/>
      <c r="AU128" s="235"/>
      <c r="AV128" s="235"/>
      <c r="AW128" s="235"/>
      <c r="AX128" s="835" t="s">
        <v>503</v>
      </c>
      <c r="AY128" s="836"/>
      <c r="AZ128" s="836"/>
      <c r="BA128" s="836"/>
      <c r="BB128" s="836"/>
      <c r="BC128" s="836"/>
      <c r="BD128" s="836"/>
      <c r="BE128" s="837"/>
      <c r="BF128" s="814" t="s">
        <v>443</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504</v>
      </c>
      <c r="CQ128" s="758"/>
      <c r="CR128" s="758"/>
      <c r="CS128" s="758"/>
      <c r="CT128" s="758"/>
      <c r="CU128" s="758"/>
      <c r="CV128" s="758"/>
      <c r="CW128" s="758"/>
      <c r="CX128" s="758"/>
      <c r="CY128" s="758"/>
      <c r="CZ128" s="758"/>
      <c r="DA128" s="758"/>
      <c r="DB128" s="758"/>
      <c r="DC128" s="758"/>
      <c r="DD128" s="758"/>
      <c r="DE128" s="758"/>
      <c r="DF128" s="759"/>
      <c r="DG128" s="818" t="s">
        <v>447</v>
      </c>
      <c r="DH128" s="819"/>
      <c r="DI128" s="819"/>
      <c r="DJ128" s="819"/>
      <c r="DK128" s="819"/>
      <c r="DL128" s="819" t="s">
        <v>451</v>
      </c>
      <c r="DM128" s="819"/>
      <c r="DN128" s="819"/>
      <c r="DO128" s="819"/>
      <c r="DP128" s="819"/>
      <c r="DQ128" s="819" t="s">
        <v>451</v>
      </c>
      <c r="DR128" s="819"/>
      <c r="DS128" s="819"/>
      <c r="DT128" s="819"/>
      <c r="DU128" s="819"/>
      <c r="DV128" s="820" t="s">
        <v>443</v>
      </c>
      <c r="DW128" s="820"/>
      <c r="DX128" s="820"/>
      <c r="DY128" s="820"/>
      <c r="DZ128" s="821"/>
    </row>
    <row r="129" spans="1:131" s="233"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505</v>
      </c>
      <c r="X129" s="805"/>
      <c r="Y129" s="805"/>
      <c r="Z129" s="806"/>
      <c r="AA129" s="807">
        <v>4340158</v>
      </c>
      <c r="AB129" s="808"/>
      <c r="AC129" s="808"/>
      <c r="AD129" s="808"/>
      <c r="AE129" s="809"/>
      <c r="AF129" s="810">
        <v>4451568</v>
      </c>
      <c r="AG129" s="808"/>
      <c r="AH129" s="808"/>
      <c r="AI129" s="808"/>
      <c r="AJ129" s="809"/>
      <c r="AK129" s="810">
        <v>4703233</v>
      </c>
      <c r="AL129" s="808"/>
      <c r="AM129" s="808"/>
      <c r="AN129" s="808"/>
      <c r="AO129" s="809"/>
      <c r="AP129" s="811"/>
      <c r="AQ129" s="812"/>
      <c r="AR129" s="812"/>
      <c r="AS129" s="812"/>
      <c r="AT129" s="813"/>
      <c r="AU129" s="236"/>
      <c r="AV129" s="236"/>
      <c r="AW129" s="236"/>
      <c r="AX129" s="779" t="s">
        <v>506</v>
      </c>
      <c r="AY129" s="780"/>
      <c r="AZ129" s="780"/>
      <c r="BA129" s="780"/>
      <c r="BB129" s="780"/>
      <c r="BC129" s="780"/>
      <c r="BD129" s="780"/>
      <c r="BE129" s="781"/>
      <c r="BF129" s="798" t="s">
        <v>448</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507</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508</v>
      </c>
      <c r="X130" s="805"/>
      <c r="Y130" s="805"/>
      <c r="Z130" s="806"/>
      <c r="AA130" s="807">
        <v>636714</v>
      </c>
      <c r="AB130" s="808"/>
      <c r="AC130" s="808"/>
      <c r="AD130" s="808"/>
      <c r="AE130" s="809"/>
      <c r="AF130" s="810">
        <v>673334</v>
      </c>
      <c r="AG130" s="808"/>
      <c r="AH130" s="808"/>
      <c r="AI130" s="808"/>
      <c r="AJ130" s="809"/>
      <c r="AK130" s="810">
        <v>672789</v>
      </c>
      <c r="AL130" s="808"/>
      <c r="AM130" s="808"/>
      <c r="AN130" s="808"/>
      <c r="AO130" s="809"/>
      <c r="AP130" s="811"/>
      <c r="AQ130" s="812"/>
      <c r="AR130" s="812"/>
      <c r="AS130" s="812"/>
      <c r="AT130" s="813"/>
      <c r="AU130" s="236"/>
      <c r="AV130" s="236"/>
      <c r="AW130" s="236"/>
      <c r="AX130" s="779" t="s">
        <v>509</v>
      </c>
      <c r="AY130" s="780"/>
      <c r="AZ130" s="780"/>
      <c r="BA130" s="780"/>
      <c r="BB130" s="780"/>
      <c r="BC130" s="780"/>
      <c r="BD130" s="780"/>
      <c r="BE130" s="781"/>
      <c r="BF130" s="782">
        <v>8.3000000000000007</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510</v>
      </c>
      <c r="X131" s="789"/>
      <c r="Y131" s="789"/>
      <c r="Z131" s="790"/>
      <c r="AA131" s="791">
        <v>3703444</v>
      </c>
      <c r="AB131" s="792"/>
      <c r="AC131" s="792"/>
      <c r="AD131" s="792"/>
      <c r="AE131" s="793"/>
      <c r="AF131" s="794">
        <v>3778234</v>
      </c>
      <c r="AG131" s="792"/>
      <c r="AH131" s="792"/>
      <c r="AI131" s="792"/>
      <c r="AJ131" s="793"/>
      <c r="AK131" s="794">
        <v>4030444</v>
      </c>
      <c r="AL131" s="792"/>
      <c r="AM131" s="792"/>
      <c r="AN131" s="792"/>
      <c r="AO131" s="793"/>
      <c r="AP131" s="795"/>
      <c r="AQ131" s="796"/>
      <c r="AR131" s="796"/>
      <c r="AS131" s="796"/>
      <c r="AT131" s="797"/>
      <c r="AU131" s="236"/>
      <c r="AV131" s="236"/>
      <c r="AW131" s="236"/>
      <c r="AX131" s="757" t="s">
        <v>511</v>
      </c>
      <c r="AY131" s="758"/>
      <c r="AZ131" s="758"/>
      <c r="BA131" s="758"/>
      <c r="BB131" s="758"/>
      <c r="BC131" s="758"/>
      <c r="BD131" s="758"/>
      <c r="BE131" s="759"/>
      <c r="BF131" s="760">
        <v>24.9</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512</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513</v>
      </c>
      <c r="W132" s="770"/>
      <c r="X132" s="770"/>
      <c r="Y132" s="770"/>
      <c r="Z132" s="771"/>
      <c r="AA132" s="772">
        <v>8.2849099380000002</v>
      </c>
      <c r="AB132" s="773"/>
      <c r="AC132" s="773"/>
      <c r="AD132" s="773"/>
      <c r="AE132" s="774"/>
      <c r="AF132" s="775">
        <v>8.7961200920000007</v>
      </c>
      <c r="AG132" s="773"/>
      <c r="AH132" s="773"/>
      <c r="AI132" s="773"/>
      <c r="AJ132" s="774"/>
      <c r="AK132" s="775">
        <v>8.0521401610000005</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514</v>
      </c>
      <c r="W133" s="749"/>
      <c r="X133" s="749"/>
      <c r="Y133" s="749"/>
      <c r="Z133" s="750"/>
      <c r="AA133" s="751">
        <v>8.1999999999999993</v>
      </c>
      <c r="AB133" s="752"/>
      <c r="AC133" s="752"/>
      <c r="AD133" s="752"/>
      <c r="AE133" s="753"/>
      <c r="AF133" s="751">
        <v>8.3000000000000007</v>
      </c>
      <c r="AG133" s="752"/>
      <c r="AH133" s="752"/>
      <c r="AI133" s="752"/>
      <c r="AJ133" s="753"/>
      <c r="AK133" s="751">
        <v>8.3000000000000007</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mKchblEqDj/wUuXyZZYVgNjcz9iJhG82I0exGEflxJWMyxxzjSUJJEK6AErB8WEG/oMoRsykOnAfNfV5Yy7YCA==" saltValue="dF9UBPpL126bv9Pea8cL7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515</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election activeCell="AH20" sqref="AH20:AL20"/>
    </sheetView>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vyw5i5SgP2A6YltoI4QZoSu7Uhlc0FHo5FV9GV9ZbctrWRAqi399uK7KzFFZLqGovsHBEP2J35IkcK85C/pHA==" saltValue="IaRVEN4tOBrQIY7IhAUR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H20" sqref="AH20:AL20"/>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517</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518</v>
      </c>
      <c r="AP7" s="275"/>
      <c r="AQ7" s="276" t="s">
        <v>519</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520</v>
      </c>
      <c r="AQ8" s="282" t="s">
        <v>521</v>
      </c>
      <c r="AR8" s="283" t="s">
        <v>522</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523</v>
      </c>
      <c r="AL9" s="1159"/>
      <c r="AM9" s="1159"/>
      <c r="AN9" s="1160"/>
      <c r="AO9" s="284">
        <v>1394946</v>
      </c>
      <c r="AP9" s="284">
        <v>128059</v>
      </c>
      <c r="AQ9" s="285">
        <v>102574</v>
      </c>
      <c r="AR9" s="286">
        <v>24.8</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524</v>
      </c>
      <c r="AL10" s="1159"/>
      <c r="AM10" s="1159"/>
      <c r="AN10" s="1160"/>
      <c r="AO10" s="287">
        <v>206641</v>
      </c>
      <c r="AP10" s="287">
        <v>18970</v>
      </c>
      <c r="AQ10" s="288">
        <v>16361</v>
      </c>
      <c r="AR10" s="289">
        <v>15.9</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525</v>
      </c>
      <c r="AL11" s="1159"/>
      <c r="AM11" s="1159"/>
      <c r="AN11" s="1160"/>
      <c r="AO11" s="287">
        <v>43365</v>
      </c>
      <c r="AP11" s="287">
        <v>3981</v>
      </c>
      <c r="AQ11" s="288">
        <v>763</v>
      </c>
      <c r="AR11" s="289">
        <v>421.8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526</v>
      </c>
      <c r="AL12" s="1159"/>
      <c r="AM12" s="1159"/>
      <c r="AN12" s="1160"/>
      <c r="AO12" s="287" t="s">
        <v>527</v>
      </c>
      <c r="AP12" s="287" t="s">
        <v>527</v>
      </c>
      <c r="AQ12" s="288" t="s">
        <v>527</v>
      </c>
      <c r="AR12" s="289" t="s">
        <v>527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528</v>
      </c>
      <c r="AL13" s="1159"/>
      <c r="AM13" s="1159"/>
      <c r="AN13" s="1160"/>
      <c r="AO13" s="287">
        <v>48258</v>
      </c>
      <c r="AP13" s="287">
        <v>4430</v>
      </c>
      <c r="AQ13" s="288">
        <v>4354</v>
      </c>
      <c r="AR13" s="289">
        <v>1.7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529</v>
      </c>
      <c r="AL14" s="1159"/>
      <c r="AM14" s="1159"/>
      <c r="AN14" s="1160"/>
      <c r="AO14" s="287">
        <v>15190</v>
      </c>
      <c r="AP14" s="287">
        <v>1394</v>
      </c>
      <c r="AQ14" s="288">
        <v>2046</v>
      </c>
      <c r="AR14" s="289">
        <v>-31.9</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530</v>
      </c>
      <c r="AL15" s="1162"/>
      <c r="AM15" s="1162"/>
      <c r="AN15" s="1163"/>
      <c r="AO15" s="287">
        <v>-107763</v>
      </c>
      <c r="AP15" s="287">
        <v>-9893</v>
      </c>
      <c r="AQ15" s="288">
        <v>-7552</v>
      </c>
      <c r="AR15" s="289">
        <v>31</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189</v>
      </c>
      <c r="AL16" s="1162"/>
      <c r="AM16" s="1162"/>
      <c r="AN16" s="1163"/>
      <c r="AO16" s="287">
        <v>1600637</v>
      </c>
      <c r="AP16" s="287">
        <v>146942</v>
      </c>
      <c r="AQ16" s="288">
        <v>118546</v>
      </c>
      <c r="AR16" s="289">
        <v>24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532</v>
      </c>
      <c r="AP20" s="296" t="s">
        <v>533</v>
      </c>
      <c r="AQ20" s="297" t="s">
        <v>534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535</v>
      </c>
      <c r="AL21" s="1165"/>
      <c r="AM21" s="1165"/>
      <c r="AN21" s="1166"/>
      <c r="AO21" s="300">
        <v>13.68</v>
      </c>
      <c r="AP21" s="301">
        <v>10.45</v>
      </c>
      <c r="AQ21" s="302">
        <v>3.23</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536</v>
      </c>
      <c r="AL22" s="1165"/>
      <c r="AM22" s="1165"/>
      <c r="AN22" s="1166"/>
      <c r="AO22" s="305">
        <v>94.1</v>
      </c>
      <c r="AP22" s="306">
        <v>96.7</v>
      </c>
      <c r="AQ22" s="307">
        <v>-2.6</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537</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538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518</v>
      </c>
      <c r="AP30" s="275"/>
      <c r="AQ30" s="276" t="s">
        <v>519</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520</v>
      </c>
      <c r="AQ31" s="282" t="s">
        <v>521</v>
      </c>
      <c r="AR31" s="283" t="s">
        <v>522</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540</v>
      </c>
      <c r="AL32" s="1149"/>
      <c r="AM32" s="1149"/>
      <c r="AN32" s="1150"/>
      <c r="AO32" s="315">
        <v>834730</v>
      </c>
      <c r="AP32" s="315">
        <v>76630</v>
      </c>
      <c r="AQ32" s="316">
        <v>59538</v>
      </c>
      <c r="AR32" s="317">
        <v>28.7</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541</v>
      </c>
      <c r="AL33" s="1149"/>
      <c r="AM33" s="1149"/>
      <c r="AN33" s="1150"/>
      <c r="AO33" s="315" t="s">
        <v>527</v>
      </c>
      <c r="AP33" s="315" t="s">
        <v>527</v>
      </c>
      <c r="AQ33" s="316" t="s">
        <v>527</v>
      </c>
      <c r="AR33" s="317" t="s">
        <v>527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542</v>
      </c>
      <c r="AL34" s="1149"/>
      <c r="AM34" s="1149"/>
      <c r="AN34" s="1150"/>
      <c r="AO34" s="315" t="s">
        <v>527</v>
      </c>
      <c r="AP34" s="315" t="s">
        <v>527</v>
      </c>
      <c r="AQ34" s="316" t="s">
        <v>527</v>
      </c>
      <c r="AR34" s="317" t="s">
        <v>527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543</v>
      </c>
      <c r="AL35" s="1149"/>
      <c r="AM35" s="1149"/>
      <c r="AN35" s="1150"/>
      <c r="AO35" s="315">
        <v>128863</v>
      </c>
      <c r="AP35" s="315">
        <v>11830</v>
      </c>
      <c r="AQ35" s="316">
        <v>21589</v>
      </c>
      <c r="AR35" s="317">
        <v>-45.2</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544</v>
      </c>
      <c r="AL36" s="1149"/>
      <c r="AM36" s="1149"/>
      <c r="AN36" s="1150"/>
      <c r="AO36" s="315">
        <v>41596</v>
      </c>
      <c r="AP36" s="315">
        <v>3819</v>
      </c>
      <c r="AQ36" s="316">
        <v>5101</v>
      </c>
      <c r="AR36" s="317">
        <v>-25.1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545</v>
      </c>
      <c r="AL37" s="1149"/>
      <c r="AM37" s="1149"/>
      <c r="AN37" s="1150"/>
      <c r="AO37" s="315" t="s">
        <v>527</v>
      </c>
      <c r="AP37" s="315" t="s">
        <v>527</v>
      </c>
      <c r="AQ37" s="316">
        <v>610</v>
      </c>
      <c r="AR37" s="317" t="s">
        <v>527</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546</v>
      </c>
      <c r="AL38" s="1152"/>
      <c r="AM38" s="1152"/>
      <c r="AN38" s="1153"/>
      <c r="AO38" s="318" t="s">
        <v>527</v>
      </c>
      <c r="AP38" s="318" t="s">
        <v>527</v>
      </c>
      <c r="AQ38" s="319">
        <v>3</v>
      </c>
      <c r="AR38" s="307" t="s">
        <v>527</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547</v>
      </c>
      <c r="AL39" s="1152"/>
      <c r="AM39" s="1152"/>
      <c r="AN39" s="1153"/>
      <c r="AO39" s="315">
        <v>-7863</v>
      </c>
      <c r="AP39" s="315">
        <v>-722</v>
      </c>
      <c r="AQ39" s="316">
        <v>-1700</v>
      </c>
      <c r="AR39" s="317">
        <v>-57.5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548</v>
      </c>
      <c r="AL40" s="1149"/>
      <c r="AM40" s="1149"/>
      <c r="AN40" s="1150"/>
      <c r="AO40" s="315">
        <v>-672789</v>
      </c>
      <c r="AP40" s="315">
        <v>-61763</v>
      </c>
      <c r="AQ40" s="316">
        <v>-57744</v>
      </c>
      <c r="AR40" s="317">
        <v>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300</v>
      </c>
      <c r="AL41" s="1155"/>
      <c r="AM41" s="1155"/>
      <c r="AN41" s="1156"/>
      <c r="AO41" s="315">
        <v>324537</v>
      </c>
      <c r="AP41" s="315">
        <v>29793</v>
      </c>
      <c r="AQ41" s="316">
        <v>27397</v>
      </c>
      <c r="AR41" s="317">
        <v>8.6999999999999993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549</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551</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518</v>
      </c>
      <c r="AN49" s="1143" t="s">
        <v>552</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553</v>
      </c>
      <c r="AO50" s="332" t="s">
        <v>554</v>
      </c>
      <c r="AP50" s="333" t="s">
        <v>555</v>
      </c>
      <c r="AQ50" s="334" t="s">
        <v>556</v>
      </c>
      <c r="AR50" s="335" t="s">
        <v>557</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558</v>
      </c>
      <c r="AL51" s="328"/>
      <c r="AM51" s="336">
        <v>445828</v>
      </c>
      <c r="AN51" s="337">
        <v>37252</v>
      </c>
      <c r="AO51" s="338">
        <v>-53.8</v>
      </c>
      <c r="AP51" s="339">
        <v>82993</v>
      </c>
      <c r="AQ51" s="340">
        <v>5.2</v>
      </c>
      <c r="AR51" s="341">
        <v>-59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559</v>
      </c>
      <c r="AM52" s="344">
        <v>318523</v>
      </c>
      <c r="AN52" s="345">
        <v>26615</v>
      </c>
      <c r="AO52" s="346">
        <v>112.1</v>
      </c>
      <c r="AP52" s="347">
        <v>46787</v>
      </c>
      <c r="AQ52" s="348">
        <v>-4.9000000000000004</v>
      </c>
      <c r="AR52" s="349">
        <v>117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560</v>
      </c>
      <c r="AL53" s="328"/>
      <c r="AM53" s="336">
        <v>438987</v>
      </c>
      <c r="AN53" s="337">
        <v>37562</v>
      </c>
      <c r="AO53" s="338">
        <v>0.8</v>
      </c>
      <c r="AP53" s="339">
        <v>108252</v>
      </c>
      <c r="AQ53" s="340">
        <v>30.4</v>
      </c>
      <c r="AR53" s="341">
        <v>-29.6</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559</v>
      </c>
      <c r="AM54" s="344">
        <v>337255</v>
      </c>
      <c r="AN54" s="345">
        <v>28857</v>
      </c>
      <c r="AO54" s="346">
        <v>8.4</v>
      </c>
      <c r="AP54" s="347">
        <v>50321</v>
      </c>
      <c r="AQ54" s="348">
        <v>7.6</v>
      </c>
      <c r="AR54" s="349">
        <v>0.8</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561</v>
      </c>
      <c r="AL55" s="328"/>
      <c r="AM55" s="336">
        <v>729509</v>
      </c>
      <c r="AN55" s="337">
        <v>63663</v>
      </c>
      <c r="AO55" s="338">
        <v>69.5</v>
      </c>
      <c r="AP55" s="339">
        <v>93492</v>
      </c>
      <c r="AQ55" s="340">
        <v>-13.6</v>
      </c>
      <c r="AR55" s="341">
        <v>83.1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559</v>
      </c>
      <c r="AM56" s="344">
        <v>622667</v>
      </c>
      <c r="AN56" s="345">
        <v>54339</v>
      </c>
      <c r="AO56" s="346">
        <v>88.3</v>
      </c>
      <c r="AP56" s="347">
        <v>53316</v>
      </c>
      <c r="AQ56" s="348">
        <v>6</v>
      </c>
      <c r="AR56" s="349">
        <v>82.3</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562</v>
      </c>
      <c r="AL57" s="328"/>
      <c r="AM57" s="336">
        <v>645919</v>
      </c>
      <c r="AN57" s="337">
        <v>57599</v>
      </c>
      <c r="AO57" s="338">
        <v>-9.5</v>
      </c>
      <c r="AP57" s="339">
        <v>94796</v>
      </c>
      <c r="AQ57" s="340">
        <v>1.4</v>
      </c>
      <c r="AR57" s="341">
        <v>-10.9</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559</v>
      </c>
      <c r="AM58" s="344">
        <v>572332</v>
      </c>
      <c r="AN58" s="345">
        <v>51037</v>
      </c>
      <c r="AO58" s="346">
        <v>-6.1</v>
      </c>
      <c r="AP58" s="347">
        <v>55781</v>
      </c>
      <c r="AQ58" s="348">
        <v>4.5999999999999996</v>
      </c>
      <c r="AR58" s="349">
        <v>-10.7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563</v>
      </c>
      <c r="AL59" s="328"/>
      <c r="AM59" s="336">
        <v>551565</v>
      </c>
      <c r="AN59" s="337">
        <v>50635</v>
      </c>
      <c r="AO59" s="338">
        <v>-12.1</v>
      </c>
      <c r="AP59" s="339">
        <v>85942</v>
      </c>
      <c r="AQ59" s="340">
        <v>-9.3000000000000007</v>
      </c>
      <c r="AR59" s="341">
        <v>-2.8</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559</v>
      </c>
      <c r="AM60" s="344">
        <v>305247</v>
      </c>
      <c r="AN60" s="345">
        <v>28022</v>
      </c>
      <c r="AO60" s="346">
        <v>-45.1</v>
      </c>
      <c r="AP60" s="347">
        <v>48630</v>
      </c>
      <c r="AQ60" s="348">
        <v>-12.8</v>
      </c>
      <c r="AR60" s="349">
        <v>-32.299999999999997</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564</v>
      </c>
      <c r="AL61" s="350"/>
      <c r="AM61" s="351">
        <v>562362</v>
      </c>
      <c r="AN61" s="352">
        <v>49342</v>
      </c>
      <c r="AO61" s="353">
        <v>-1</v>
      </c>
      <c r="AP61" s="354">
        <v>93095</v>
      </c>
      <c r="AQ61" s="355">
        <v>2.8</v>
      </c>
      <c r="AR61" s="341">
        <v>-3.8</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559</v>
      </c>
      <c r="AM62" s="344">
        <v>431205</v>
      </c>
      <c r="AN62" s="345">
        <v>37774</v>
      </c>
      <c r="AO62" s="346">
        <v>31.5</v>
      </c>
      <c r="AP62" s="347">
        <v>50967</v>
      </c>
      <c r="AQ62" s="348">
        <v>0.1</v>
      </c>
      <c r="AR62" s="349">
        <v>31.4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orB7abVl46lV06TaHCg5ukMsmre8C3QsCa/+Uq8waNqr/zw12g9vxgG4WcibsVohrgKWDjLc9V332a619Y1spg==" saltValue="VWe8RQpTIAAN9CDG5bKIh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H20" sqref="AH20:AL20"/>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566</v>
      </c>
    </row>
    <row r="120" spans="125:125" ht="13.5" hidden="1" customHeight="1" x14ac:dyDescent="0.15"/>
    <row r="121" spans="125:125" ht="13.5" hidden="1" customHeight="1" x14ac:dyDescent="0.15">
      <c r="DU121" s="262"/>
    </row>
  </sheetData>
  <sheetProtection algorithmName="SHA-512" hashValue="yTv0VobKnMS9hEERZ88xoKW1YiD6dnSVJlHGKxmBomkeh7dcRF7pZ1MgiFRJ6eqIuxazWIQv7FgS4TiRJp1wlQ==" saltValue="17GarCRJnb7b5L3MtmEK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AH20" sqref="AH20:AL20"/>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567</v>
      </c>
    </row>
  </sheetData>
  <sheetProtection algorithmName="SHA-512" hashValue="syO9c8H6dlgLaUQxuvJimSaRpKnFsvbah6iISLf2MNFpYybo5WVp/bM9trAp6kz9YlguNg7zHPNJpgAfsyzpqw==" saltValue="6NANeQS+JQy8AZMGuuFd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AH20" sqref="AH2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67" t="s">
        <v>3</v>
      </c>
      <c r="D47" s="1167"/>
      <c r="E47" s="1168"/>
      <c r="F47" s="11">
        <v>31.27</v>
      </c>
      <c r="G47" s="12">
        <v>31.41</v>
      </c>
      <c r="H47" s="12">
        <v>30.34</v>
      </c>
      <c r="I47" s="12">
        <v>24</v>
      </c>
      <c r="J47" s="13">
        <v>29.32</v>
      </c>
    </row>
    <row r="48" spans="2:10" ht="57.75" customHeight="1" x14ac:dyDescent="0.15">
      <c r="B48" s="14"/>
      <c r="C48" s="1169" t="s">
        <v>4</v>
      </c>
      <c r="D48" s="1169"/>
      <c r="E48" s="1170"/>
      <c r="F48" s="15">
        <v>9.61</v>
      </c>
      <c r="G48" s="16">
        <v>11.38</v>
      </c>
      <c r="H48" s="16">
        <v>10.01</v>
      </c>
      <c r="I48" s="16">
        <v>14.98</v>
      </c>
      <c r="J48" s="17">
        <v>10.18</v>
      </c>
    </row>
    <row r="49" spans="2:10" ht="57.75" customHeight="1" thickBot="1" x14ac:dyDescent="0.2">
      <c r="B49" s="18"/>
      <c r="C49" s="1171" t="s">
        <v>5</v>
      </c>
      <c r="D49" s="1171"/>
      <c r="E49" s="1172"/>
      <c r="F49" s="19" t="s">
        <v>573</v>
      </c>
      <c r="G49" s="20">
        <v>1.9</v>
      </c>
      <c r="H49" s="20" t="s">
        <v>574</v>
      </c>
      <c r="I49" s="20" t="s">
        <v>575</v>
      </c>
      <c r="J49" s="21">
        <v>2.6</v>
      </c>
    </row>
    <row r="50" spans="2:10" x14ac:dyDescent="0.15"/>
  </sheetData>
  <sheetProtection algorithmName="SHA-512" hashValue="4aJj+H6WiKRt90Ek1u+tdCQV0wbBlUG90QTlg6v3PrGQZkILOXv3tN2Zqcsmtfq9XEfZqC3Pl/dUIbmdT3egAQ==" saltValue="uDzTSmf3WTHxcTX/bBtw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2023-03-20T02:51:56Z</cp:lastPrinted>
  <dcterms:created xsi:type="dcterms:W3CDTF">2023-02-20T04:33:07Z</dcterms:created>
  <dcterms:modified xsi:type="dcterms:W3CDTF">2023-10-04T02:21:33Z</dcterms:modified>
  <cp:category/>
</cp:coreProperties>
</file>