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jfile\FILE\【020】総合政策部\【003】財政課\【000】財政課共有\09 新地方公会計制度\◆新地方公会計制度について\令和5年度\02 照会・回答\20239291030【1013（金）〆照会：県市町村課】令和３年度財政状況資料集の作成について（2回目・地方公会計関係）\回答\"/>
    </mc:Choice>
  </mc:AlternateContent>
  <bookViews>
    <workbookView xWindow="0" yWindow="0" windowWidth="15360" windowHeight="763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O34" i="10"/>
  <c r="BW34" i="10"/>
  <c r="BW35" i="10" s="1"/>
  <c r="BW36" i="10" s="1"/>
  <c r="BW37" i="10" s="1"/>
  <c r="BW38" i="10" s="1"/>
  <c r="BW39" i="10" s="1"/>
  <c r="BE34" i="10"/>
  <c r="C34" i="10"/>
  <c r="U34" i="10" s="1"/>
  <c r="U35" i="10" s="1"/>
  <c r="U36"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<sst xmlns="http://schemas.openxmlformats.org/spreadsheetml/2006/main" count="1097" uniqueCount="600">
  <si>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</si>
  <si>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</si>
  <si>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</si>
  <si>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</si>
  <si>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</si>
  <si>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</si>
  <si>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</si>
  <si>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</si>
  <si>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</si>
  <si>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</si>
  <si>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</si>
  <si>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</si>
  <si>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</si>
  <si>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</si>
  <si>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</si>
  <si>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</si>
  <si>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</si>
  <si>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</si>
  <si>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</si>
  <si>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</si>
  <si>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</si>
  <si>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</si>
  <si>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</si>
  <si>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</si>
  <si>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</si>
  <si>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</si>
  <si>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</si>
  <si>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</si>
  <si>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</si>
  <si>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</si>
  <si>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</si>
  <si>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</si>
  <si>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</si>
  <si>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</si>
  <si>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</si>
  <si>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</si>
  <si>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</si>
  <si>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</si>
  <si>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</si>
  <si>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</si>
  <si>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</si>
  <si>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</si>
  <si>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</si>
  <si>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</si>
  <si>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</si>
  <si>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</si>
  <si>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</si>
  <si>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</si>
  <si>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</si>
  <si>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</si>
  <si>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</si>
  <si>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</si>
  <si>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</si>
  <si>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</si>
  <si>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</si>
  <si>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</si>
  <si>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</si>
  <si>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</si>
  <si>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</si>
  <si>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</si>
  <si>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</si>
  <si>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</si>
  <si>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</si>
  <si>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</si>
  <si>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</si>
  <si>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</si>
  <si>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</si>
  <si>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</si>
  <si>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</si>
  <si>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</si>
  <si>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</si>
  <si>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</si>
  <si>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</si>
  <si>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</si>
  <si>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</si>
  <si>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</si>
  <si>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</si>
  <si>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</si>
  <si>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</si>
  <si>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</si>
  <si>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</si>
  <si>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</si>
  <si>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</si>
  <si>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</si>
  <si>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</si>
  <si>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</si>
  <si>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</si>
  <si>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</si>
  <si>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</si>
  <si>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</si>
  <si>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</si>
  <si>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</si>
  <si>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</si>
  <si>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</si>
  <si>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</si>
  <si>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</si>
  <si>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</si>
  <si>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ふじみ野市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</si>
  <si>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</si>
  <si>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</si>
  <si>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</si>
  <si>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</si>
  <si>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</si>
  <si>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</si>
  <si>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</si>
  <si>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</si>
  <si>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</si>
  <si>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</si>
  <si>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</si>
  <si>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</si>
  <si>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</si>
  <si>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</si>
  <si>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</si>
  <si>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</si>
  <si>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</si>
  <si>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</si>
  <si>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</si>
  <si>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</si>
  <si>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</si>
  <si>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</si>
  <si>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</si>
  <si>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</si>
  <si>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</si>
  <si>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</si>
  <si>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</si>
  <si>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</si>
  <si>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</si>
  <si>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</si>
  <si>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</si>
  <si>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</si>
  <si>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</si>
  <si>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</si>
  <si>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</si>
  <si>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</si>
  <si>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</si>
  <si>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</si>
  <si>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</si>
  <si>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</si>
  <si>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</si>
  <si>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</si>
  <si>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</si>
  <si>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</si>
  <si>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</si>
  <si>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</si>
  <si>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</si>
  <si>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</si>
  <si>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</si>
  <si>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</si>
  <si>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</si>
  <si>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</si>
  <si>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</si>
  <si>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</si>
  <si>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</si>
  <si>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</si>
  <si>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</si>
  <si>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</si>
  <si>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</si>
  <si>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</si>
  <si>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</si>
  <si>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</si>
  <si>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</si>
  <si>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</si>
  <si>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</si>
  <si>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</si>
  <si>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</si>
  <si>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</si>
  <si>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</si>
  <si>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</si>
  <si>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</si>
  <si>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</si>
  <si>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</si>
  <si>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</si>
  <si>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</si>
  <si>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</si>
  <si>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</si>
  <si>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</si>
  <si>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</si>
  <si>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</si>
  <si>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</si>
  <si>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</si>
  <si>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</si>
  <si>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</si>
  <si>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</si>
  <si>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</si>
  <si>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</si>
  <si>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</si>
  <si>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</si>
  <si>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</si>
  <si>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</si>
  <si>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</si>
  <si>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</si>
  <si>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</si>
  <si>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</si>
  <si>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</si>
  <si>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</si>
  <si>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</si>
  <si>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</si>
  <si>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</si>
  <si>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</si>
  <si>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</si>
  <si>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</si>
  <si>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</si>
  <si>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</si>
  <si>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</si>
  <si>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</si>
  <si>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</si>
  <si>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</si>
  <si>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</si>
  <si>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</si>
  <si>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</si>
  <si>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</si>
  <si>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</si>
  <si>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埼玉県ふじみ野市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</si>
  <si>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</si>
  <si>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</si>
  <si>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</si>
  <si>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</si>
  <si>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</si>
  <si>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</si>
  <si>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</si>
  <si>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</si>
  <si>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</si>
  <si>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</si>
  <si>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</si>
  <si>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</si>
  <si>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</si>
  <si>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</si>
  <si>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</si>
  <si>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</si>
  <si>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</si>
  <si>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</si>
  <si>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</si>
  <si>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</si>
  <si>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</si>
  <si>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</si>
  <si>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</si>
  <si>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</si>
  <si>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</si>
  <si>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</si>
  <si>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</si>
  <si>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</si>
  <si>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</si>
  <si>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</si>
  <si>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</si>
  <si>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</si>
  <si>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</si>
  <si>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</si>
  <si>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</si>
  <si>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</si>
  <si>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</si>
  <si>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</si>
  <si>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</si>
  <si>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</si>
  <si>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</si>
  <si>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</si>
  <si>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</si>
  <si>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</si>
  <si>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</si>
  <si>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</si>
  <si>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</si>
  <si>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</si>
  <si>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</si>
  <si>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</si>
  <si>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</si>
  <si>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</si>
  <si>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</si>
  <si>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</si>
  <si>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</si>
  <si>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</si>
  <si>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</si>
  <si>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</si>
  <si>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</si>
  <si>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</si>
  <si>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</si>
  <si>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</si>
  <si>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</si>
  <si>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</si>
  <si>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</si>
  <si>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</si>
  <si>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</si>
  <si>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</si>
  <si>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</si>
  <si>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</si>
  <si>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</si>
  <si>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</si>
  <si>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</si>
  <si>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</si>
  <si>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</si>
  <si>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</si>
  <si>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</si>
  <si>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</si>
  <si>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</si>
  <si>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</si>
  <si>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</si>
  <si>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</si>
  <si>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</si>
  <si>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</si>
  <si>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</si>
  <si>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</si>
  <si>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</si>
  <si>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</si>
  <si>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</si>
  <si>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</si>
  <si>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</si>
  <si>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</si>
  <si>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</si>
  <si>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</si>
  <si>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</si>
  <si>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</si>
  <si>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</si>
  <si>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</si>
  <si>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</si>
  <si>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</si>
  <si>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</si>
  <si>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</si>
  <si>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</si>
  <si>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</si>
  <si>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</si>
  <si>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</si>
  <si>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</si>
  <si>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</si>
  <si>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</si>
  <si>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</si>
  <si>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</si>
  <si>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</si>
  <si>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</si>
  <si>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</si>
  <si>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</si>
  <si>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</si>
  <si>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</si>
  <si>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</si>
  <si>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</si>
  <si>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</si>
  <si>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</si>
  <si>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</si>
  <si>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</si>
  <si>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</si>
  <si>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</si>
  <si>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</si>
  <si>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</si>
  <si>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</si>
  <si>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</si>
  <si>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</si>
  <si>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</si>
  <si>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</si>
  <si>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</si>
  <si>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</si>
  <si>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</si>
  <si>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</si>
  <si>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</si>
  <si>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</si>
  <si>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</si>
  <si>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</si>
  <si>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</si>
  <si>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</si>
  <si>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</si>
  <si>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</si>
  <si>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</si>
  <si>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</si>
  <si>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</si>
  <si>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</si>
  <si>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</si>
  <si>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</si>
  <si>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</si>
  <si>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</si>
  <si>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</si>
  <si>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埼玉県ふじみ野市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</si>
  <si>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</si>
  <si>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</si>
  <si>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</si>
  <si>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</si>
  <si>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</si>
  <si>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</si>
  <si>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</si>
  <si>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</si>
  <si>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</si>
  <si>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</si>
  <si>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</si>
  <si>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</si>
  <si>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</si>
  <si>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</si>
  <si>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</si>
  <si>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</si>
  <si>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</si>
  <si>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</si>
  <si>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</si>
  <si>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</si>
  <si>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</si>
  <si>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</si>
  <si>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</si>
  <si>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</si>
  <si>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</si>
  <si>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</si>
  <si>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</si>
  <si>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</si>
  <si>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</si>
  <si>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</si>
  <si>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</si>
  <si>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</si>
  <si>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</si>
  <si>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</si>
  <si>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</si>
  <si>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</si>
  <si>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</si>
  <si>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</si>
  <si>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</si>
  <si>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</si>
  <si>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</si>
  <si>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</si>
  <si>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</si>
  <si>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</si>
  <si>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</si>
  <si>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</si>
  <si>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</si>
  <si>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</si>
  <si>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</si>
  <si>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</si>
  <si>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</si>
  <si>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</si>
  <si>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</si>
  <si>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</si>
  <si>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</si>
  <si>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</si>
  <si>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</si>
  <si>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</si>
  <si>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</si>
  <si>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</si>
  <si>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</si>
  <si>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</si>
  <si>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</si>
  <si>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</si>
  <si>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</si>
  <si>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</si>
  <si>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</si>
  <si>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</si>
  <si>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</si>
  <si>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</si>
  <si>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</si>
  <si>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</si>
  <si>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</si>
  <si>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</si>
  <si>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</si>
  <si>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</si>
  <si>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</si>
  <si>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</si>
  <si>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</si>
  <si>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</si>
  <si>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</si>
  <si>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</si>
  <si>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</si>
  <si>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</si>
  <si>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</si>
  <si>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</si>
  <si>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</si>
  <si>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</si>
  <si>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</si>
  <si>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</si>
  <si>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</si>
  <si>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</si>
  <si>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</si>
  <si>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</si>
  <si>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</si>
  <si>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</si>
  <si>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</si>
  <si>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</si>
  <si>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</si>
  <si>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</si>
  <si>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</si>
  <si>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</si>
  <si>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</si>
  <si>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</si>
  <si>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</si>
  <si>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</si>
  <si>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後期高齢者医療事業特別会計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</si>
  <si>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</si>
  <si>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</si>
  <si>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</si>
  <si>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</si>
  <si>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</si>
  <si>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</si>
  <si>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</si>
  <si>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</si>
  <si>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</si>
  <si>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</si>
  <si>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</si>
  <si>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</si>
  <si>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</si>
  <si>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</si>
  <si>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</si>
  <si>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</si>
  <si>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</si>
  <si>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</si>
  <si>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</si>
  <si>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</si>
  <si>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</si>
  <si>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</si>
  <si>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</si>
  <si>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</si>
  <si>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</si>
  <si>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</si>
  <si>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</si>
  <si>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</si>
  <si>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</si>
  <si>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</si>
  <si>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</si>
  <si>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</si>
  <si>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</si>
  <si>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</si>
  <si>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</si>
  <si>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</si>
  <si>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</si>
  <si>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</si>
  <si>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</si>
  <si>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</si>
  <si>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</si>
  <si>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</si>
  <si>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</si>
  <si>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</si>
  <si>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</si>
  <si>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</si>
  <si>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</si>
  <si>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</si>
  <si>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</si>
  <si>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</si>
  <si>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</si>
  <si>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</si>
  <si>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</si>
  <si>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</si>
  <si>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</si>
  <si>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</si>
  <si>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</si>
  <si>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</si>
  <si>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</si>
  <si>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</si>
  <si>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</si>
  <si>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</si>
  <si>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</si>
  <si>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</si>
  <si>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</si>
  <si>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</si>
  <si>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</si>
  <si>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</si>
  <si>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</si>
  <si>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</si>
  <si>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</si>
  <si>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</si>
  <si>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</si>
  <si>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</si>
  <si>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</si>
  <si>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</si>
  <si>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</si>
  <si>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</si>
  <si>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</si>
  <si>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</si>
  <si>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</si>
  <si>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</si>
  <si>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</si>
  <si>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</si>
  <si>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</si>
  <si>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一般会計</t>
  </si>
  <si>
    <t>下水道事業会計</t>
  </si>
  <si>
    <t>水道事業会計</t>
  </si>
  <si>
    <t>介護保険特別会計</t>
  </si>
  <si>
    <t>国民健康保険特別会計</t>
  </si>
  <si>
    <t>後期高齢者医療事業特別会計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</si>
  <si>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</si>
  <si>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</si>
  <si>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</si>
  <si>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</si>
  <si>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</si>
  <si>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</si>
  <si>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</si>
  <si>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</si>
  <si>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入間東部地区事務組合</t>
  </si>
  <si>
    <t>埼玉県後期高齢者医療広域連合</t>
  </si>
  <si>
    <t>埼玉県市町村総合事務組合</t>
  </si>
  <si>
    <t>彩の国さいたま人づくり広域連合</t>
  </si>
  <si>
    <t>特別会計</t>
  </si>
  <si>
    <t>交通災害特別会計</t>
  </si>
  <si>
    <t>ふじみ野市土地開発公社</t>
    <rPh sb="3" eb="5">
      <t>ノシ</t>
    </rPh>
    <rPh sb="5" eb="7">
      <t>トチ</t>
    </rPh>
    <rPh sb="7" eb="9">
      <t>カイハツ</t>
    </rPh>
    <rPh sb="9" eb="11">
      <t>コウシャ</t>
    </rPh>
    <phoneticPr fontId="2"/>
  </si>
  <si>
    <t>-</t>
    <phoneticPr fontId="2"/>
  </si>
  <si>
    <t>-</t>
    <phoneticPr fontId="2"/>
  </si>
  <si>
    <t>R3解散</t>
    <rPh sb="2" eb="4">
      <t>カイサン</t>
    </rPh>
    <phoneticPr fontId="2"/>
  </si>
  <si>
    <t>公共施設整備基金</t>
    <rPh sb="0" eb="2">
      <t>コウキョウ</t>
    </rPh>
    <rPh sb="2" eb="4">
      <t>シセツ</t>
    </rPh>
    <rPh sb="4" eb="6">
      <t>セイビ</t>
    </rPh>
    <rPh sb="6" eb="8">
      <t>キキン</t>
    </rPh>
    <phoneticPr fontId="2"/>
  </si>
  <si>
    <t>いきいき福祉基金</t>
    <rPh sb="4" eb="6">
      <t>フクシ</t>
    </rPh>
    <rPh sb="6" eb="8">
      <t>キキン</t>
    </rPh>
    <phoneticPr fontId="2"/>
  </si>
  <si>
    <t>環境整備基金</t>
    <rPh sb="0" eb="2">
      <t>カンキョウ</t>
    </rPh>
    <rPh sb="2" eb="4">
      <t>セイビ</t>
    </rPh>
    <rPh sb="4" eb="6">
      <t>キキン</t>
    </rPh>
    <phoneticPr fontId="2"/>
  </si>
  <si>
    <t>緑の基金</t>
    <rPh sb="0" eb="1">
      <t>ミドリ</t>
    </rPh>
    <rPh sb="2" eb="4">
      <t>キキン</t>
    </rPh>
    <phoneticPr fontId="2"/>
  </si>
  <si>
    <t>地域振興基金</t>
    <rPh sb="0" eb="2">
      <t>チイキ</t>
    </rPh>
    <rPh sb="2" eb="4">
      <t>シンコウ</t>
    </rPh>
    <rPh sb="4" eb="6">
      <t>キキン</t>
    </rPh>
    <phoneticPr fontId="2"/>
  </si>
  <si>
    <t xml:space="preserve">※8：職員の状況については、令和3年地方公務員給与実態調査に基づいている。 </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</si>
  <si>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</si>
  <si>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</si>
  <si>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</si>
  <si>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</si>
  <si>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</si>
  <si>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実質公債費比率ともに類似団体と比較して低い水準を保っている。実質公債費比率については、近年減少傾向にあるが、令和元年度から文化施設の整備事業が始まり元利償還金が増加していくことが見込まれるため、実質公債費比率が上昇していくことが考えられる。また、合併特例債の発行限度額が令和４年度で上限に達したことから、これまで以上に起債を伴う事業について選択と集中を行っていく必要があ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</si>
  <si>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</si>
  <si>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</si>
  <si>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</si>
  <si>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合併に伴い職員数を減らし人件費を削減してきたこと、交付税措置の大きい合併特例債を活用して施設の建設・更新を行ってきたこと、今後の償還及び施設の更新費用への備えとして目的基金を計画的に積立てしていること等から、将来負担比率は「-」を維持している。将来負担比率、有形固定資産減価償却率ともに類似団体と比較して低い水準を保っている。今後も個別施設計画に基づき維持管理等を適切に進めていく。</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</si>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</sst>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7"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3"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10"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42651</c:v>
                </c:pt>
                <c:pt idx="1">
                  <c:v>43226</c:v>
                </c:pt>
                <c:pt idx="2">
                  <c:v>42836</c:v>
                </c:pt>
                <c:pt idx="3">
                  <c:v>44161</c:v>
                </c:pt>
                <c:pt idx="4">
                  <c:v>43955</c:v>
                </c:pt>
              </c:numCache>
            </c:numRef>
          </c:val>
          <c:smooth val="0"/>
          <c:extLst>
            <c:ext xmlns:c16="http://schemas.microsoft.com/office/drawing/2014/chart" uri="{C3380CC4-5D6E-409C-BE32-E72D297353CC}">
              <c16:uniqueId val="{00000000-E738-499C-8962-46E46DD0507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42020</c:v>
                </c:pt>
                <c:pt idx="1">
                  <c:v>34865</c:v>
                </c:pt>
                <c:pt idx="2">
                  <c:v>17158</c:v>
                </c:pt>
                <c:pt idx="3">
                  <c:v>43131</c:v>
                </c:pt>
                <c:pt idx="4">
                  <c:v>54217</c:v>
                </c:pt>
              </c:numCache>
            </c:numRef>
          </c:val>
          <c:smooth val="0"/>
          <c:extLst>
            <c:ext xmlns:c16="http://schemas.microsoft.com/office/drawing/2014/chart" uri="{C3380CC4-5D6E-409C-BE32-E72D297353CC}">
              <c16:uniqueId val="{00000001-E738-499C-8962-46E46DD0507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6.5</c:v>
                </c:pt>
                <c:pt idx="1">
                  <c:v>6.05</c:v>
                </c:pt>
                <c:pt idx="2">
                  <c:v>6.26</c:v>
                </c:pt>
                <c:pt idx="3">
                  <c:v>8.84</c:v>
                </c:pt>
                <c:pt idx="4">
                  <c:v>9.14</c:v>
                </c:pt>
              </c:numCache>
            </c:numRef>
          </c:val>
          <c:extLst>
            <c:ext xmlns:c16="http://schemas.microsoft.com/office/drawing/2014/chart" uri="{C3380CC4-5D6E-409C-BE32-E72D297353CC}">
              <c16:uniqueId val="{00000000-7747-43B5-90B7-C4313775524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15.24</c:v>
                </c:pt>
                <c:pt idx="1">
                  <c:v>17.72</c:v>
                </c:pt>
                <c:pt idx="2">
                  <c:v>17.649999999999999</c:v>
                </c:pt>
                <c:pt idx="3">
                  <c:v>16.350000000000001</c:v>
                </c:pt>
                <c:pt idx="4">
                  <c:v>15.15</c:v>
                </c:pt>
              </c:numCache>
            </c:numRef>
          </c:val>
          <c:extLst>
            <c:ext xmlns:c16="http://schemas.microsoft.com/office/drawing/2014/chart" uri="{C3380CC4-5D6E-409C-BE32-E72D297353CC}">
              <c16:uniqueId val="{00000001-7747-43B5-90B7-C4313775524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1.28</c:v>
                </c:pt>
                <c:pt idx="1">
                  <c:v>2.21</c:v>
                </c:pt>
                <c:pt idx="2">
                  <c:v>0.25</c:v>
                </c:pt>
                <c:pt idx="3">
                  <c:v>1.64</c:v>
                </c:pt>
                <c:pt idx="4">
                  <c:v>0.69</c:v>
                </c:pt>
              </c:numCache>
            </c:numRef>
          </c:val>
          <c:smooth val="0"/>
          <c:extLst>
            <c:ext xmlns:c16="http://schemas.microsoft.com/office/drawing/2014/chart" uri="{C3380CC4-5D6E-409C-BE32-E72D297353CC}">
              <c16:uniqueId val="{00000002-7747-43B5-90B7-C4313775524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3C9-4A0C-8FC1-AAA1F41DCFA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3C9-4A0C-8FC1-AAA1F41DCFA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3C9-4A0C-8FC1-AAA1F41DCFA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3C9-4A0C-8FC1-AAA1F41DCFA1}"/>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0.06</c:v>
                </c:pt>
                <c:pt idx="2">
                  <c:v>#N/A</c:v>
                </c:pt>
                <c:pt idx="3">
                  <c:v>0.01</c:v>
                </c:pt>
                <c:pt idx="4">
                  <c:v>#N/A</c:v>
                </c:pt>
                <c:pt idx="5">
                  <c:v>0</c:v>
                </c:pt>
                <c:pt idx="6">
                  <c:v>#N/A</c:v>
                </c:pt>
                <c:pt idx="7">
                  <c:v>0</c:v>
                </c:pt>
                <c:pt idx="8">
                  <c:v>#N/A</c:v>
                </c:pt>
                <c:pt idx="9">
                  <c:v>0.01</c:v>
                </c:pt>
              </c:numCache>
            </c:numRef>
          </c:val>
          <c:extLst>
            <c:ext xmlns:c16="http://schemas.microsoft.com/office/drawing/2014/chart" uri="{C3380CC4-5D6E-409C-BE32-E72D297353CC}">
              <c16:uniqueId val="{00000004-73C9-4A0C-8FC1-AAA1F41DCFA1}"/>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2.4500000000000002</c:v>
                </c:pt>
                <c:pt idx="2">
                  <c:v>#N/A</c:v>
                </c:pt>
                <c:pt idx="3">
                  <c:v>0.72</c:v>
                </c:pt>
                <c:pt idx="4">
                  <c:v>#N/A</c:v>
                </c:pt>
                <c:pt idx="5">
                  <c:v>1.33</c:v>
                </c:pt>
                <c:pt idx="6">
                  <c:v>#N/A</c:v>
                </c:pt>
                <c:pt idx="7">
                  <c:v>1.1000000000000001</c:v>
                </c:pt>
                <c:pt idx="8">
                  <c:v>#N/A</c:v>
                </c:pt>
                <c:pt idx="9">
                  <c:v>1</c:v>
                </c:pt>
              </c:numCache>
            </c:numRef>
          </c:val>
          <c:extLst>
            <c:ext xmlns:c16="http://schemas.microsoft.com/office/drawing/2014/chart" uri="{C3380CC4-5D6E-409C-BE32-E72D297353CC}">
              <c16:uniqueId val="{00000005-73C9-4A0C-8FC1-AAA1F41DCFA1}"/>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0.78</c:v>
                </c:pt>
                <c:pt idx="2">
                  <c:v>#N/A</c:v>
                </c:pt>
                <c:pt idx="3">
                  <c:v>0.57999999999999996</c:v>
                </c:pt>
                <c:pt idx="4">
                  <c:v>#N/A</c:v>
                </c:pt>
                <c:pt idx="5">
                  <c:v>1.18</c:v>
                </c:pt>
                <c:pt idx="6">
                  <c:v>#N/A</c:v>
                </c:pt>
                <c:pt idx="7">
                  <c:v>1.54</c:v>
                </c:pt>
                <c:pt idx="8">
                  <c:v>#N/A</c:v>
                </c:pt>
                <c:pt idx="9">
                  <c:v>1.24</c:v>
                </c:pt>
              </c:numCache>
            </c:numRef>
          </c:val>
          <c:extLst>
            <c:ext xmlns:c16="http://schemas.microsoft.com/office/drawing/2014/chart" uri="{C3380CC4-5D6E-409C-BE32-E72D297353CC}">
              <c16:uniqueId val="{00000006-73C9-4A0C-8FC1-AAA1F41DCFA1}"/>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5.12</c:v>
                </c:pt>
                <c:pt idx="2">
                  <c:v>#N/A</c:v>
                </c:pt>
                <c:pt idx="3">
                  <c:v>4.34</c:v>
                </c:pt>
                <c:pt idx="4">
                  <c:v>#N/A</c:v>
                </c:pt>
                <c:pt idx="5">
                  <c:v>4.29</c:v>
                </c:pt>
                <c:pt idx="6">
                  <c:v>#N/A</c:v>
                </c:pt>
                <c:pt idx="7">
                  <c:v>4.26</c:v>
                </c:pt>
                <c:pt idx="8">
                  <c:v>#N/A</c:v>
                </c:pt>
                <c:pt idx="9">
                  <c:v>4.01</c:v>
                </c:pt>
              </c:numCache>
            </c:numRef>
          </c:val>
          <c:extLst>
            <c:ext xmlns:c16="http://schemas.microsoft.com/office/drawing/2014/chart" uri="{C3380CC4-5D6E-409C-BE32-E72D297353CC}">
              <c16:uniqueId val="{00000007-73C9-4A0C-8FC1-AAA1F41DCFA1}"/>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3.65</c:v>
                </c:pt>
                <c:pt idx="2">
                  <c:v>#N/A</c:v>
                </c:pt>
                <c:pt idx="3">
                  <c:v>4.55</c:v>
                </c:pt>
                <c:pt idx="4">
                  <c:v>#N/A</c:v>
                </c:pt>
                <c:pt idx="5">
                  <c:v>5.73</c:v>
                </c:pt>
                <c:pt idx="6">
                  <c:v>#N/A</c:v>
                </c:pt>
                <c:pt idx="7">
                  <c:v>7.07</c:v>
                </c:pt>
                <c:pt idx="8">
                  <c:v>#N/A</c:v>
                </c:pt>
                <c:pt idx="9">
                  <c:v>8.27</c:v>
                </c:pt>
              </c:numCache>
            </c:numRef>
          </c:val>
          <c:extLst>
            <c:ext xmlns:c16="http://schemas.microsoft.com/office/drawing/2014/chart" uri="{C3380CC4-5D6E-409C-BE32-E72D297353CC}">
              <c16:uniqueId val="{00000008-73C9-4A0C-8FC1-AAA1F41DCFA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6.49</c:v>
                </c:pt>
                <c:pt idx="2">
                  <c:v>#N/A</c:v>
                </c:pt>
                <c:pt idx="3">
                  <c:v>6.04</c:v>
                </c:pt>
                <c:pt idx="4">
                  <c:v>#N/A</c:v>
                </c:pt>
                <c:pt idx="5">
                  <c:v>6.26</c:v>
                </c:pt>
                <c:pt idx="6">
                  <c:v>#N/A</c:v>
                </c:pt>
                <c:pt idx="7">
                  <c:v>8.84</c:v>
                </c:pt>
                <c:pt idx="8">
                  <c:v>#N/A</c:v>
                </c:pt>
                <c:pt idx="9">
                  <c:v>9.14</c:v>
                </c:pt>
              </c:numCache>
            </c:numRef>
          </c:val>
          <c:extLst>
            <c:ext xmlns:c16="http://schemas.microsoft.com/office/drawing/2014/chart" uri="{C3380CC4-5D6E-409C-BE32-E72D297353CC}">
              <c16:uniqueId val="{00000009-73C9-4A0C-8FC1-AAA1F41DCFA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3694</c:v>
                </c:pt>
                <c:pt idx="5">
                  <c:v>3917</c:v>
                </c:pt>
                <c:pt idx="8">
                  <c:v>4150</c:v>
                </c:pt>
                <c:pt idx="11">
                  <c:v>4163</c:v>
                </c:pt>
                <c:pt idx="14">
                  <c:v>4117</c:v>
                </c:pt>
              </c:numCache>
            </c:numRef>
          </c:val>
          <c:extLst>
            <c:ext xmlns:c16="http://schemas.microsoft.com/office/drawing/2014/chart" uri="{C3380CC4-5D6E-409C-BE32-E72D297353CC}">
              <c16:uniqueId val="{00000000-5115-4EF5-A87C-1F843BD4E6C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115-4EF5-A87C-1F843BD4E6C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41</c:v>
                </c:pt>
                <c:pt idx="3">
                  <c:v>55</c:v>
                </c:pt>
                <c:pt idx="6">
                  <c:v>52</c:v>
                </c:pt>
                <c:pt idx="9">
                  <c:v>53</c:v>
                </c:pt>
                <c:pt idx="12">
                  <c:v>47</c:v>
                </c:pt>
              </c:numCache>
            </c:numRef>
          </c:val>
          <c:extLst>
            <c:ext xmlns:c16="http://schemas.microsoft.com/office/drawing/2014/chart" uri="{C3380CC4-5D6E-409C-BE32-E72D297353CC}">
              <c16:uniqueId val="{00000002-5115-4EF5-A87C-1F843BD4E6C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184</c:v>
                </c:pt>
                <c:pt idx="3">
                  <c:v>247</c:v>
                </c:pt>
                <c:pt idx="6">
                  <c:v>228</c:v>
                </c:pt>
                <c:pt idx="9">
                  <c:v>212</c:v>
                </c:pt>
                <c:pt idx="12">
                  <c:v>224</c:v>
                </c:pt>
              </c:numCache>
            </c:numRef>
          </c:val>
          <c:extLst>
            <c:ext xmlns:c16="http://schemas.microsoft.com/office/drawing/2014/chart" uri="{C3380CC4-5D6E-409C-BE32-E72D297353CC}">
              <c16:uniqueId val="{00000003-5115-4EF5-A87C-1F843BD4E6C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176</c:v>
                </c:pt>
                <c:pt idx="3">
                  <c:v>214</c:v>
                </c:pt>
                <c:pt idx="6">
                  <c:v>183</c:v>
                </c:pt>
                <c:pt idx="9">
                  <c:v>171</c:v>
                </c:pt>
                <c:pt idx="12">
                  <c:v>181</c:v>
                </c:pt>
              </c:numCache>
            </c:numRef>
          </c:val>
          <c:extLst>
            <c:ext xmlns:c16="http://schemas.microsoft.com/office/drawing/2014/chart" uri="{C3380CC4-5D6E-409C-BE32-E72D297353CC}">
              <c16:uniqueId val="{00000004-5115-4EF5-A87C-1F843BD4E6C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115-4EF5-A87C-1F843BD4E6C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115-4EF5-A87C-1F843BD4E6C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3725</c:v>
                </c:pt>
                <c:pt idx="3">
                  <c:v>3850</c:v>
                </c:pt>
                <c:pt idx="6">
                  <c:v>4113</c:v>
                </c:pt>
                <c:pt idx="9">
                  <c:v>4015</c:v>
                </c:pt>
                <c:pt idx="12">
                  <c:v>4050</c:v>
                </c:pt>
              </c:numCache>
            </c:numRef>
          </c:val>
          <c:extLst>
            <c:ext xmlns:c16="http://schemas.microsoft.com/office/drawing/2014/chart" uri="{C3380CC4-5D6E-409C-BE32-E72D297353CC}">
              <c16:uniqueId val="{00000007-5115-4EF5-A87C-1F843BD4E6C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432</c:v>
                </c:pt>
                <c:pt idx="2">
                  <c:v>#N/A</c:v>
                </c:pt>
                <c:pt idx="3">
                  <c:v>#N/A</c:v>
                </c:pt>
                <c:pt idx="4">
                  <c:v>449</c:v>
                </c:pt>
                <c:pt idx="5">
                  <c:v>#N/A</c:v>
                </c:pt>
                <c:pt idx="6">
                  <c:v>#N/A</c:v>
                </c:pt>
                <c:pt idx="7">
                  <c:v>426</c:v>
                </c:pt>
                <c:pt idx="8">
                  <c:v>#N/A</c:v>
                </c:pt>
                <c:pt idx="9">
                  <c:v>#N/A</c:v>
                </c:pt>
                <c:pt idx="10">
                  <c:v>288</c:v>
                </c:pt>
                <c:pt idx="11">
                  <c:v>#N/A</c:v>
                </c:pt>
                <c:pt idx="12">
                  <c:v>#N/A</c:v>
                </c:pt>
                <c:pt idx="13">
                  <c:v>385</c:v>
                </c:pt>
                <c:pt idx="14">
                  <c:v>#N/A</c:v>
                </c:pt>
              </c:numCache>
            </c:numRef>
          </c:val>
          <c:smooth val="0"/>
          <c:extLst>
            <c:ext xmlns:c16="http://schemas.microsoft.com/office/drawing/2014/chart" uri="{C3380CC4-5D6E-409C-BE32-E72D297353CC}">
              <c16:uniqueId val="{00000008-5115-4EF5-A87C-1F843BD4E6C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34880</c:v>
                </c:pt>
                <c:pt idx="5">
                  <c:v>35907</c:v>
                </c:pt>
                <c:pt idx="8">
                  <c:v>35746</c:v>
                </c:pt>
                <c:pt idx="11">
                  <c:v>36624</c:v>
                </c:pt>
                <c:pt idx="14">
                  <c:v>35423</c:v>
                </c:pt>
              </c:numCache>
            </c:numRef>
          </c:val>
          <c:extLst>
            <c:ext xmlns:c16="http://schemas.microsoft.com/office/drawing/2014/chart" uri="{C3380CC4-5D6E-409C-BE32-E72D297353CC}">
              <c16:uniqueId val="{00000000-A473-4E35-87E0-3B38A9C07C0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7644</c:v>
                </c:pt>
                <c:pt idx="5">
                  <c:v>8922</c:v>
                </c:pt>
                <c:pt idx="8">
                  <c:v>9457</c:v>
                </c:pt>
                <c:pt idx="11">
                  <c:v>8398</c:v>
                </c:pt>
                <c:pt idx="14">
                  <c:v>9039</c:v>
                </c:pt>
              </c:numCache>
            </c:numRef>
          </c:val>
          <c:extLst>
            <c:ext xmlns:c16="http://schemas.microsoft.com/office/drawing/2014/chart" uri="{C3380CC4-5D6E-409C-BE32-E72D297353CC}">
              <c16:uniqueId val="{00000001-A473-4E35-87E0-3B38A9C07C0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12293</c:v>
                </c:pt>
                <c:pt idx="5">
                  <c:v>15327</c:v>
                </c:pt>
                <c:pt idx="8">
                  <c:v>15292</c:v>
                </c:pt>
                <c:pt idx="11">
                  <c:v>16115</c:v>
                </c:pt>
                <c:pt idx="14">
                  <c:v>16987</c:v>
                </c:pt>
              </c:numCache>
            </c:numRef>
          </c:val>
          <c:extLst>
            <c:ext xmlns:c16="http://schemas.microsoft.com/office/drawing/2014/chart" uri="{C3380CC4-5D6E-409C-BE32-E72D297353CC}">
              <c16:uniqueId val="{00000002-A473-4E35-87E0-3B38A9C07C0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473-4E35-87E0-3B38A9C07C0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473-4E35-87E0-3B38A9C07C0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c:v>
                </c:pt>
                <c:pt idx="3">
                  <c:v>1</c:v>
                </c:pt>
                <c:pt idx="6">
                  <c:v>1</c:v>
                </c:pt>
                <c:pt idx="9">
                  <c:v>1</c:v>
                </c:pt>
                <c:pt idx="12">
                  <c:v>0</c:v>
                </c:pt>
              </c:numCache>
            </c:numRef>
          </c:val>
          <c:extLst>
            <c:ext xmlns:c16="http://schemas.microsoft.com/office/drawing/2014/chart" uri="{C3380CC4-5D6E-409C-BE32-E72D297353CC}">
              <c16:uniqueId val="{00000005-A473-4E35-87E0-3B38A9C07C0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5035</c:v>
                </c:pt>
                <c:pt idx="3">
                  <c:v>4789</c:v>
                </c:pt>
                <c:pt idx="6">
                  <c:v>4695</c:v>
                </c:pt>
                <c:pt idx="9">
                  <c:v>4652</c:v>
                </c:pt>
                <c:pt idx="12">
                  <c:v>4594</c:v>
                </c:pt>
              </c:numCache>
            </c:numRef>
          </c:val>
          <c:extLst>
            <c:ext xmlns:c16="http://schemas.microsoft.com/office/drawing/2014/chart" uri="{C3380CC4-5D6E-409C-BE32-E72D297353CC}">
              <c16:uniqueId val="{00000006-A473-4E35-87E0-3B38A9C07C0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1312</c:v>
                </c:pt>
                <c:pt idx="3">
                  <c:v>1380</c:v>
                </c:pt>
                <c:pt idx="6">
                  <c:v>1373</c:v>
                </c:pt>
                <c:pt idx="9">
                  <c:v>1477</c:v>
                </c:pt>
                <c:pt idx="12">
                  <c:v>1294</c:v>
                </c:pt>
              </c:numCache>
            </c:numRef>
          </c:val>
          <c:extLst>
            <c:ext xmlns:c16="http://schemas.microsoft.com/office/drawing/2014/chart" uri="{C3380CC4-5D6E-409C-BE32-E72D297353CC}">
              <c16:uniqueId val="{00000007-A473-4E35-87E0-3B38A9C07C0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1190</c:v>
                </c:pt>
                <c:pt idx="3">
                  <c:v>1489</c:v>
                </c:pt>
                <c:pt idx="6">
                  <c:v>1562</c:v>
                </c:pt>
                <c:pt idx="9">
                  <c:v>1748</c:v>
                </c:pt>
                <c:pt idx="12">
                  <c:v>1798</c:v>
                </c:pt>
              </c:numCache>
            </c:numRef>
          </c:val>
          <c:extLst>
            <c:ext xmlns:c16="http://schemas.microsoft.com/office/drawing/2014/chart" uri="{C3380CC4-5D6E-409C-BE32-E72D297353CC}">
              <c16:uniqueId val="{00000008-A473-4E35-87E0-3B38A9C07C0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2258</c:v>
                </c:pt>
                <c:pt idx="3">
                  <c:v>2228</c:v>
                </c:pt>
                <c:pt idx="6">
                  <c:v>2175</c:v>
                </c:pt>
                <c:pt idx="9">
                  <c:v>273</c:v>
                </c:pt>
                <c:pt idx="12">
                  <c:v>253</c:v>
                </c:pt>
              </c:numCache>
            </c:numRef>
          </c:val>
          <c:extLst>
            <c:ext xmlns:c16="http://schemas.microsoft.com/office/drawing/2014/chart" uri="{C3380CC4-5D6E-409C-BE32-E72D297353CC}">
              <c16:uniqueId val="{00000009-A473-4E35-87E0-3B38A9C07C0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39676</c:v>
                </c:pt>
                <c:pt idx="3">
                  <c:v>41843</c:v>
                </c:pt>
                <c:pt idx="6">
                  <c:v>40011</c:v>
                </c:pt>
                <c:pt idx="9">
                  <c:v>38885</c:v>
                </c:pt>
                <c:pt idx="12">
                  <c:v>41321</c:v>
                </c:pt>
              </c:numCache>
            </c:numRef>
          </c:val>
          <c:extLst>
            <c:ext xmlns:c16="http://schemas.microsoft.com/office/drawing/2014/chart" uri="{C3380CC4-5D6E-409C-BE32-E72D297353CC}">
              <c16:uniqueId val="{0000000A-A473-4E35-87E0-3B38A9C07C0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473-4E35-87E0-3B38A9C07C0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3944</c:v>
                </c:pt>
                <c:pt idx="1">
                  <c:v>3710</c:v>
                </c:pt>
                <c:pt idx="2">
                  <c:v>3668</c:v>
                </c:pt>
              </c:numCache>
            </c:numRef>
          </c:val>
          <c:extLst>
            <c:ext xmlns:c16="http://schemas.microsoft.com/office/drawing/2014/chart" uri="{C3380CC4-5D6E-409C-BE32-E72D297353CC}">
              <c16:uniqueId val="{00000000-8F52-4A5E-BF09-F9642DF1D56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2563</c:v>
                </c:pt>
                <c:pt idx="1">
                  <c:v>2900</c:v>
                </c:pt>
                <c:pt idx="2">
                  <c:v>4807</c:v>
                </c:pt>
              </c:numCache>
            </c:numRef>
          </c:val>
          <c:extLst>
            <c:ext xmlns:c16="http://schemas.microsoft.com/office/drawing/2014/chart" uri="{C3380CC4-5D6E-409C-BE32-E72D297353CC}">
              <c16:uniqueId val="{00000001-8F52-4A5E-BF09-F9642DF1D56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7593</c:v>
                </c:pt>
                <c:pt idx="1">
                  <c:v>8353</c:v>
                </c:pt>
                <c:pt idx="2">
                  <c:v>9641</c:v>
                </c:pt>
              </c:numCache>
            </c:numRef>
          </c:val>
          <c:extLst>
            <c:ext xmlns:c16="http://schemas.microsoft.com/office/drawing/2014/chart" uri="{C3380CC4-5D6E-409C-BE32-E72D297353CC}">
              <c16:uniqueId val="{00000002-8F52-4A5E-BF09-F9642DF1D56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{836A39BF-7BC1-4A59-8DAB-BAC68C8D154C}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77AA-45DF-BD3F-DE523BC9ABC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{5355B499-2F40-49A6-96AA-8D58E5A63AB0}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7AA-45DF-BD3F-DE523BC9ABC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{DFFFB5D3-1AFD-4452-96A4-4AB1239B9A0E}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7AA-45DF-BD3F-DE523BC9ABC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{757F89C6-2D83-4ABD-AC54-1B2E4677FCFC}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7AA-45DF-BD3F-DE523BC9ABC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{A0FC1BA6-4AB0-4180-9248-EF4FE3E8751F}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7AA-45DF-BD3F-DE523BC9ABC2}"/>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{EA13BE1A-1D31-4AA4-8393-7FB7C80EE248}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77AA-45DF-BD3F-DE523BC9ABC2}"/>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{0D6D6D61-AB9E-4D44-834D-0DF7DCCB65C8}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77AA-45DF-BD3F-DE523BC9ABC2}"/>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{17676E18-0984-404A-998D-7A4A15CED118}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77AA-45DF-BD3F-DE523BC9ABC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{AA15978E-EDD1-401E-826C-0A0AD868306E}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77AA-45DF-BD3F-DE523BC9ABC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55.4</c:v>
                </c:pt>
                <c:pt idx="8">
                  <c:v>55.7</c:v>
                </c:pt>
                <c:pt idx="16">
                  <c:v>56.6</c:v>
                </c:pt>
                <c:pt idx="24">
                  <c:v>57.9</c:v>
                </c:pt>
                <c:pt idx="32">
                  <c:v>56.8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7AA-45DF-BD3F-DE523BC9ABC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{752CF322-F308-41CA-A431-0EC8C8AB3D3D}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77AA-45DF-BD3F-DE523BC9ABC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{A3F04D76-DBE0-4EC0-B058-72E64C401A27}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7AA-45DF-BD3F-DE523BC9ABC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{47994809-FF3E-4EC0-93B3-63369032220B}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7AA-45DF-BD3F-DE523BC9ABC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{2AD752B5-FCF4-4688-B44B-DBD5B784CF5F}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7AA-45DF-BD3F-DE523BC9ABC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{3BFF9B97-D555-4F57-AA7C-1876CDD8A167}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7AA-45DF-BD3F-DE523BC9ABC2}"/>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{675084C6-F4E4-4896-9A18-AB1DF29FC333}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77AA-45DF-BD3F-DE523BC9ABC2}"/>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{E0045B19-E07B-4BD0-B0A0-44641FF025DD}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77AA-45DF-BD3F-DE523BC9ABC2}"/>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{9DAEB73E-A196-4630-89A8-109343A102B8}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77AA-45DF-BD3F-DE523BC9ABC2}"/>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{9E42DB14-739F-455A-8094-328456AC463C}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77AA-45DF-BD3F-DE523BC9ABC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61.2</c:v>
                </c:pt>
                <c:pt idx="8">
                  <c:v>61.6</c:v>
                </c:pt>
                <c:pt idx="16">
                  <c:v>62.5</c:v>
                </c:pt>
                <c:pt idx="24">
                  <c:v>63.1</c:v>
                </c:pt>
                <c:pt idx="32">
                  <c:v>63</c:v>
                </c:pt>
              </c:numCache>
            </c:numRef>
          </c:xVal>
          <c:yVal>
            <c:numRef>
              <c:f>公会計指標分析・財政指標組合せ分析表!$BP$55:$DC$55</c:f>
              <c:numCache>
                <c:formatCode>#,##0.0;"▲ "#,##0.0</c:formatCode>
                <c:ptCount val="40"/>
                <c:pt idx="0">
                  <c:v>12.2</c:v>
                </c:pt>
                <c:pt idx="8">
                  <c:v>5</c:v>
                </c:pt>
                <c:pt idx="16">
                  <c:v>5.4</c:v>
                </c:pt>
                <c:pt idx="24">
                  <c:v>3.9</c:v>
                </c:pt>
                <c:pt idx="32">
                  <c:v>0</c:v>
                </c:pt>
              </c:numCache>
            </c:numRef>
          </c:yVal>
          <c:smooth val="0"/>
          <c:extLst>
            <c:ext xmlns:c16="http://schemas.microsoft.com/office/drawing/2014/chart" uri="{C3380CC4-5D6E-409C-BE32-E72D297353CC}">
              <c16:uniqueId val="{00000013-77AA-45DF-BD3F-DE523BC9ABC2}"/>
            </c:ext>
          </c:extLst>
        </c:ser>
        <c:dLbls>
          <c:showLegendKey val="0"/>
          <c:showVal val="1"/>
          <c:showCatName val="0"/>
          <c:showSerName val="0"/>
          <c:showPercent val="0"/>
          <c:showBubbleSize val="0"/>
        </c:dLbls>
        <c:axId val="46179840"/>
        <c:axId val="46181760"/>
      </c:scatterChart>
      <c:valAx>
        <c:axId val="46179840"/>
        <c:scaling>
          <c:orientation val="maxMin"/>
          <c:max val="64"/>
          <c:min val="6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{96106412-7338-4761-88C6-E9C3931C72DC}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42D9-4D85-89C5-9E59C4A71FA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{C8A47C42-7FDA-474C-9800-F9513D0DEC7A}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2D9-4D85-89C5-9E59C4A71FA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{95854C78-B658-44EF-8F28-11403EFD8855}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2D9-4D85-89C5-9E59C4A71FA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{5DD67CD9-B66A-433B-B2CB-78CF04BC99C3}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2D9-4D85-89C5-9E59C4A71FA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{A96EB4A8-1EAE-456B-A343-FDD3EEA0B42A}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2D9-4D85-89C5-9E59C4A71FA7}"/>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{AD662199-839C-475C-ADF4-76EB332393EE}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42D9-4D85-89C5-9E59C4A71FA7}"/>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{E40FEB53-AE62-4736-900F-1315835B118D}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42D9-4D85-89C5-9E59C4A71FA7}"/>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{148F5A0F-5673-4A29-91CC-E95E1794F8FE}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42D9-4D85-89C5-9E59C4A71FA7}"/>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{C9DF152E-EB82-4729-A37B-1D77F1FF4343}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42D9-4D85-89C5-9E59C4A71FA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c:v>
                </c:pt>
                <c:pt idx="8">
                  <c:v>2.1</c:v>
                </c:pt>
                <c:pt idx="16">
                  <c:v>2.2000000000000002</c:v>
                </c:pt>
                <c:pt idx="24">
                  <c:v>2</c:v>
                </c:pt>
                <c:pt idx="32">
                  <c:v>1.8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2D9-4D85-89C5-9E59C4A71FA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{6C43DAF3-9C50-4829-B230-FE2F8C7CDF76}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42D9-4D85-89C5-9E59C4A71FA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{B8508EC3-FF00-4F1A-A5A8-A53786DF226A}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2D9-4D85-89C5-9E59C4A71FA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{A58E7404-E55D-482A-A5FC-88CFCF599478}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2D9-4D85-89C5-9E59C4A71FA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{50F5AAC0-FBC5-4AEE-B216-F9570D1E702A}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2D9-4D85-89C5-9E59C4A71FA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{4F816E38-51E4-490E-A9B1-4F54C11B9DF3}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2D9-4D85-89C5-9E59C4A71FA7}"/>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{204C68A9-FA38-4611-8416-31AE8DAE5572}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42D9-4D85-89C5-9E59C4A71FA7}"/>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{867FD54E-846D-478A-98ED-1AAC273B5505}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42D9-4D85-89C5-9E59C4A71FA7}"/>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{1DB111BC-6111-45A7-930C-EA211908A588}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42D9-4D85-89C5-9E59C4A71FA7}"/>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{B0AC0A85-B6CA-4723-BBA1-621E5C7D4BDF}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42D9-4D85-89C5-9E59C4A71FA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4.8</c:v>
                </c:pt>
                <c:pt idx="8">
                  <c:v>4.5</c:v>
                </c:pt>
                <c:pt idx="16">
                  <c:v>4.2</c:v>
                </c:pt>
                <c:pt idx="24">
                  <c:v>4.2</c:v>
                </c:pt>
                <c:pt idx="32">
                  <c:v>4.5</c:v>
                </c:pt>
              </c:numCache>
            </c:numRef>
          </c:xVal>
          <c:yVal>
            <c:numRef>
              <c:f>公会計指標分析・財政指標組合せ分析表!$BP$77:$DC$77</c:f>
              <c:numCache>
                <c:formatCode>#,##0.0;"▲ "#,##0.0</c:formatCode>
                <c:ptCount val="40"/>
                <c:pt idx="0">
                  <c:v>12.2</c:v>
                </c:pt>
                <c:pt idx="8">
                  <c:v>5</c:v>
                </c:pt>
                <c:pt idx="16">
                  <c:v>5.4</c:v>
                </c:pt>
                <c:pt idx="24">
                  <c:v>3.9</c:v>
                </c:pt>
                <c:pt idx="32">
                  <c:v>0</c:v>
                </c:pt>
              </c:numCache>
            </c:numRef>
          </c:yVal>
          <c:smooth val="0"/>
          <c:extLst>
            <c:ext xmlns:c16="http://schemas.microsoft.com/office/drawing/2014/chart" uri="{C3380CC4-5D6E-409C-BE32-E72D297353CC}">
              <c16:uniqueId val="{00000013-42D9-4D85-89C5-9E59C4A71FA7}"/>
            </c:ext>
          </c:extLst>
        </c:ser>
        <c:dLbls>
          <c:showLegendKey val="0"/>
          <c:showVal val="1"/>
          <c:showCatName val="0"/>
          <c:showSerName val="0"/>
          <c:showPercent val="0"/>
          <c:showBubbleSize val="0"/>
        </c:dLbls>
        <c:axId val="84219776"/>
        <c:axId val="84234240"/>
      </c:scatterChart>
      <c:valAx>
        <c:axId val="84219776"/>
        <c:scaling>
          <c:orientation val="maxMin"/>
          <c:max val="4.8999999999999995"/>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ACA46E92-FB02-4830-9F89-260A484E27CD}"/>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BED83EF3-4976-4389-ACA9-42567AFA6479}"/>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埼玉県ふじみ野市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a:t>
          </a:r>
        </a:p>
        <a:p>
          <a:r>
            <a:rPr kumimoji="1" lang="ja-JP" altLang="en-US" sz="1400">
              <a:latin typeface="ＭＳ ゴシック" pitchFamily="49" charset="-128"/>
              <a:ea typeface="ＭＳ ゴシック" pitchFamily="49" charset="-128"/>
            </a:rPr>
            <a:t>　 元利償還金については、大規模な建設事業に係る地方債の償還に伴い今後増加傾向にある。</a:t>
          </a:r>
        </a:p>
        <a:p>
          <a:r>
            <a:rPr kumimoji="1" lang="ja-JP" altLang="en-US" sz="1400">
              <a:latin typeface="ＭＳ ゴシック" pitchFamily="49" charset="-128"/>
              <a:ea typeface="ＭＳ ゴシック" pitchFamily="49" charset="-128"/>
            </a:rPr>
            <a:t>　公営企業債の元利償還金に対する繰入金については下水道事業の元利償還金の増により増加している。</a:t>
          </a:r>
        </a:p>
        <a:p>
          <a:r>
            <a:rPr kumimoji="1" lang="ja-JP" altLang="en-US" sz="1400">
              <a:latin typeface="ＭＳ ゴシック" pitchFamily="49" charset="-128"/>
              <a:ea typeface="ＭＳ ゴシック" pitchFamily="49" charset="-128"/>
            </a:rPr>
            <a:t>　事務組合については入間東部地区事務組合の公債費負担金が増額となったため、増加している。　</a:t>
          </a:r>
        </a:p>
        <a:p>
          <a:r>
            <a:rPr kumimoji="1" lang="ja-JP" altLang="en-US" sz="1400">
              <a:latin typeface="ＭＳ ゴシック" pitchFamily="49" charset="-128"/>
              <a:ea typeface="ＭＳ ゴシック" pitchFamily="49" charset="-128"/>
            </a:rPr>
            <a:t>　債務負担行為に基づく支出額については、</a:t>
          </a:r>
          <a:r>
            <a:rPr kumimoji="1" lang="en-US" altLang="ja-JP" sz="1400">
              <a:latin typeface="ＭＳ ゴシック" pitchFamily="49" charset="-128"/>
              <a:ea typeface="ＭＳ ゴシック" pitchFamily="49" charset="-128"/>
            </a:rPr>
            <a:t>PFI</a:t>
          </a:r>
          <a:r>
            <a:rPr kumimoji="1" lang="ja-JP" altLang="en-US" sz="1400">
              <a:latin typeface="ＭＳ ゴシック" pitchFamily="49" charset="-128"/>
              <a:ea typeface="ＭＳ ゴシック" pitchFamily="49" charset="-128"/>
            </a:rPr>
            <a:t>事業による学校給食センター建設事業及びリース物件に係る費用を計上している。</a:t>
          </a:r>
        </a:p>
        <a:p>
          <a:r>
            <a:rPr kumimoji="1" lang="ja-JP" altLang="en-US" sz="1400">
              <a:latin typeface="ＭＳ ゴシック" pitchFamily="49" charset="-128"/>
              <a:ea typeface="ＭＳ ゴシック" pitchFamily="49" charset="-128"/>
            </a:rPr>
            <a:t>＜算入公債費等＞</a:t>
          </a:r>
        </a:p>
        <a:p>
          <a:r>
            <a:rPr kumimoji="1" lang="ja-JP" altLang="en-US" sz="1400">
              <a:latin typeface="ＭＳ ゴシック" pitchFamily="49" charset="-128"/>
              <a:ea typeface="ＭＳ ゴシック" pitchFamily="49" charset="-128"/>
            </a:rPr>
            <a:t>　合併特例債が発行可能額の上限に達したことから減少している。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埼玉県ふじみ野市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a:t>
          </a:r>
        </a:p>
        <a:p>
          <a:r>
            <a:rPr kumimoji="1" lang="ja-JP" altLang="en-US" sz="1400">
              <a:latin typeface="ＭＳ ゴシック" pitchFamily="49" charset="-128"/>
              <a:ea typeface="ＭＳ ゴシック" pitchFamily="49" charset="-128"/>
            </a:rPr>
            <a:t>　一般会計等に係る地方債の残高については、普通建設事業による新たな地方債借入れが増加したことから残高が増加している。</a:t>
          </a:r>
        </a:p>
        <a:p>
          <a:r>
            <a:rPr kumimoji="1" lang="ja-JP" altLang="en-US" sz="1400">
              <a:latin typeface="ＭＳ ゴシック" pitchFamily="49" charset="-128"/>
              <a:ea typeface="ＭＳ ゴシック" pitchFamily="49" charset="-128"/>
            </a:rPr>
            <a:t>　　公営企業債等繰入見込額については、新たな公営企業債の発行により増加している。</a:t>
          </a:r>
        </a:p>
        <a:p>
          <a:r>
            <a:rPr kumimoji="1" lang="ja-JP" altLang="en-US" sz="1400">
              <a:latin typeface="ＭＳ ゴシック" pitchFamily="49" charset="-128"/>
              <a:ea typeface="ＭＳ ゴシック" pitchFamily="49" charset="-128"/>
            </a:rPr>
            <a:t>　 退職手当負担見込額については定員管理を適正に行っており、減少している。</a:t>
          </a:r>
        </a:p>
        <a:p>
          <a:r>
            <a:rPr kumimoji="1" lang="ja-JP" altLang="en-US" sz="1400">
              <a:latin typeface="ＭＳ ゴシック" pitchFamily="49" charset="-128"/>
              <a:ea typeface="ＭＳ ゴシック" pitchFamily="49" charset="-128"/>
            </a:rPr>
            <a:t>＜充当可能財源等＞</a:t>
          </a:r>
        </a:p>
        <a:p>
          <a:r>
            <a:rPr kumimoji="1" lang="ja-JP" altLang="en-US" sz="1400">
              <a:latin typeface="ＭＳ ゴシック" pitchFamily="49" charset="-128"/>
              <a:ea typeface="ＭＳ ゴシック" pitchFamily="49" charset="-128"/>
            </a:rPr>
            <a:t>　公共施設の老朽化に係る整備など今後の大規模な事業実施に備え、決算剰余金を減債基金に積立て、充当可能基金の増加を図った。基準財政需要額算入見込額については減少した。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埼玉県ふじみ野市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各種交付金等の増収により、財政調整基金に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万円、環境整備基金に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万円を積み立てた。一方、小学校大規模改造事業等の財源として公共施設整備基金を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万円取り崩したこと、民間保育所整備費補助金等の財源としていきいき福祉基金を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今後の増加が見込まれる社会保障費、公共施設の整備や老朽化への対応などに加え、公債費の増額を見据え、安定的な行政サービスを維持していくために基金の目的に沿った計画的な積立てを行っていく。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公共施設整備基金：公共施設の総合的かつ計画的な整備及び改修に要する経費の財源に充てるため。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環境整備基金：ごみ処理施設の整備、ごみの減量化及び資源化並びに環境学習に関する事業の財源に充てるため。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緑の基金：緑地の保全及び緑化の推進に関する事業の財源に充てるため。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いきいき福祉基金：障害者、高齢者、母（父）子家庭、児童等の福祉の向上及び健康の維持増進に資することを目的として行われる事業に要する経費の財源に充てるため。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地域振興基金：市民の連帯の強化又は地域振興を図るための事業に要する経費の財源に充てるため。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公共施設整備基金：３か年実施計画において今後予定される建設事業の財源として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小学校大規模改造事業の実施などにより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万円を取り崩したことによる減少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いきいき福祉金：寄附金等を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民間保育所整備費補助金等の財源として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環境整備基金：資源物売却収入等を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環境センター管理運営費等の財源として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公共施設整備基金：３か年実施計画において今後予定されている建設事業の財源として、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億円程度を目標額として積立てを行っていく。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環境整備基金：環境センターの必要な改修費用等に充てるため、回収有価物売却代金及び一般財源を積み立てる。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基金運用による利子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新型コロナウイルス感染症対応などで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％程度となるように努めている。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今後の償還に必要な財源を確保するため、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年度に地方債償還のピークを迎えるため、それに備え今後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年間で基準年の償還財源を上回る額の合計を目標額とし、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億円程度を目標額として積立てを行っていく。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埼玉県ふじみ野市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114,279
111,306
14.64
50,945,404
48,422,395
2,213,813
24,213,854
41,321,411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これまで環境センターや給食センターの建て替え、本庁舎の整備など施設の更新事業を進めてきたことから、県内団体及び類似団体よりも低い水準となっている。令和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年度は小学校大規模改修工事や文化施設整備工事等により有形固定資産は増加、前年対比で</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ポイントの減となった。今後も、令和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年度に策定をした個別施設計画に基づき施設・資産の維持管理等を適切に進めていく。</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3" name="テキスト ボックス 62"/>
        <xdr:cNvSpPr txBox="1"/>
      </xdr:nvSpPr>
      <xdr:spPr>
        <a:xfrm>
          <a:off x="795811" y="5814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123190</xdr:rowOff>
    </xdr:from>
    <xdr:to>
      <xdr:col>23</xdr:col>
      <xdr:colOff>85090</xdr:colOff>
      <xdr:row>33</xdr:row>
      <xdr:rowOff>151511</xdr:rowOff>
    </xdr:to>
    <xdr:cxnSp macro="">
      <xdr:nvCxnSpPr>
        <xdr:cNvPr id="73" name="直線コネクタ 72"/>
        <xdr:cNvCxnSpPr/>
      </xdr:nvCxnSpPr>
      <xdr:spPr>
        <a:xfrm flipV="1">
          <a:off x="4760595" y="4580890"/>
          <a:ext cx="1270" cy="12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155338</xdr:rowOff>
    </xdr:from>
    <xdr:ext cx="405111" cy="259045"/>
    <xdr:sp macro="" textlink="">
      <xdr:nvSpPr>
        <xdr:cNvPr id="74" name="有形固定資産減価償却率最小値テキスト"/>
        <xdr:cNvSpPr txBox="1"/>
      </xdr:nvSpPr>
      <xdr:spPr>
        <a:xfrm>
          <a:off x="4813300" y="581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151511</xdr:rowOff>
    </xdr:from>
    <xdr:to>
      <xdr:col>23</xdr:col>
      <xdr:colOff>174625</xdr:colOff>
      <xdr:row>33</xdr:row>
      <xdr:rowOff>151511</xdr:rowOff>
    </xdr:to>
    <xdr:cxnSp macro="">
      <xdr:nvCxnSpPr>
        <xdr:cNvPr id="75" name="直線コネクタ 74"/>
        <xdr:cNvCxnSpPr/>
      </xdr:nvCxnSpPr>
      <xdr:spPr>
        <a:xfrm>
          <a:off x="4673600" y="580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69867</xdr:rowOff>
    </xdr:from>
    <xdr:ext cx="405111" cy="259045"/>
    <xdr:sp macro="" textlink="">
      <xdr:nvSpPr>
        <xdr:cNvPr id="76" name="有形固定資産減価償却率最大値テキスト"/>
        <xdr:cNvSpPr txBox="1"/>
      </xdr:nvSpPr>
      <xdr:spPr>
        <a:xfrm>
          <a:off x="4813300" y="435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123190</xdr:rowOff>
    </xdr:from>
    <xdr:to>
      <xdr:col>23</xdr:col>
      <xdr:colOff>174625</xdr:colOff>
      <xdr:row>26</xdr:row>
      <xdr:rowOff>123190</xdr:rowOff>
    </xdr:to>
    <xdr:cxnSp macro="">
      <xdr:nvCxnSpPr>
        <xdr:cNvPr id="77" name="直線コネクタ 76"/>
        <xdr:cNvCxnSpPr/>
      </xdr:nvCxnSpPr>
      <xdr:spPr>
        <a:xfrm>
          <a:off x="4673600" y="4580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78" name="有形固定資産減価償却率平均値テキスト"/>
        <xdr:cNvSpPr txBox="1"/>
      </xdr:nvSpPr>
      <xdr:spPr>
        <a:xfrm>
          <a:off x="4813300" y="5037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9" name="フローチャート: 判断 78"/>
        <xdr:cNvSpPr/>
      </xdr:nvSpPr>
      <xdr:spPr>
        <a:xfrm>
          <a:off x="4711700" y="50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89154</xdr:rowOff>
    </xdr:from>
    <xdr:to>
      <xdr:col>19</xdr:col>
      <xdr:colOff>187325</xdr:colOff>
      <xdr:row>30</xdr:row>
      <xdr:rowOff>19304</xdr:rowOff>
    </xdr:to>
    <xdr:sp macro="" textlink="">
      <xdr:nvSpPr>
        <xdr:cNvPr id="80" name="フローチャート: 判断 79"/>
        <xdr:cNvSpPr/>
      </xdr:nvSpPr>
      <xdr:spPr>
        <a:xfrm>
          <a:off x="4000500" y="506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76200</xdr:rowOff>
    </xdr:from>
    <xdr:to>
      <xdr:col>15</xdr:col>
      <xdr:colOff>187325</xdr:colOff>
      <xdr:row>30</xdr:row>
      <xdr:rowOff>6350</xdr:rowOff>
    </xdr:to>
    <xdr:sp macro="" textlink="">
      <xdr:nvSpPr>
        <xdr:cNvPr id="81" name="フローチャート: 判断 80"/>
        <xdr:cNvSpPr/>
      </xdr:nvSpPr>
      <xdr:spPr>
        <a:xfrm>
          <a:off x="3238500" y="504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56769</xdr:rowOff>
    </xdr:from>
    <xdr:to>
      <xdr:col>11</xdr:col>
      <xdr:colOff>187325</xdr:colOff>
      <xdr:row>29</xdr:row>
      <xdr:rowOff>158369</xdr:rowOff>
    </xdr:to>
    <xdr:sp macro="" textlink="">
      <xdr:nvSpPr>
        <xdr:cNvPr id="82" name="フローチャート: 判断 81"/>
        <xdr:cNvSpPr/>
      </xdr:nvSpPr>
      <xdr:spPr>
        <a:xfrm>
          <a:off x="2476500" y="502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48133</xdr:rowOff>
    </xdr:from>
    <xdr:to>
      <xdr:col>7</xdr:col>
      <xdr:colOff>187325</xdr:colOff>
      <xdr:row>29</xdr:row>
      <xdr:rowOff>149733</xdr:rowOff>
    </xdr:to>
    <xdr:sp macro="" textlink="">
      <xdr:nvSpPr>
        <xdr:cNvPr id="83" name="フローチャート: 判断 82"/>
        <xdr:cNvSpPr/>
      </xdr:nvSpPr>
      <xdr:spPr>
        <a:xfrm>
          <a:off x="1714500" y="502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124587</xdr:rowOff>
    </xdr:from>
    <xdr:to>
      <xdr:col>23</xdr:col>
      <xdr:colOff>136525</xdr:colOff>
      <xdr:row>29</xdr:row>
      <xdr:rowOff>54737</xdr:rowOff>
    </xdr:to>
    <xdr:sp macro="" textlink="">
      <xdr:nvSpPr>
        <xdr:cNvPr id="89" name="楕円 88"/>
        <xdr:cNvSpPr/>
      </xdr:nvSpPr>
      <xdr:spPr>
        <a:xfrm>
          <a:off x="4711700" y="492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147464</xdr:rowOff>
    </xdr:from>
    <xdr:ext cx="405111" cy="259045"/>
    <xdr:sp macro="" textlink="">
      <xdr:nvSpPr>
        <xdr:cNvPr id="90" name="有形固定資産減価償却率該当値テキスト"/>
        <xdr:cNvSpPr txBox="1"/>
      </xdr:nvSpPr>
      <xdr:spPr>
        <a:xfrm>
          <a:off x="4813300" y="4776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148336</xdr:rowOff>
    </xdr:from>
    <xdr:to>
      <xdr:col>19</xdr:col>
      <xdr:colOff>187325</xdr:colOff>
      <xdr:row>29</xdr:row>
      <xdr:rowOff>78486</xdr:rowOff>
    </xdr:to>
    <xdr:sp macro="" textlink="">
      <xdr:nvSpPr>
        <xdr:cNvPr id="91" name="楕円 90"/>
        <xdr:cNvSpPr/>
      </xdr:nvSpPr>
      <xdr:spPr>
        <a:xfrm>
          <a:off x="4000500" y="494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3937</xdr:rowOff>
    </xdr:from>
    <xdr:to>
      <xdr:col>23</xdr:col>
      <xdr:colOff>85725</xdr:colOff>
      <xdr:row>29</xdr:row>
      <xdr:rowOff>27686</xdr:rowOff>
    </xdr:to>
    <xdr:cxnSp macro="">
      <xdr:nvCxnSpPr>
        <xdr:cNvPr id="92" name="直線コネクタ 91"/>
        <xdr:cNvCxnSpPr/>
      </xdr:nvCxnSpPr>
      <xdr:spPr>
        <a:xfrm flipV="1">
          <a:off x="4051300" y="4975987"/>
          <a:ext cx="7112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120269</xdr:rowOff>
    </xdr:from>
    <xdr:to>
      <xdr:col>15</xdr:col>
      <xdr:colOff>187325</xdr:colOff>
      <xdr:row>29</xdr:row>
      <xdr:rowOff>50419</xdr:rowOff>
    </xdr:to>
    <xdr:sp macro="" textlink="">
      <xdr:nvSpPr>
        <xdr:cNvPr id="93" name="楕円 92"/>
        <xdr:cNvSpPr/>
      </xdr:nvSpPr>
      <xdr:spPr>
        <a:xfrm>
          <a:off x="3238500" y="492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171069</xdr:rowOff>
    </xdr:from>
    <xdr:to>
      <xdr:col>19</xdr:col>
      <xdr:colOff>136525</xdr:colOff>
      <xdr:row>29</xdr:row>
      <xdr:rowOff>27686</xdr:rowOff>
    </xdr:to>
    <xdr:cxnSp macro="">
      <xdr:nvCxnSpPr>
        <xdr:cNvPr id="94" name="直線コネクタ 93"/>
        <xdr:cNvCxnSpPr/>
      </xdr:nvCxnSpPr>
      <xdr:spPr>
        <a:xfrm>
          <a:off x="3289300" y="4971669"/>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100838</xdr:rowOff>
    </xdr:from>
    <xdr:to>
      <xdr:col>11</xdr:col>
      <xdr:colOff>187325</xdr:colOff>
      <xdr:row>29</xdr:row>
      <xdr:rowOff>30988</xdr:rowOff>
    </xdr:to>
    <xdr:sp macro="" textlink="">
      <xdr:nvSpPr>
        <xdr:cNvPr id="95" name="楕円 94"/>
        <xdr:cNvSpPr/>
      </xdr:nvSpPr>
      <xdr:spPr>
        <a:xfrm>
          <a:off x="2476500" y="490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151638</xdr:rowOff>
    </xdr:from>
    <xdr:to>
      <xdr:col>15</xdr:col>
      <xdr:colOff>136525</xdr:colOff>
      <xdr:row>28</xdr:row>
      <xdr:rowOff>171069</xdr:rowOff>
    </xdr:to>
    <xdr:cxnSp macro="">
      <xdr:nvCxnSpPr>
        <xdr:cNvPr id="96" name="直線コネクタ 95"/>
        <xdr:cNvCxnSpPr/>
      </xdr:nvCxnSpPr>
      <xdr:spPr>
        <a:xfrm>
          <a:off x="2527300" y="4952238"/>
          <a:ext cx="762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94361</xdr:rowOff>
    </xdr:from>
    <xdr:to>
      <xdr:col>7</xdr:col>
      <xdr:colOff>187325</xdr:colOff>
      <xdr:row>29</xdr:row>
      <xdr:rowOff>24511</xdr:rowOff>
    </xdr:to>
    <xdr:sp macro="" textlink="">
      <xdr:nvSpPr>
        <xdr:cNvPr id="97" name="楕円 96"/>
        <xdr:cNvSpPr/>
      </xdr:nvSpPr>
      <xdr:spPr>
        <a:xfrm>
          <a:off x="1714500" y="489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145161</xdr:rowOff>
    </xdr:from>
    <xdr:to>
      <xdr:col>11</xdr:col>
      <xdr:colOff>136525</xdr:colOff>
      <xdr:row>28</xdr:row>
      <xdr:rowOff>151638</xdr:rowOff>
    </xdr:to>
    <xdr:cxnSp macro="">
      <xdr:nvCxnSpPr>
        <xdr:cNvPr id="98" name="直線コネクタ 97"/>
        <xdr:cNvCxnSpPr/>
      </xdr:nvCxnSpPr>
      <xdr:spPr>
        <a:xfrm>
          <a:off x="1765300" y="4945761"/>
          <a:ext cx="762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10431</xdr:rowOff>
    </xdr:from>
    <xdr:ext cx="405111" cy="259045"/>
    <xdr:sp macro="" textlink="">
      <xdr:nvSpPr>
        <xdr:cNvPr id="99" name="n_1aveValue有形固定資産減価償却率"/>
        <xdr:cNvSpPr txBox="1"/>
      </xdr:nvSpPr>
      <xdr:spPr>
        <a:xfrm>
          <a:off x="3836044" y="5153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168927</xdr:rowOff>
    </xdr:from>
    <xdr:ext cx="405111" cy="259045"/>
    <xdr:sp macro="" textlink="">
      <xdr:nvSpPr>
        <xdr:cNvPr id="100" name="n_2aveValue有形固定資産減価償却率"/>
        <xdr:cNvSpPr txBox="1"/>
      </xdr:nvSpPr>
      <xdr:spPr>
        <a:xfrm>
          <a:off x="3086744" y="514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149496</xdr:rowOff>
    </xdr:from>
    <xdr:ext cx="405111" cy="259045"/>
    <xdr:sp macro="" textlink="">
      <xdr:nvSpPr>
        <xdr:cNvPr id="101" name="n_3aveValue有形固定資産減価償却率"/>
        <xdr:cNvSpPr txBox="1"/>
      </xdr:nvSpPr>
      <xdr:spPr>
        <a:xfrm>
          <a:off x="2324744" y="5121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140860</xdr:rowOff>
    </xdr:from>
    <xdr:ext cx="405111" cy="259045"/>
    <xdr:sp macro="" textlink="">
      <xdr:nvSpPr>
        <xdr:cNvPr id="102" name="n_4aveValue有形固定資産減価償却率"/>
        <xdr:cNvSpPr txBox="1"/>
      </xdr:nvSpPr>
      <xdr:spPr>
        <a:xfrm>
          <a:off x="1562744" y="5112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95013</xdr:rowOff>
    </xdr:from>
    <xdr:ext cx="405111" cy="259045"/>
    <xdr:sp macro="" textlink="">
      <xdr:nvSpPr>
        <xdr:cNvPr id="103" name="n_1mainValue有形固定資産減価償却率"/>
        <xdr:cNvSpPr txBox="1"/>
      </xdr:nvSpPr>
      <xdr:spPr>
        <a:xfrm>
          <a:off x="3836044" y="472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66946</xdr:rowOff>
    </xdr:from>
    <xdr:ext cx="405111" cy="259045"/>
    <xdr:sp macro="" textlink="">
      <xdr:nvSpPr>
        <xdr:cNvPr id="104" name="n_2mainValue有形固定資産減価償却率"/>
        <xdr:cNvSpPr txBox="1"/>
      </xdr:nvSpPr>
      <xdr:spPr>
        <a:xfrm>
          <a:off x="3086744" y="4696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47515</xdr:rowOff>
    </xdr:from>
    <xdr:ext cx="405111" cy="259045"/>
    <xdr:sp macro="" textlink="">
      <xdr:nvSpPr>
        <xdr:cNvPr id="105" name="n_3mainValue有形固定資産減価償却率"/>
        <xdr:cNvSpPr txBox="1"/>
      </xdr:nvSpPr>
      <xdr:spPr>
        <a:xfrm>
          <a:off x="2324744" y="467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41038</xdr:rowOff>
    </xdr:from>
    <xdr:ext cx="405111" cy="259045"/>
    <xdr:sp macro="" textlink="">
      <xdr:nvSpPr>
        <xdr:cNvPr id="106" name="n_4mainValue有形固定資産減価償却率"/>
        <xdr:cNvSpPr txBox="1"/>
      </xdr:nvSpPr>
      <xdr:spPr>
        <a:xfrm>
          <a:off x="1562744" y="4670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[ 334.3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債務償還比率は県内団体及び類似団体の平均を下回っている。これまで合併特例債を活用して様々な事業を行ってきたことから、地方債残高の増により将来負担額は増加傾向にある（ただし、地方債残高の約</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割を交付税措置のある合併特例債及び臨時財政対策債が占める。）。今後も文化施設の整備等に地方債の活用を予定していることから、将来負担額の増に伴う債務償還比率の増が見込まれるため、経常経費の削減に取り組んで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45139</xdr:rowOff>
    </xdr:to>
    <xdr:cxnSp macro="">
      <xdr:nvCxnSpPr>
        <xdr:cNvPr id="137" name="直線コネクタ 136"/>
        <xdr:cNvCxnSpPr/>
      </xdr:nvCxnSpPr>
      <xdr:spPr>
        <a:xfrm flipV="1">
          <a:off x="14793595" y="4489903"/>
          <a:ext cx="1269" cy="138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48966</xdr:rowOff>
    </xdr:from>
    <xdr:ext cx="469744" cy="259045"/>
    <xdr:sp macro="" textlink="">
      <xdr:nvSpPr>
        <xdr:cNvPr id="138" name="債務償還比率最小値テキスト"/>
        <xdr:cNvSpPr txBox="1"/>
      </xdr:nvSpPr>
      <xdr:spPr>
        <a:xfrm>
          <a:off x="14846300" y="587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45139</xdr:rowOff>
    </xdr:from>
    <xdr:to>
      <xdr:col>76</xdr:col>
      <xdr:colOff>111125</xdr:colOff>
      <xdr:row>34</xdr:row>
      <xdr:rowOff>45139</xdr:rowOff>
    </xdr:to>
    <xdr:cxnSp macro="">
      <xdr:nvCxnSpPr>
        <xdr:cNvPr id="139" name="直線コネクタ 138"/>
        <xdr:cNvCxnSpPr/>
      </xdr:nvCxnSpPr>
      <xdr:spPr>
        <a:xfrm>
          <a:off x="14706600" y="587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107214</xdr:rowOff>
    </xdr:from>
    <xdr:ext cx="469744" cy="259045"/>
    <xdr:sp macro="" textlink="">
      <xdr:nvSpPr>
        <xdr:cNvPr id="142" name="債務償還比率平均値テキスト"/>
        <xdr:cNvSpPr txBox="1"/>
      </xdr:nvSpPr>
      <xdr:spPr>
        <a:xfrm>
          <a:off x="14846300" y="5079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128787</xdr:rowOff>
    </xdr:from>
    <xdr:to>
      <xdr:col>76</xdr:col>
      <xdr:colOff>73025</xdr:colOff>
      <xdr:row>30</xdr:row>
      <xdr:rowOff>58937</xdr:rowOff>
    </xdr:to>
    <xdr:sp macro="" textlink="">
      <xdr:nvSpPr>
        <xdr:cNvPr id="143" name="フローチャート: 判断 142"/>
        <xdr:cNvSpPr/>
      </xdr:nvSpPr>
      <xdr:spPr>
        <a:xfrm>
          <a:off x="14744700" y="510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28466</xdr:rowOff>
    </xdr:from>
    <xdr:to>
      <xdr:col>72</xdr:col>
      <xdr:colOff>123825</xdr:colOff>
      <xdr:row>31</xdr:row>
      <xdr:rowOff>130066</xdr:rowOff>
    </xdr:to>
    <xdr:sp macro="" textlink="">
      <xdr:nvSpPr>
        <xdr:cNvPr id="144" name="フローチャート: 判断 143"/>
        <xdr:cNvSpPr/>
      </xdr:nvSpPr>
      <xdr:spPr>
        <a:xfrm>
          <a:off x="14033500" y="53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57613</xdr:rowOff>
    </xdr:from>
    <xdr:to>
      <xdr:col>68</xdr:col>
      <xdr:colOff>123825</xdr:colOff>
      <xdr:row>31</xdr:row>
      <xdr:rowOff>159213</xdr:rowOff>
    </xdr:to>
    <xdr:sp macro="" textlink="">
      <xdr:nvSpPr>
        <xdr:cNvPr id="145" name="フローチャート: 判断 144"/>
        <xdr:cNvSpPr/>
      </xdr:nvSpPr>
      <xdr:spPr>
        <a:xfrm>
          <a:off x="13271500" y="53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38644</xdr:rowOff>
    </xdr:from>
    <xdr:to>
      <xdr:col>64</xdr:col>
      <xdr:colOff>123825</xdr:colOff>
      <xdr:row>31</xdr:row>
      <xdr:rowOff>140244</xdr:rowOff>
    </xdr:to>
    <xdr:sp macro="" textlink="">
      <xdr:nvSpPr>
        <xdr:cNvPr id="146" name="フローチャート: 判断 145"/>
        <xdr:cNvSpPr/>
      </xdr:nvSpPr>
      <xdr:spPr>
        <a:xfrm>
          <a:off x="12509500" y="535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67020</xdr:rowOff>
    </xdr:from>
    <xdr:to>
      <xdr:col>60</xdr:col>
      <xdr:colOff>123825</xdr:colOff>
      <xdr:row>31</xdr:row>
      <xdr:rowOff>168620</xdr:rowOff>
    </xdr:to>
    <xdr:sp macro="" textlink="">
      <xdr:nvSpPr>
        <xdr:cNvPr id="147" name="フローチャート: 判断 146"/>
        <xdr:cNvSpPr/>
      </xdr:nvSpPr>
      <xdr:spPr>
        <a:xfrm>
          <a:off x="11747500" y="53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154042</xdr:rowOff>
    </xdr:from>
    <xdr:to>
      <xdr:col>76</xdr:col>
      <xdr:colOff>73025</xdr:colOff>
      <xdr:row>29</xdr:row>
      <xdr:rowOff>84192</xdr:rowOff>
    </xdr:to>
    <xdr:sp macro="" textlink="">
      <xdr:nvSpPr>
        <xdr:cNvPr id="153" name="楕円 152"/>
        <xdr:cNvSpPr/>
      </xdr:nvSpPr>
      <xdr:spPr>
        <a:xfrm>
          <a:off x="14744700" y="495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5469</xdr:rowOff>
    </xdr:from>
    <xdr:ext cx="469744" cy="259045"/>
    <xdr:sp macro="" textlink="">
      <xdr:nvSpPr>
        <xdr:cNvPr id="154" name="債務償還比率該当値テキスト"/>
        <xdr:cNvSpPr txBox="1"/>
      </xdr:nvSpPr>
      <xdr:spPr>
        <a:xfrm>
          <a:off x="14846300" y="480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126628</xdr:rowOff>
    </xdr:from>
    <xdr:to>
      <xdr:col>72</xdr:col>
      <xdr:colOff>123825</xdr:colOff>
      <xdr:row>30</xdr:row>
      <xdr:rowOff>56778</xdr:rowOff>
    </xdr:to>
    <xdr:sp macro="" textlink="">
      <xdr:nvSpPr>
        <xdr:cNvPr id="155" name="楕円 154"/>
        <xdr:cNvSpPr/>
      </xdr:nvSpPr>
      <xdr:spPr>
        <a:xfrm>
          <a:off x="14033500" y="509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33392</xdr:rowOff>
    </xdr:from>
    <xdr:to>
      <xdr:col>76</xdr:col>
      <xdr:colOff>22225</xdr:colOff>
      <xdr:row>30</xdr:row>
      <xdr:rowOff>5978</xdr:rowOff>
    </xdr:to>
    <xdr:cxnSp macro="">
      <xdr:nvCxnSpPr>
        <xdr:cNvPr id="156" name="直線コネクタ 155"/>
        <xdr:cNvCxnSpPr/>
      </xdr:nvCxnSpPr>
      <xdr:spPr>
        <a:xfrm flipV="1">
          <a:off x="14084300" y="5005442"/>
          <a:ext cx="711200" cy="14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43080</xdr:rowOff>
    </xdr:from>
    <xdr:to>
      <xdr:col>68</xdr:col>
      <xdr:colOff>123825</xdr:colOff>
      <xdr:row>30</xdr:row>
      <xdr:rowOff>144680</xdr:rowOff>
    </xdr:to>
    <xdr:sp macro="" textlink="">
      <xdr:nvSpPr>
        <xdr:cNvPr id="157" name="楕円 156"/>
        <xdr:cNvSpPr/>
      </xdr:nvSpPr>
      <xdr:spPr>
        <a:xfrm>
          <a:off x="13271500" y="518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5978</xdr:rowOff>
    </xdr:from>
    <xdr:to>
      <xdr:col>72</xdr:col>
      <xdr:colOff>73025</xdr:colOff>
      <xdr:row>30</xdr:row>
      <xdr:rowOff>93880</xdr:rowOff>
    </xdr:to>
    <xdr:cxnSp macro="">
      <xdr:nvCxnSpPr>
        <xdr:cNvPr id="158" name="直線コネクタ 157"/>
        <xdr:cNvCxnSpPr/>
      </xdr:nvCxnSpPr>
      <xdr:spPr>
        <a:xfrm flipV="1">
          <a:off x="13322300" y="5149478"/>
          <a:ext cx="762000" cy="8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161363</xdr:rowOff>
    </xdr:from>
    <xdr:to>
      <xdr:col>64</xdr:col>
      <xdr:colOff>123825</xdr:colOff>
      <xdr:row>31</xdr:row>
      <xdr:rowOff>91513</xdr:rowOff>
    </xdr:to>
    <xdr:sp macro="" textlink="">
      <xdr:nvSpPr>
        <xdr:cNvPr id="159" name="楕円 158"/>
        <xdr:cNvSpPr/>
      </xdr:nvSpPr>
      <xdr:spPr>
        <a:xfrm>
          <a:off x="12509500" y="530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93880</xdr:rowOff>
    </xdr:from>
    <xdr:to>
      <xdr:col>68</xdr:col>
      <xdr:colOff>73025</xdr:colOff>
      <xdr:row>31</xdr:row>
      <xdr:rowOff>40713</xdr:rowOff>
    </xdr:to>
    <xdr:cxnSp macro="">
      <xdr:nvCxnSpPr>
        <xdr:cNvPr id="160" name="直線コネクタ 159"/>
        <xdr:cNvCxnSpPr/>
      </xdr:nvCxnSpPr>
      <xdr:spPr>
        <a:xfrm flipV="1">
          <a:off x="12560300" y="5237380"/>
          <a:ext cx="762000" cy="118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155040</xdr:rowOff>
    </xdr:from>
    <xdr:to>
      <xdr:col>60</xdr:col>
      <xdr:colOff>123825</xdr:colOff>
      <xdr:row>31</xdr:row>
      <xdr:rowOff>85190</xdr:rowOff>
    </xdr:to>
    <xdr:sp macro="" textlink="">
      <xdr:nvSpPr>
        <xdr:cNvPr id="161" name="楕円 160"/>
        <xdr:cNvSpPr/>
      </xdr:nvSpPr>
      <xdr:spPr>
        <a:xfrm>
          <a:off x="11747500" y="52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34390</xdr:rowOff>
    </xdr:from>
    <xdr:to>
      <xdr:col>64</xdr:col>
      <xdr:colOff>73025</xdr:colOff>
      <xdr:row>31</xdr:row>
      <xdr:rowOff>40713</xdr:rowOff>
    </xdr:to>
    <xdr:cxnSp macro="">
      <xdr:nvCxnSpPr>
        <xdr:cNvPr id="162" name="直線コネクタ 161"/>
        <xdr:cNvCxnSpPr/>
      </xdr:nvCxnSpPr>
      <xdr:spPr>
        <a:xfrm>
          <a:off x="11798300" y="5349340"/>
          <a:ext cx="762000" cy="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121193</xdr:rowOff>
    </xdr:from>
    <xdr:ext cx="469744" cy="259045"/>
    <xdr:sp macro="" textlink="">
      <xdr:nvSpPr>
        <xdr:cNvPr id="163" name="n_1aveValue債務償還比率"/>
        <xdr:cNvSpPr txBox="1"/>
      </xdr:nvSpPr>
      <xdr:spPr>
        <a:xfrm>
          <a:off x="13836727" y="543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150340</xdr:rowOff>
    </xdr:from>
    <xdr:ext cx="469744" cy="259045"/>
    <xdr:sp macro="" textlink="">
      <xdr:nvSpPr>
        <xdr:cNvPr id="164" name="n_2aveValue債務償還比率"/>
        <xdr:cNvSpPr txBox="1"/>
      </xdr:nvSpPr>
      <xdr:spPr>
        <a:xfrm>
          <a:off x="13087427" y="54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131371</xdr:rowOff>
    </xdr:from>
    <xdr:ext cx="469744" cy="259045"/>
    <xdr:sp macro="" textlink="">
      <xdr:nvSpPr>
        <xdr:cNvPr id="165" name="n_3aveValue債務償還比率"/>
        <xdr:cNvSpPr txBox="1"/>
      </xdr:nvSpPr>
      <xdr:spPr>
        <a:xfrm>
          <a:off x="12325427" y="544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159747</xdr:rowOff>
    </xdr:from>
    <xdr:ext cx="469744" cy="259045"/>
    <xdr:sp macro="" textlink="">
      <xdr:nvSpPr>
        <xdr:cNvPr id="166" name="n_4aveValue債務償還比率"/>
        <xdr:cNvSpPr txBox="1"/>
      </xdr:nvSpPr>
      <xdr:spPr>
        <a:xfrm>
          <a:off x="11563427" y="54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73305</xdr:rowOff>
    </xdr:from>
    <xdr:ext cx="469744" cy="259045"/>
    <xdr:sp macro="" textlink="">
      <xdr:nvSpPr>
        <xdr:cNvPr id="167" name="n_1mainValue債務償還比率"/>
        <xdr:cNvSpPr txBox="1"/>
      </xdr:nvSpPr>
      <xdr:spPr>
        <a:xfrm>
          <a:off x="13836727" y="487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161207</xdr:rowOff>
    </xdr:from>
    <xdr:ext cx="469744" cy="259045"/>
    <xdr:sp macro="" textlink="">
      <xdr:nvSpPr>
        <xdr:cNvPr id="168" name="n_2mainValue債務償還比率"/>
        <xdr:cNvSpPr txBox="1"/>
      </xdr:nvSpPr>
      <xdr:spPr>
        <a:xfrm>
          <a:off x="13087427" y="496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108040</xdr:rowOff>
    </xdr:from>
    <xdr:ext cx="469744" cy="259045"/>
    <xdr:sp macro="" textlink="">
      <xdr:nvSpPr>
        <xdr:cNvPr id="169" name="n_3mainValue債務償還比率"/>
        <xdr:cNvSpPr txBox="1"/>
      </xdr:nvSpPr>
      <xdr:spPr>
        <a:xfrm>
          <a:off x="12325427" y="508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101717</xdr:rowOff>
    </xdr:from>
    <xdr:ext cx="469744" cy="259045"/>
    <xdr:sp macro="" textlink="">
      <xdr:nvSpPr>
        <xdr:cNvPr id="170" name="n_4mainValue債務償還比率"/>
        <xdr:cNvSpPr txBox="1"/>
      </xdr:nvSpPr>
      <xdr:spPr>
        <a:xfrm>
          <a:off x="11563427" y="507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埼玉県ふじみ野市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114,279
111,306
14.64
50,945,404
48,422,395
2,213,813
24,213,854
41,321,411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121920</xdr:rowOff>
    </xdr:from>
    <xdr:to>
      <xdr:col>24</xdr:col>
      <xdr:colOff>62865</xdr:colOff>
      <xdr:row>41</xdr:row>
      <xdr:rowOff>133350</xdr:rowOff>
    </xdr:to>
    <xdr:cxnSp macro="">
      <xdr:nvCxnSpPr>
        <xdr:cNvPr id="57" name="直線コネクタ 56"/>
        <xdr:cNvCxnSpPr/>
      </xdr:nvCxnSpPr>
      <xdr:spPr>
        <a:xfrm flipV="1">
          <a:off x="4634865" y="59512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58" name="【道路】&#10;有形固定資産減価償却率最小値テキスト"/>
        <xdr:cNvSpPr txBox="1"/>
      </xdr:nvSpPr>
      <xdr:spPr>
        <a:xfrm>
          <a:off x="4673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68597</xdr:rowOff>
    </xdr:from>
    <xdr:ext cx="405111" cy="259045"/>
    <xdr:sp macro="" textlink="">
      <xdr:nvSpPr>
        <xdr:cNvPr id="60" name="【道路】&#10;有形固定資産減価償却率最大値テキスト"/>
        <xdr:cNvSpPr txBox="1"/>
      </xdr:nvSpPr>
      <xdr:spPr>
        <a:xfrm>
          <a:off x="4673600"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121920</xdr:rowOff>
    </xdr:from>
    <xdr:to>
      <xdr:col>24</xdr:col>
      <xdr:colOff>152400</xdr:colOff>
      <xdr:row>34</xdr:row>
      <xdr:rowOff>121920</xdr:rowOff>
    </xdr:to>
    <xdr:cxnSp macro="">
      <xdr:nvCxnSpPr>
        <xdr:cNvPr id="61" name="直線コネクタ 60"/>
        <xdr:cNvCxnSpPr/>
      </xdr:nvCxnSpPr>
      <xdr:spPr>
        <a:xfrm>
          <a:off x="4546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9542</xdr:rowOff>
    </xdr:from>
    <xdr:ext cx="405111" cy="259045"/>
    <xdr:sp macro="" textlink="">
      <xdr:nvSpPr>
        <xdr:cNvPr id="62" name="【道路】&#10;有形固定資産減価償却率平均値テキスト"/>
        <xdr:cNvSpPr txBox="1"/>
      </xdr:nvSpPr>
      <xdr:spPr>
        <a:xfrm>
          <a:off x="4673600" y="6524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xdr:cNvSpPr/>
      </xdr:nvSpPr>
      <xdr:spPr>
        <a:xfrm>
          <a:off x="4584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xdr:cNvSpPr/>
      </xdr:nvSpPr>
      <xdr:spPr>
        <a:xfrm>
          <a:off x="3746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8255</xdr:rowOff>
    </xdr:from>
    <xdr:to>
      <xdr:col>15</xdr:col>
      <xdr:colOff>101600</xdr:colOff>
      <xdr:row>38</xdr:row>
      <xdr:rowOff>109855</xdr:rowOff>
    </xdr:to>
    <xdr:sp macro="" textlink="">
      <xdr:nvSpPr>
        <xdr:cNvPr id="65" name="フローチャート: 判断 64"/>
        <xdr:cNvSpPr/>
      </xdr:nvSpPr>
      <xdr:spPr>
        <a:xfrm>
          <a:off x="2857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147320</xdr:rowOff>
    </xdr:from>
    <xdr:to>
      <xdr:col>10</xdr:col>
      <xdr:colOff>165100</xdr:colOff>
      <xdr:row>38</xdr:row>
      <xdr:rowOff>77470</xdr:rowOff>
    </xdr:to>
    <xdr:sp macro="" textlink="">
      <xdr:nvSpPr>
        <xdr:cNvPr id="66" name="フローチャート: 判断 65"/>
        <xdr:cNvSpPr/>
      </xdr:nvSpPr>
      <xdr:spPr>
        <a:xfrm>
          <a:off x="1968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128270</xdr:rowOff>
    </xdr:from>
    <xdr:to>
      <xdr:col>6</xdr:col>
      <xdr:colOff>38100</xdr:colOff>
      <xdr:row>38</xdr:row>
      <xdr:rowOff>58420</xdr:rowOff>
    </xdr:to>
    <xdr:sp macro="" textlink="">
      <xdr:nvSpPr>
        <xdr:cNvPr id="67" name="フローチャート: 判断 66"/>
        <xdr:cNvSpPr/>
      </xdr:nvSpPr>
      <xdr:spPr>
        <a:xfrm>
          <a:off x="107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126365</xdr:rowOff>
    </xdr:from>
    <xdr:to>
      <xdr:col>24</xdr:col>
      <xdr:colOff>114300</xdr:colOff>
      <xdr:row>38</xdr:row>
      <xdr:rowOff>56515</xdr:rowOff>
    </xdr:to>
    <xdr:sp macro="" textlink="">
      <xdr:nvSpPr>
        <xdr:cNvPr id="73" name="楕円 72"/>
        <xdr:cNvSpPr/>
      </xdr:nvSpPr>
      <xdr:spPr>
        <a:xfrm>
          <a:off x="45847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149242</xdr:rowOff>
    </xdr:from>
    <xdr:ext cx="405111" cy="259045"/>
    <xdr:sp macro="" textlink="">
      <xdr:nvSpPr>
        <xdr:cNvPr id="74" name="【道路】&#10;有形固定資産減価償却率該当値テキスト"/>
        <xdr:cNvSpPr txBox="1"/>
      </xdr:nvSpPr>
      <xdr:spPr>
        <a:xfrm>
          <a:off x="4673600" y="632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4445</xdr:rowOff>
    </xdr:from>
    <xdr:to>
      <xdr:col>20</xdr:col>
      <xdr:colOff>38100</xdr:colOff>
      <xdr:row>38</xdr:row>
      <xdr:rowOff>106045</xdr:rowOff>
    </xdr:to>
    <xdr:sp macro="" textlink="">
      <xdr:nvSpPr>
        <xdr:cNvPr id="75" name="楕円 74"/>
        <xdr:cNvSpPr/>
      </xdr:nvSpPr>
      <xdr:spPr>
        <a:xfrm>
          <a:off x="37465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5715</xdr:rowOff>
    </xdr:from>
    <xdr:to>
      <xdr:col>24</xdr:col>
      <xdr:colOff>63500</xdr:colOff>
      <xdr:row>38</xdr:row>
      <xdr:rowOff>55245</xdr:rowOff>
    </xdr:to>
    <xdr:cxnSp macro="">
      <xdr:nvCxnSpPr>
        <xdr:cNvPr id="76" name="直線コネクタ 75"/>
        <xdr:cNvCxnSpPr/>
      </xdr:nvCxnSpPr>
      <xdr:spPr>
        <a:xfrm flipV="1">
          <a:off x="3797300" y="652081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151130</xdr:rowOff>
    </xdr:from>
    <xdr:to>
      <xdr:col>15</xdr:col>
      <xdr:colOff>101600</xdr:colOff>
      <xdr:row>38</xdr:row>
      <xdr:rowOff>81280</xdr:rowOff>
    </xdr:to>
    <xdr:sp macro="" textlink="">
      <xdr:nvSpPr>
        <xdr:cNvPr id="77" name="楕円 76"/>
        <xdr:cNvSpPr/>
      </xdr:nvSpPr>
      <xdr:spPr>
        <a:xfrm>
          <a:off x="2857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30480</xdr:rowOff>
    </xdr:from>
    <xdr:to>
      <xdr:col>19</xdr:col>
      <xdr:colOff>177800</xdr:colOff>
      <xdr:row>38</xdr:row>
      <xdr:rowOff>55245</xdr:rowOff>
    </xdr:to>
    <xdr:cxnSp macro="">
      <xdr:nvCxnSpPr>
        <xdr:cNvPr id="78" name="直線コネクタ 77"/>
        <xdr:cNvCxnSpPr/>
      </xdr:nvCxnSpPr>
      <xdr:spPr>
        <a:xfrm>
          <a:off x="2908300" y="654558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114935</xdr:rowOff>
    </xdr:from>
    <xdr:to>
      <xdr:col>10</xdr:col>
      <xdr:colOff>165100</xdr:colOff>
      <xdr:row>38</xdr:row>
      <xdr:rowOff>45085</xdr:rowOff>
    </xdr:to>
    <xdr:sp macro="" textlink="">
      <xdr:nvSpPr>
        <xdr:cNvPr id="79" name="楕円 78"/>
        <xdr:cNvSpPr/>
      </xdr:nvSpPr>
      <xdr:spPr>
        <a:xfrm>
          <a:off x="19685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165735</xdr:rowOff>
    </xdr:from>
    <xdr:to>
      <xdr:col>15</xdr:col>
      <xdr:colOff>50800</xdr:colOff>
      <xdr:row>38</xdr:row>
      <xdr:rowOff>30480</xdr:rowOff>
    </xdr:to>
    <xdr:cxnSp macro="">
      <xdr:nvCxnSpPr>
        <xdr:cNvPr id="80" name="直線コネクタ 79"/>
        <xdr:cNvCxnSpPr/>
      </xdr:nvCxnSpPr>
      <xdr:spPr>
        <a:xfrm>
          <a:off x="2019300" y="650938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84455</xdr:rowOff>
    </xdr:from>
    <xdr:to>
      <xdr:col>6</xdr:col>
      <xdr:colOff>38100</xdr:colOff>
      <xdr:row>38</xdr:row>
      <xdr:rowOff>14605</xdr:rowOff>
    </xdr:to>
    <xdr:sp macro="" textlink="">
      <xdr:nvSpPr>
        <xdr:cNvPr id="81" name="楕円 80"/>
        <xdr:cNvSpPr/>
      </xdr:nvSpPr>
      <xdr:spPr>
        <a:xfrm>
          <a:off x="1079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135255</xdr:rowOff>
    </xdr:from>
    <xdr:to>
      <xdr:col>10</xdr:col>
      <xdr:colOff>114300</xdr:colOff>
      <xdr:row>37</xdr:row>
      <xdr:rowOff>165735</xdr:rowOff>
    </xdr:to>
    <xdr:cxnSp macro="">
      <xdr:nvCxnSpPr>
        <xdr:cNvPr id="82" name="直線コネクタ 81"/>
        <xdr:cNvCxnSpPr/>
      </xdr:nvCxnSpPr>
      <xdr:spPr>
        <a:xfrm>
          <a:off x="1130300" y="647890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112412</xdr:rowOff>
    </xdr:from>
    <xdr:ext cx="405111" cy="259045"/>
    <xdr:sp macro="" textlink="">
      <xdr:nvSpPr>
        <xdr:cNvPr id="83" name="n_1aveValue【道路】&#10;有形固定資産減価償却率"/>
        <xdr:cNvSpPr txBox="1"/>
      </xdr:nvSpPr>
      <xdr:spPr>
        <a:xfrm>
          <a:off x="3582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100982</xdr:rowOff>
    </xdr:from>
    <xdr:ext cx="405111" cy="259045"/>
    <xdr:sp macro="" textlink="">
      <xdr:nvSpPr>
        <xdr:cNvPr id="84" name="n_2aveValue【道路】&#10;有形固定資産減価償却率"/>
        <xdr:cNvSpPr txBox="1"/>
      </xdr:nvSpPr>
      <xdr:spPr>
        <a:xfrm>
          <a:off x="2705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68597</xdr:rowOff>
    </xdr:from>
    <xdr:ext cx="405111" cy="259045"/>
    <xdr:sp macro="" textlink="">
      <xdr:nvSpPr>
        <xdr:cNvPr id="85" name="n_3aveValue【道路】&#10;有形固定資産減価償却率"/>
        <xdr:cNvSpPr txBox="1"/>
      </xdr:nvSpPr>
      <xdr:spPr>
        <a:xfrm>
          <a:off x="1816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49547</xdr:rowOff>
    </xdr:from>
    <xdr:ext cx="405111" cy="259045"/>
    <xdr:sp macro="" textlink="">
      <xdr:nvSpPr>
        <xdr:cNvPr id="86" name="n_4aveValue【道路】&#10;有形固定資産減価償却率"/>
        <xdr:cNvSpPr txBox="1"/>
      </xdr:nvSpPr>
      <xdr:spPr>
        <a:xfrm>
          <a:off x="927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122572</xdr:rowOff>
    </xdr:from>
    <xdr:ext cx="405111" cy="259045"/>
    <xdr:sp macro="" textlink="">
      <xdr:nvSpPr>
        <xdr:cNvPr id="87" name="n_1mainValue【道路】&#10;有形固定資産減価償却率"/>
        <xdr:cNvSpPr txBox="1"/>
      </xdr:nvSpPr>
      <xdr:spPr>
        <a:xfrm>
          <a:off x="35820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97807</xdr:rowOff>
    </xdr:from>
    <xdr:ext cx="405111" cy="259045"/>
    <xdr:sp macro="" textlink="">
      <xdr:nvSpPr>
        <xdr:cNvPr id="88" name="n_2mainValue【道路】&#10;有形固定資産減価償却率"/>
        <xdr:cNvSpPr txBox="1"/>
      </xdr:nvSpPr>
      <xdr:spPr>
        <a:xfrm>
          <a:off x="27057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61612</xdr:rowOff>
    </xdr:from>
    <xdr:ext cx="405111" cy="259045"/>
    <xdr:sp macro="" textlink="">
      <xdr:nvSpPr>
        <xdr:cNvPr id="89" name="n_3mainValue【道路】&#10;有形固定資産減価償却率"/>
        <xdr:cNvSpPr txBox="1"/>
      </xdr:nvSpPr>
      <xdr:spPr>
        <a:xfrm>
          <a:off x="1816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31132</xdr:rowOff>
    </xdr:from>
    <xdr:ext cx="405111" cy="259045"/>
    <xdr:sp macro="" textlink="">
      <xdr:nvSpPr>
        <xdr:cNvPr id="90" name="n_4mainValue【道路】&#10;有形固定資産減価償却率"/>
        <xdr:cNvSpPr txBox="1"/>
      </xdr:nvSpPr>
      <xdr:spPr>
        <a:xfrm>
          <a:off x="927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90678</xdr:rowOff>
    </xdr:from>
    <xdr:to>
      <xdr:col>54</xdr:col>
      <xdr:colOff>189865</xdr:colOff>
      <xdr:row>41</xdr:row>
      <xdr:rowOff>104242</xdr:rowOff>
    </xdr:to>
    <xdr:cxnSp macro="">
      <xdr:nvCxnSpPr>
        <xdr:cNvPr id="114" name="直線コネクタ 113"/>
        <xdr:cNvCxnSpPr/>
      </xdr:nvCxnSpPr>
      <xdr:spPr>
        <a:xfrm flipV="1">
          <a:off x="10476865" y="5919978"/>
          <a:ext cx="0" cy="1213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108069</xdr:rowOff>
    </xdr:from>
    <xdr:ext cx="469744" cy="259045"/>
    <xdr:sp macro="" textlink="">
      <xdr:nvSpPr>
        <xdr:cNvPr id="115" name="【道路】&#10;一人当たり延長最小値テキスト"/>
        <xdr:cNvSpPr txBox="1"/>
      </xdr:nvSpPr>
      <xdr:spPr>
        <a:xfrm>
          <a:off x="10515600" y="713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104242</xdr:rowOff>
    </xdr:from>
    <xdr:to>
      <xdr:col>55</xdr:col>
      <xdr:colOff>88900</xdr:colOff>
      <xdr:row>41</xdr:row>
      <xdr:rowOff>104242</xdr:rowOff>
    </xdr:to>
    <xdr:cxnSp macro="">
      <xdr:nvCxnSpPr>
        <xdr:cNvPr id="116" name="直線コネクタ 115"/>
        <xdr:cNvCxnSpPr/>
      </xdr:nvCxnSpPr>
      <xdr:spPr>
        <a:xfrm>
          <a:off x="10388600" y="7133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37355</xdr:rowOff>
    </xdr:from>
    <xdr:ext cx="534377" cy="259045"/>
    <xdr:sp macro="" textlink="">
      <xdr:nvSpPr>
        <xdr:cNvPr id="117" name="【道路】&#10;一人当たり延長最大値テキスト"/>
        <xdr:cNvSpPr txBox="1"/>
      </xdr:nvSpPr>
      <xdr:spPr>
        <a:xfrm>
          <a:off x="10515600" y="569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90678</xdr:rowOff>
    </xdr:from>
    <xdr:to>
      <xdr:col>55</xdr:col>
      <xdr:colOff>88900</xdr:colOff>
      <xdr:row>34</xdr:row>
      <xdr:rowOff>90678</xdr:rowOff>
    </xdr:to>
    <xdr:cxnSp macro="">
      <xdr:nvCxnSpPr>
        <xdr:cNvPr id="118" name="直線コネクタ 117"/>
        <xdr:cNvCxnSpPr/>
      </xdr:nvCxnSpPr>
      <xdr:spPr>
        <a:xfrm>
          <a:off x="10388600" y="591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107027</xdr:rowOff>
    </xdr:from>
    <xdr:ext cx="469744" cy="259045"/>
    <xdr:sp macro="" textlink="">
      <xdr:nvSpPr>
        <xdr:cNvPr id="119" name="【道路】&#10;一人当たり延長平均値テキスト"/>
        <xdr:cNvSpPr txBox="1"/>
      </xdr:nvSpPr>
      <xdr:spPr>
        <a:xfrm>
          <a:off x="10515600" y="6622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84150</xdr:rowOff>
    </xdr:from>
    <xdr:to>
      <xdr:col>55</xdr:col>
      <xdr:colOff>50800</xdr:colOff>
      <xdr:row>40</xdr:row>
      <xdr:rowOff>14300</xdr:rowOff>
    </xdr:to>
    <xdr:sp macro="" textlink="">
      <xdr:nvSpPr>
        <xdr:cNvPr id="120" name="フローチャート: 判断 119"/>
        <xdr:cNvSpPr/>
      </xdr:nvSpPr>
      <xdr:spPr>
        <a:xfrm>
          <a:off x="10426700" y="677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67767</xdr:rowOff>
    </xdr:from>
    <xdr:to>
      <xdr:col>50</xdr:col>
      <xdr:colOff>165100</xdr:colOff>
      <xdr:row>39</xdr:row>
      <xdr:rowOff>169367</xdr:rowOff>
    </xdr:to>
    <xdr:sp macro="" textlink="">
      <xdr:nvSpPr>
        <xdr:cNvPr id="121" name="フローチャート: 判断 120"/>
        <xdr:cNvSpPr/>
      </xdr:nvSpPr>
      <xdr:spPr>
        <a:xfrm>
          <a:off x="9588500" y="675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89560</xdr:rowOff>
    </xdr:from>
    <xdr:to>
      <xdr:col>46</xdr:col>
      <xdr:colOff>38100</xdr:colOff>
      <xdr:row>40</xdr:row>
      <xdr:rowOff>19710</xdr:rowOff>
    </xdr:to>
    <xdr:sp macro="" textlink="">
      <xdr:nvSpPr>
        <xdr:cNvPr id="122" name="フローチャート: 判断 121"/>
        <xdr:cNvSpPr/>
      </xdr:nvSpPr>
      <xdr:spPr>
        <a:xfrm>
          <a:off x="8699500" y="677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85674</xdr:rowOff>
    </xdr:from>
    <xdr:to>
      <xdr:col>41</xdr:col>
      <xdr:colOff>101600</xdr:colOff>
      <xdr:row>40</xdr:row>
      <xdr:rowOff>15824</xdr:rowOff>
    </xdr:to>
    <xdr:sp macro="" textlink="">
      <xdr:nvSpPr>
        <xdr:cNvPr id="123" name="フローチャート: 判断 122"/>
        <xdr:cNvSpPr/>
      </xdr:nvSpPr>
      <xdr:spPr>
        <a:xfrm>
          <a:off x="7810500" y="6772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85446</xdr:rowOff>
    </xdr:from>
    <xdr:to>
      <xdr:col>36</xdr:col>
      <xdr:colOff>165100</xdr:colOff>
      <xdr:row>40</xdr:row>
      <xdr:rowOff>15596</xdr:rowOff>
    </xdr:to>
    <xdr:sp macro="" textlink="">
      <xdr:nvSpPr>
        <xdr:cNvPr id="124" name="フローチャート: 判断 123"/>
        <xdr:cNvSpPr/>
      </xdr:nvSpPr>
      <xdr:spPr>
        <a:xfrm>
          <a:off x="6921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142596</xdr:rowOff>
    </xdr:from>
    <xdr:to>
      <xdr:col>55</xdr:col>
      <xdr:colOff>50800</xdr:colOff>
      <xdr:row>41</xdr:row>
      <xdr:rowOff>72746</xdr:rowOff>
    </xdr:to>
    <xdr:sp macro="" textlink="">
      <xdr:nvSpPr>
        <xdr:cNvPr id="130" name="楕円 129"/>
        <xdr:cNvSpPr/>
      </xdr:nvSpPr>
      <xdr:spPr>
        <a:xfrm>
          <a:off x="10426700" y="700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57523</xdr:rowOff>
    </xdr:from>
    <xdr:ext cx="469744" cy="259045"/>
    <xdr:sp macro="" textlink="">
      <xdr:nvSpPr>
        <xdr:cNvPr id="131" name="【道路】&#10;一人当たり延長該当値テキスト"/>
        <xdr:cNvSpPr txBox="1"/>
      </xdr:nvSpPr>
      <xdr:spPr>
        <a:xfrm>
          <a:off x="10515600" y="691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143053</xdr:rowOff>
    </xdr:from>
    <xdr:to>
      <xdr:col>50</xdr:col>
      <xdr:colOff>165100</xdr:colOff>
      <xdr:row>41</xdr:row>
      <xdr:rowOff>73203</xdr:rowOff>
    </xdr:to>
    <xdr:sp macro="" textlink="">
      <xdr:nvSpPr>
        <xdr:cNvPr id="132" name="楕円 131"/>
        <xdr:cNvSpPr/>
      </xdr:nvSpPr>
      <xdr:spPr>
        <a:xfrm>
          <a:off x="9588500" y="700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21946</xdr:rowOff>
    </xdr:from>
    <xdr:to>
      <xdr:col>55</xdr:col>
      <xdr:colOff>0</xdr:colOff>
      <xdr:row>41</xdr:row>
      <xdr:rowOff>22403</xdr:rowOff>
    </xdr:to>
    <xdr:cxnSp macro="">
      <xdr:nvCxnSpPr>
        <xdr:cNvPr id="133" name="直線コネクタ 132"/>
        <xdr:cNvCxnSpPr/>
      </xdr:nvCxnSpPr>
      <xdr:spPr>
        <a:xfrm flipV="1">
          <a:off x="9639300" y="7051396"/>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142977</xdr:rowOff>
    </xdr:from>
    <xdr:to>
      <xdr:col>46</xdr:col>
      <xdr:colOff>38100</xdr:colOff>
      <xdr:row>41</xdr:row>
      <xdr:rowOff>73127</xdr:rowOff>
    </xdr:to>
    <xdr:sp macro="" textlink="">
      <xdr:nvSpPr>
        <xdr:cNvPr id="134" name="楕円 133"/>
        <xdr:cNvSpPr/>
      </xdr:nvSpPr>
      <xdr:spPr>
        <a:xfrm>
          <a:off x="8699500" y="700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22327</xdr:rowOff>
    </xdr:from>
    <xdr:to>
      <xdr:col>50</xdr:col>
      <xdr:colOff>114300</xdr:colOff>
      <xdr:row>41</xdr:row>
      <xdr:rowOff>22403</xdr:rowOff>
    </xdr:to>
    <xdr:cxnSp macro="">
      <xdr:nvCxnSpPr>
        <xdr:cNvPr id="135" name="直線コネクタ 134"/>
        <xdr:cNvCxnSpPr/>
      </xdr:nvCxnSpPr>
      <xdr:spPr>
        <a:xfrm>
          <a:off x="8750300" y="7051777"/>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142977</xdr:rowOff>
    </xdr:from>
    <xdr:to>
      <xdr:col>41</xdr:col>
      <xdr:colOff>101600</xdr:colOff>
      <xdr:row>41</xdr:row>
      <xdr:rowOff>73127</xdr:rowOff>
    </xdr:to>
    <xdr:sp macro="" textlink="">
      <xdr:nvSpPr>
        <xdr:cNvPr id="136" name="楕円 135"/>
        <xdr:cNvSpPr/>
      </xdr:nvSpPr>
      <xdr:spPr>
        <a:xfrm>
          <a:off x="7810500" y="700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22327</xdr:rowOff>
    </xdr:from>
    <xdr:to>
      <xdr:col>45</xdr:col>
      <xdr:colOff>177800</xdr:colOff>
      <xdr:row>41</xdr:row>
      <xdr:rowOff>22327</xdr:rowOff>
    </xdr:to>
    <xdr:cxnSp macro="">
      <xdr:nvCxnSpPr>
        <xdr:cNvPr id="137" name="直線コネクタ 136"/>
        <xdr:cNvCxnSpPr/>
      </xdr:nvCxnSpPr>
      <xdr:spPr>
        <a:xfrm>
          <a:off x="7861300" y="70517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139624</xdr:rowOff>
    </xdr:from>
    <xdr:to>
      <xdr:col>36</xdr:col>
      <xdr:colOff>165100</xdr:colOff>
      <xdr:row>41</xdr:row>
      <xdr:rowOff>69774</xdr:rowOff>
    </xdr:to>
    <xdr:sp macro="" textlink="">
      <xdr:nvSpPr>
        <xdr:cNvPr id="138" name="楕円 137"/>
        <xdr:cNvSpPr/>
      </xdr:nvSpPr>
      <xdr:spPr>
        <a:xfrm>
          <a:off x="6921500" y="699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18974</xdr:rowOff>
    </xdr:from>
    <xdr:to>
      <xdr:col>41</xdr:col>
      <xdr:colOff>50800</xdr:colOff>
      <xdr:row>41</xdr:row>
      <xdr:rowOff>22327</xdr:rowOff>
    </xdr:to>
    <xdr:cxnSp macro="">
      <xdr:nvCxnSpPr>
        <xdr:cNvPr id="139" name="直線コネクタ 138"/>
        <xdr:cNvCxnSpPr/>
      </xdr:nvCxnSpPr>
      <xdr:spPr>
        <a:xfrm>
          <a:off x="6972300" y="7048424"/>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14444</xdr:rowOff>
    </xdr:from>
    <xdr:ext cx="469744" cy="259045"/>
    <xdr:sp macro="" textlink="">
      <xdr:nvSpPr>
        <xdr:cNvPr id="140" name="n_1aveValue【道路】&#10;一人当たり延長"/>
        <xdr:cNvSpPr txBox="1"/>
      </xdr:nvSpPr>
      <xdr:spPr>
        <a:xfrm>
          <a:off x="9391727" y="652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36237</xdr:rowOff>
    </xdr:from>
    <xdr:ext cx="469744" cy="259045"/>
    <xdr:sp macro="" textlink="">
      <xdr:nvSpPr>
        <xdr:cNvPr id="141" name="n_2aveValue【道路】&#10;一人当たり延長"/>
        <xdr:cNvSpPr txBox="1"/>
      </xdr:nvSpPr>
      <xdr:spPr>
        <a:xfrm>
          <a:off x="8515427" y="655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32351</xdr:rowOff>
    </xdr:from>
    <xdr:ext cx="469744" cy="259045"/>
    <xdr:sp macro="" textlink="">
      <xdr:nvSpPr>
        <xdr:cNvPr id="142" name="n_3aveValue【道路】&#10;一人当たり延長"/>
        <xdr:cNvSpPr txBox="1"/>
      </xdr:nvSpPr>
      <xdr:spPr>
        <a:xfrm>
          <a:off x="7626427" y="6547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32123</xdr:rowOff>
    </xdr:from>
    <xdr:ext cx="469744" cy="259045"/>
    <xdr:sp macro="" textlink="">
      <xdr:nvSpPr>
        <xdr:cNvPr id="143" name="n_4aveValue【道路】&#10;一人当たり延長"/>
        <xdr:cNvSpPr txBox="1"/>
      </xdr:nvSpPr>
      <xdr:spPr>
        <a:xfrm>
          <a:off x="6737427"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64330</xdr:rowOff>
    </xdr:from>
    <xdr:ext cx="469744" cy="259045"/>
    <xdr:sp macro="" textlink="">
      <xdr:nvSpPr>
        <xdr:cNvPr id="144" name="n_1mainValue【道路】&#10;一人当たり延長"/>
        <xdr:cNvSpPr txBox="1"/>
      </xdr:nvSpPr>
      <xdr:spPr>
        <a:xfrm>
          <a:off x="9391727" y="709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64254</xdr:rowOff>
    </xdr:from>
    <xdr:ext cx="469744" cy="259045"/>
    <xdr:sp macro="" textlink="">
      <xdr:nvSpPr>
        <xdr:cNvPr id="145" name="n_2mainValue【道路】&#10;一人当たり延長"/>
        <xdr:cNvSpPr txBox="1"/>
      </xdr:nvSpPr>
      <xdr:spPr>
        <a:xfrm>
          <a:off x="8515427" y="709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64254</xdr:rowOff>
    </xdr:from>
    <xdr:ext cx="469744" cy="259045"/>
    <xdr:sp macro="" textlink="">
      <xdr:nvSpPr>
        <xdr:cNvPr id="146" name="n_3mainValue【道路】&#10;一人当たり延長"/>
        <xdr:cNvSpPr txBox="1"/>
      </xdr:nvSpPr>
      <xdr:spPr>
        <a:xfrm>
          <a:off x="7626427" y="709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60901</xdr:rowOff>
    </xdr:from>
    <xdr:ext cx="469744" cy="259045"/>
    <xdr:sp macro="" textlink="">
      <xdr:nvSpPr>
        <xdr:cNvPr id="147" name="n_4mainValue【道路】&#10;一人当たり延長"/>
        <xdr:cNvSpPr txBox="1"/>
      </xdr:nvSpPr>
      <xdr:spPr>
        <a:xfrm>
          <a:off x="6737427" y="709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26670</xdr:rowOff>
    </xdr:to>
    <xdr:cxnSp macro="">
      <xdr:nvCxnSpPr>
        <xdr:cNvPr id="172" name="直線コネクタ 171"/>
        <xdr:cNvCxnSpPr/>
      </xdr:nvCxnSpPr>
      <xdr:spPr>
        <a:xfrm flipV="1">
          <a:off x="4634865" y="9652635"/>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30497</xdr:rowOff>
    </xdr:from>
    <xdr:ext cx="405111" cy="259045"/>
    <xdr:sp macro="" textlink="">
      <xdr:nvSpPr>
        <xdr:cNvPr id="173" name="【橋りょう・トンネル】&#10;有形固定資産減価償却率最小値テキスト"/>
        <xdr:cNvSpPr txBox="1"/>
      </xdr:nvSpPr>
      <xdr:spPr>
        <a:xfrm>
          <a:off x="4673600" y="1100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26670</xdr:rowOff>
    </xdr:from>
    <xdr:to>
      <xdr:col>24</xdr:col>
      <xdr:colOff>152400</xdr:colOff>
      <xdr:row>64</xdr:row>
      <xdr:rowOff>26670</xdr:rowOff>
    </xdr:to>
    <xdr:cxnSp macro="">
      <xdr:nvCxnSpPr>
        <xdr:cNvPr id="174" name="直線コネクタ 173"/>
        <xdr:cNvCxnSpPr/>
      </xdr:nvCxnSpPr>
      <xdr:spPr>
        <a:xfrm>
          <a:off x="4546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5" name="【橋りょう・トンネル】&#10;有形固定資産減価償却率最大値テキスト"/>
        <xdr:cNvSpPr txBox="1"/>
      </xdr:nvSpPr>
      <xdr:spPr>
        <a:xfrm>
          <a:off x="4673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6" name="直線コネクタ 175"/>
        <xdr:cNvCxnSpPr/>
      </xdr:nvCxnSpPr>
      <xdr:spPr>
        <a:xfrm>
          <a:off x="4546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40022</xdr:rowOff>
    </xdr:from>
    <xdr:ext cx="405111" cy="259045"/>
    <xdr:sp macro="" textlink="">
      <xdr:nvSpPr>
        <xdr:cNvPr id="177" name="【橋りょう・トンネル】&#10;有形固定資産減価償却率平均値テキスト"/>
        <xdr:cNvSpPr txBox="1"/>
      </xdr:nvSpPr>
      <xdr:spPr>
        <a:xfrm>
          <a:off x="4673600" y="1032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178" name="フローチャート: 判断 177"/>
        <xdr:cNvSpPr/>
      </xdr:nvSpPr>
      <xdr:spPr>
        <a:xfrm>
          <a:off x="45847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33020</xdr:rowOff>
    </xdr:from>
    <xdr:to>
      <xdr:col>20</xdr:col>
      <xdr:colOff>38100</xdr:colOff>
      <xdr:row>60</xdr:row>
      <xdr:rowOff>134620</xdr:rowOff>
    </xdr:to>
    <xdr:sp macro="" textlink="">
      <xdr:nvSpPr>
        <xdr:cNvPr id="179" name="フローチャート: 判断 178"/>
        <xdr:cNvSpPr/>
      </xdr:nvSpPr>
      <xdr:spPr>
        <a:xfrm>
          <a:off x="3746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25400</xdr:rowOff>
    </xdr:from>
    <xdr:to>
      <xdr:col>15</xdr:col>
      <xdr:colOff>101600</xdr:colOff>
      <xdr:row>60</xdr:row>
      <xdr:rowOff>127000</xdr:rowOff>
    </xdr:to>
    <xdr:sp macro="" textlink="">
      <xdr:nvSpPr>
        <xdr:cNvPr id="180" name="フローチャート: 判断 179"/>
        <xdr:cNvSpPr/>
      </xdr:nvSpPr>
      <xdr:spPr>
        <a:xfrm>
          <a:off x="28575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81" name="フローチャート: 判断 180"/>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154940</xdr:rowOff>
    </xdr:from>
    <xdr:to>
      <xdr:col>6</xdr:col>
      <xdr:colOff>38100</xdr:colOff>
      <xdr:row>60</xdr:row>
      <xdr:rowOff>85090</xdr:rowOff>
    </xdr:to>
    <xdr:sp macro="" textlink="">
      <xdr:nvSpPr>
        <xdr:cNvPr id="182" name="フローチャート: 判断 181"/>
        <xdr:cNvSpPr/>
      </xdr:nvSpPr>
      <xdr:spPr>
        <a:xfrm>
          <a:off x="1079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88" name="楕円 187"/>
        <xdr:cNvSpPr/>
      </xdr:nvSpPr>
      <xdr:spPr>
        <a:xfrm>
          <a:off x="45847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151147</xdr:rowOff>
    </xdr:from>
    <xdr:ext cx="405111" cy="259045"/>
    <xdr:sp macro="" textlink="">
      <xdr:nvSpPr>
        <xdr:cNvPr id="189" name="【橋りょう・トンネル】&#10;有形固定資産減価償却率該当値テキスト"/>
        <xdr:cNvSpPr txBox="1"/>
      </xdr:nvSpPr>
      <xdr:spPr>
        <a:xfrm>
          <a:off x="4673600"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103505</xdr:rowOff>
    </xdr:from>
    <xdr:to>
      <xdr:col>20</xdr:col>
      <xdr:colOff>38100</xdr:colOff>
      <xdr:row>60</xdr:row>
      <xdr:rowOff>33655</xdr:rowOff>
    </xdr:to>
    <xdr:sp macro="" textlink="">
      <xdr:nvSpPr>
        <xdr:cNvPr id="190" name="楕円 189"/>
        <xdr:cNvSpPr/>
      </xdr:nvSpPr>
      <xdr:spPr>
        <a:xfrm>
          <a:off x="37465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154305</xdr:rowOff>
    </xdr:from>
    <xdr:to>
      <xdr:col>24</xdr:col>
      <xdr:colOff>63500</xdr:colOff>
      <xdr:row>60</xdr:row>
      <xdr:rowOff>7620</xdr:rowOff>
    </xdr:to>
    <xdr:cxnSp macro="">
      <xdr:nvCxnSpPr>
        <xdr:cNvPr id="191" name="直線コネクタ 190"/>
        <xdr:cNvCxnSpPr/>
      </xdr:nvCxnSpPr>
      <xdr:spPr>
        <a:xfrm>
          <a:off x="3797300" y="1026985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80645</xdr:rowOff>
    </xdr:from>
    <xdr:to>
      <xdr:col>15</xdr:col>
      <xdr:colOff>101600</xdr:colOff>
      <xdr:row>60</xdr:row>
      <xdr:rowOff>10795</xdr:rowOff>
    </xdr:to>
    <xdr:sp macro="" textlink="">
      <xdr:nvSpPr>
        <xdr:cNvPr id="192" name="楕円 191"/>
        <xdr:cNvSpPr/>
      </xdr:nvSpPr>
      <xdr:spPr>
        <a:xfrm>
          <a:off x="28575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131445</xdr:rowOff>
    </xdr:from>
    <xdr:to>
      <xdr:col>19</xdr:col>
      <xdr:colOff>177800</xdr:colOff>
      <xdr:row>59</xdr:row>
      <xdr:rowOff>154305</xdr:rowOff>
    </xdr:to>
    <xdr:cxnSp macro="">
      <xdr:nvCxnSpPr>
        <xdr:cNvPr id="193" name="直線コネクタ 192"/>
        <xdr:cNvCxnSpPr/>
      </xdr:nvCxnSpPr>
      <xdr:spPr>
        <a:xfrm>
          <a:off x="2908300" y="102469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2540</xdr:rowOff>
    </xdr:from>
    <xdr:to>
      <xdr:col>10</xdr:col>
      <xdr:colOff>165100</xdr:colOff>
      <xdr:row>61</xdr:row>
      <xdr:rowOff>104140</xdr:rowOff>
    </xdr:to>
    <xdr:sp macro="" textlink="">
      <xdr:nvSpPr>
        <xdr:cNvPr id="194" name="楕円 193"/>
        <xdr:cNvSpPr/>
      </xdr:nvSpPr>
      <xdr:spPr>
        <a:xfrm>
          <a:off x="19685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131445</xdr:rowOff>
    </xdr:from>
    <xdr:to>
      <xdr:col>15</xdr:col>
      <xdr:colOff>50800</xdr:colOff>
      <xdr:row>61</xdr:row>
      <xdr:rowOff>53340</xdr:rowOff>
    </xdr:to>
    <xdr:cxnSp macro="">
      <xdr:nvCxnSpPr>
        <xdr:cNvPr id="195" name="直線コネクタ 194"/>
        <xdr:cNvCxnSpPr/>
      </xdr:nvCxnSpPr>
      <xdr:spPr>
        <a:xfrm flipV="1">
          <a:off x="2019300" y="10246995"/>
          <a:ext cx="889000" cy="26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153035</xdr:rowOff>
    </xdr:from>
    <xdr:to>
      <xdr:col>6</xdr:col>
      <xdr:colOff>38100</xdr:colOff>
      <xdr:row>61</xdr:row>
      <xdr:rowOff>83185</xdr:rowOff>
    </xdr:to>
    <xdr:sp macro="" textlink="">
      <xdr:nvSpPr>
        <xdr:cNvPr id="196" name="楕円 195"/>
        <xdr:cNvSpPr/>
      </xdr:nvSpPr>
      <xdr:spPr>
        <a:xfrm>
          <a:off x="1079500" y="1044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32385</xdr:rowOff>
    </xdr:from>
    <xdr:to>
      <xdr:col>10</xdr:col>
      <xdr:colOff>114300</xdr:colOff>
      <xdr:row>61</xdr:row>
      <xdr:rowOff>53340</xdr:rowOff>
    </xdr:to>
    <xdr:cxnSp macro="">
      <xdr:nvCxnSpPr>
        <xdr:cNvPr id="197" name="直線コネクタ 196"/>
        <xdr:cNvCxnSpPr/>
      </xdr:nvCxnSpPr>
      <xdr:spPr>
        <a:xfrm>
          <a:off x="1130300" y="1049083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125747</xdr:rowOff>
    </xdr:from>
    <xdr:ext cx="405111" cy="259045"/>
    <xdr:sp macro="" textlink="">
      <xdr:nvSpPr>
        <xdr:cNvPr id="198" name="n_1aveValue【橋りょう・トンネル】&#10;有形固定資産減価償却率"/>
        <xdr:cNvSpPr txBox="1"/>
      </xdr:nvSpPr>
      <xdr:spPr>
        <a:xfrm>
          <a:off x="35820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118127</xdr:rowOff>
    </xdr:from>
    <xdr:ext cx="405111" cy="259045"/>
    <xdr:sp macro="" textlink="">
      <xdr:nvSpPr>
        <xdr:cNvPr id="199" name="n_2aveValue【橋りょう・トンネル】&#10;有形固定資産減価償却率"/>
        <xdr:cNvSpPr txBox="1"/>
      </xdr:nvSpPr>
      <xdr:spPr>
        <a:xfrm>
          <a:off x="2705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105427</xdr:rowOff>
    </xdr:from>
    <xdr:ext cx="405111" cy="259045"/>
    <xdr:sp macro="" textlink="">
      <xdr:nvSpPr>
        <xdr:cNvPr id="200" name="n_3aveValue【橋りょう・トンネル】&#10;有形固定資産減価償却率"/>
        <xdr:cNvSpPr txBox="1"/>
      </xdr:nvSpPr>
      <xdr:spPr>
        <a:xfrm>
          <a:off x="1816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101617</xdr:rowOff>
    </xdr:from>
    <xdr:ext cx="405111" cy="259045"/>
    <xdr:sp macro="" textlink="">
      <xdr:nvSpPr>
        <xdr:cNvPr id="201" name="n_4aveValue【橋りょう・トンネル】&#10;有形固定資産減価償却率"/>
        <xdr:cNvSpPr txBox="1"/>
      </xdr:nvSpPr>
      <xdr:spPr>
        <a:xfrm>
          <a:off x="927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50182</xdr:rowOff>
    </xdr:from>
    <xdr:ext cx="405111" cy="259045"/>
    <xdr:sp macro="" textlink="">
      <xdr:nvSpPr>
        <xdr:cNvPr id="202" name="n_1mainValue【橋りょう・トンネル】&#10;有形固定資産減価償却率"/>
        <xdr:cNvSpPr txBox="1"/>
      </xdr:nvSpPr>
      <xdr:spPr>
        <a:xfrm>
          <a:off x="35820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27322</xdr:rowOff>
    </xdr:from>
    <xdr:ext cx="405111" cy="259045"/>
    <xdr:sp macro="" textlink="">
      <xdr:nvSpPr>
        <xdr:cNvPr id="203" name="n_2mainValue【橋りょう・トンネル】&#10;有形固定資産減価償却率"/>
        <xdr:cNvSpPr txBox="1"/>
      </xdr:nvSpPr>
      <xdr:spPr>
        <a:xfrm>
          <a:off x="2705744" y="997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95267</xdr:rowOff>
    </xdr:from>
    <xdr:ext cx="405111" cy="259045"/>
    <xdr:sp macro="" textlink="">
      <xdr:nvSpPr>
        <xdr:cNvPr id="204" name="n_3mainValue【橋りょう・トンネル】&#10;有形固定資産減価償却率"/>
        <xdr:cNvSpPr txBox="1"/>
      </xdr:nvSpPr>
      <xdr:spPr>
        <a:xfrm>
          <a:off x="1816744" y="1055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74312</xdr:rowOff>
    </xdr:from>
    <xdr:ext cx="405111" cy="259045"/>
    <xdr:sp macro="" textlink="">
      <xdr:nvSpPr>
        <xdr:cNvPr id="205" name="n_4mainValue【橋りょう・トンネル】&#10;有形固定資産減価償却率"/>
        <xdr:cNvSpPr txBox="1"/>
      </xdr:nvSpPr>
      <xdr:spPr>
        <a:xfrm>
          <a:off x="927744" y="1053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7" name="テキスト ボックス 226"/>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87015</xdr:rowOff>
    </xdr:from>
    <xdr:to>
      <xdr:col>54</xdr:col>
      <xdr:colOff>189865</xdr:colOff>
      <xdr:row>64</xdr:row>
      <xdr:rowOff>119891</xdr:rowOff>
    </xdr:to>
    <xdr:cxnSp macro="">
      <xdr:nvCxnSpPr>
        <xdr:cNvPr id="231" name="直線コネクタ 230"/>
        <xdr:cNvCxnSpPr/>
      </xdr:nvCxnSpPr>
      <xdr:spPr>
        <a:xfrm flipV="1">
          <a:off x="10476865" y="9688215"/>
          <a:ext cx="0" cy="140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123718</xdr:rowOff>
    </xdr:from>
    <xdr:ext cx="469744" cy="259045"/>
    <xdr:sp macro="" textlink="">
      <xdr:nvSpPr>
        <xdr:cNvPr id="232" name="【橋りょう・トンネル】&#10;一人当たり有形固定資産（償却資産）額最小値テキスト"/>
        <xdr:cNvSpPr txBox="1"/>
      </xdr:nvSpPr>
      <xdr:spPr>
        <a:xfrm>
          <a:off x="10515600" y="1109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119891</xdr:rowOff>
    </xdr:from>
    <xdr:to>
      <xdr:col>55</xdr:col>
      <xdr:colOff>88900</xdr:colOff>
      <xdr:row>64</xdr:row>
      <xdr:rowOff>119891</xdr:rowOff>
    </xdr:to>
    <xdr:cxnSp macro="">
      <xdr:nvCxnSpPr>
        <xdr:cNvPr id="233" name="直線コネクタ 232"/>
        <xdr:cNvCxnSpPr/>
      </xdr:nvCxnSpPr>
      <xdr:spPr>
        <a:xfrm>
          <a:off x="10388600" y="11092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33692</xdr:rowOff>
    </xdr:from>
    <xdr:ext cx="599010" cy="259045"/>
    <xdr:sp macro="" textlink="">
      <xdr:nvSpPr>
        <xdr:cNvPr id="234" name="【橋りょう・トンネル】&#10;一人当たり有形固定資産（償却資産）額最大値テキスト"/>
        <xdr:cNvSpPr txBox="1"/>
      </xdr:nvSpPr>
      <xdr:spPr>
        <a:xfrm>
          <a:off x="10515600" y="946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87015</xdr:rowOff>
    </xdr:from>
    <xdr:to>
      <xdr:col>55</xdr:col>
      <xdr:colOff>88900</xdr:colOff>
      <xdr:row>56</xdr:row>
      <xdr:rowOff>87015</xdr:rowOff>
    </xdr:to>
    <xdr:cxnSp macro="">
      <xdr:nvCxnSpPr>
        <xdr:cNvPr id="235" name="直線コネクタ 234"/>
        <xdr:cNvCxnSpPr/>
      </xdr:nvCxnSpPr>
      <xdr:spPr>
        <a:xfrm>
          <a:off x="10388600" y="968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125817</xdr:rowOff>
    </xdr:from>
    <xdr:ext cx="534377" cy="259045"/>
    <xdr:sp macro="" textlink="">
      <xdr:nvSpPr>
        <xdr:cNvPr id="236" name="【橋りょう・トンネル】&#10;一人当たり有形固定資産（償却資産）額平均値テキスト"/>
        <xdr:cNvSpPr txBox="1"/>
      </xdr:nvSpPr>
      <xdr:spPr>
        <a:xfrm>
          <a:off x="10515600" y="10584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102940</xdr:rowOff>
    </xdr:from>
    <xdr:to>
      <xdr:col>55</xdr:col>
      <xdr:colOff>50800</xdr:colOff>
      <xdr:row>63</xdr:row>
      <xdr:rowOff>33090</xdr:rowOff>
    </xdr:to>
    <xdr:sp macro="" textlink="">
      <xdr:nvSpPr>
        <xdr:cNvPr id="237" name="フローチャート: 判断 236"/>
        <xdr:cNvSpPr/>
      </xdr:nvSpPr>
      <xdr:spPr>
        <a:xfrm>
          <a:off x="10426700" y="1073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110660</xdr:rowOff>
    </xdr:from>
    <xdr:to>
      <xdr:col>50</xdr:col>
      <xdr:colOff>165100</xdr:colOff>
      <xdr:row>63</xdr:row>
      <xdr:rowOff>40810</xdr:rowOff>
    </xdr:to>
    <xdr:sp macro="" textlink="">
      <xdr:nvSpPr>
        <xdr:cNvPr id="238" name="フローチャート: 判断 237"/>
        <xdr:cNvSpPr/>
      </xdr:nvSpPr>
      <xdr:spPr>
        <a:xfrm>
          <a:off x="9588500" y="1074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128064</xdr:rowOff>
    </xdr:from>
    <xdr:to>
      <xdr:col>46</xdr:col>
      <xdr:colOff>38100</xdr:colOff>
      <xdr:row>63</xdr:row>
      <xdr:rowOff>58214</xdr:rowOff>
    </xdr:to>
    <xdr:sp macro="" textlink="">
      <xdr:nvSpPr>
        <xdr:cNvPr id="239" name="フローチャート: 判断 238"/>
        <xdr:cNvSpPr/>
      </xdr:nvSpPr>
      <xdr:spPr>
        <a:xfrm>
          <a:off x="8699500" y="1075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135731</xdr:rowOff>
    </xdr:from>
    <xdr:to>
      <xdr:col>41</xdr:col>
      <xdr:colOff>101600</xdr:colOff>
      <xdr:row>63</xdr:row>
      <xdr:rowOff>65881</xdr:rowOff>
    </xdr:to>
    <xdr:sp macro="" textlink="">
      <xdr:nvSpPr>
        <xdr:cNvPr id="240" name="フローチャート: 判断 239"/>
        <xdr:cNvSpPr/>
      </xdr:nvSpPr>
      <xdr:spPr>
        <a:xfrm>
          <a:off x="7810500" y="1076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133328</xdr:rowOff>
    </xdr:from>
    <xdr:to>
      <xdr:col>36</xdr:col>
      <xdr:colOff>165100</xdr:colOff>
      <xdr:row>63</xdr:row>
      <xdr:rowOff>63478</xdr:rowOff>
    </xdr:to>
    <xdr:sp macro="" textlink="">
      <xdr:nvSpPr>
        <xdr:cNvPr id="241" name="フローチャート: 判断 240"/>
        <xdr:cNvSpPr/>
      </xdr:nvSpPr>
      <xdr:spPr>
        <a:xfrm>
          <a:off x="6921500" y="107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42697</xdr:rowOff>
    </xdr:from>
    <xdr:to>
      <xdr:col>55</xdr:col>
      <xdr:colOff>50800</xdr:colOff>
      <xdr:row>64</xdr:row>
      <xdr:rowOff>144297</xdr:rowOff>
    </xdr:to>
    <xdr:sp macro="" textlink="">
      <xdr:nvSpPr>
        <xdr:cNvPr id="247" name="楕円 246"/>
        <xdr:cNvSpPr/>
      </xdr:nvSpPr>
      <xdr:spPr>
        <a:xfrm>
          <a:off x="10426700" y="1101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129074</xdr:rowOff>
    </xdr:from>
    <xdr:ext cx="534377" cy="259045"/>
    <xdr:sp macro="" textlink="">
      <xdr:nvSpPr>
        <xdr:cNvPr id="248" name="【橋りょう・トンネル】&#10;一人当たり有形固定資産（償却資産）額該当値テキスト"/>
        <xdr:cNvSpPr txBox="1"/>
      </xdr:nvSpPr>
      <xdr:spPr>
        <a:xfrm>
          <a:off x="10515600" y="1093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42789</xdr:rowOff>
    </xdr:from>
    <xdr:to>
      <xdr:col>50</xdr:col>
      <xdr:colOff>165100</xdr:colOff>
      <xdr:row>64</xdr:row>
      <xdr:rowOff>144389</xdr:rowOff>
    </xdr:to>
    <xdr:sp macro="" textlink="">
      <xdr:nvSpPr>
        <xdr:cNvPr id="249" name="楕円 248"/>
        <xdr:cNvSpPr/>
      </xdr:nvSpPr>
      <xdr:spPr>
        <a:xfrm>
          <a:off x="9588500" y="1101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93497</xdr:rowOff>
    </xdr:from>
    <xdr:to>
      <xdr:col>55</xdr:col>
      <xdr:colOff>0</xdr:colOff>
      <xdr:row>64</xdr:row>
      <xdr:rowOff>93589</xdr:rowOff>
    </xdr:to>
    <xdr:cxnSp macro="">
      <xdr:nvCxnSpPr>
        <xdr:cNvPr id="250" name="直線コネクタ 249"/>
        <xdr:cNvCxnSpPr/>
      </xdr:nvCxnSpPr>
      <xdr:spPr>
        <a:xfrm flipV="1">
          <a:off x="9639300" y="11066297"/>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42707</xdr:rowOff>
    </xdr:from>
    <xdr:to>
      <xdr:col>46</xdr:col>
      <xdr:colOff>38100</xdr:colOff>
      <xdr:row>64</xdr:row>
      <xdr:rowOff>144307</xdr:rowOff>
    </xdr:to>
    <xdr:sp macro="" textlink="">
      <xdr:nvSpPr>
        <xdr:cNvPr id="251" name="楕円 250"/>
        <xdr:cNvSpPr/>
      </xdr:nvSpPr>
      <xdr:spPr>
        <a:xfrm>
          <a:off x="8699500" y="1101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93507</xdr:rowOff>
    </xdr:from>
    <xdr:to>
      <xdr:col>50</xdr:col>
      <xdr:colOff>114300</xdr:colOff>
      <xdr:row>64</xdr:row>
      <xdr:rowOff>93589</xdr:rowOff>
    </xdr:to>
    <xdr:cxnSp macro="">
      <xdr:nvCxnSpPr>
        <xdr:cNvPr id="252" name="直線コネクタ 251"/>
        <xdr:cNvCxnSpPr/>
      </xdr:nvCxnSpPr>
      <xdr:spPr>
        <a:xfrm>
          <a:off x="8750300" y="11066307"/>
          <a:ext cx="8890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50326</xdr:rowOff>
    </xdr:from>
    <xdr:to>
      <xdr:col>41</xdr:col>
      <xdr:colOff>101600</xdr:colOff>
      <xdr:row>64</xdr:row>
      <xdr:rowOff>151926</xdr:rowOff>
    </xdr:to>
    <xdr:sp macro="" textlink="">
      <xdr:nvSpPr>
        <xdr:cNvPr id="253" name="楕円 252"/>
        <xdr:cNvSpPr/>
      </xdr:nvSpPr>
      <xdr:spPr>
        <a:xfrm>
          <a:off x="7810500" y="1102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93507</xdr:rowOff>
    </xdr:from>
    <xdr:to>
      <xdr:col>45</xdr:col>
      <xdr:colOff>177800</xdr:colOff>
      <xdr:row>64</xdr:row>
      <xdr:rowOff>101126</xdr:rowOff>
    </xdr:to>
    <xdr:cxnSp macro="">
      <xdr:nvCxnSpPr>
        <xdr:cNvPr id="254" name="直線コネクタ 253"/>
        <xdr:cNvCxnSpPr/>
      </xdr:nvCxnSpPr>
      <xdr:spPr>
        <a:xfrm flipV="1">
          <a:off x="7861300" y="11066307"/>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50264</xdr:rowOff>
    </xdr:from>
    <xdr:to>
      <xdr:col>36</xdr:col>
      <xdr:colOff>165100</xdr:colOff>
      <xdr:row>64</xdr:row>
      <xdr:rowOff>151864</xdr:rowOff>
    </xdr:to>
    <xdr:sp macro="" textlink="">
      <xdr:nvSpPr>
        <xdr:cNvPr id="255" name="楕円 254"/>
        <xdr:cNvSpPr/>
      </xdr:nvSpPr>
      <xdr:spPr>
        <a:xfrm>
          <a:off x="6921500" y="1102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101064</xdr:rowOff>
    </xdr:from>
    <xdr:to>
      <xdr:col>41</xdr:col>
      <xdr:colOff>50800</xdr:colOff>
      <xdr:row>64</xdr:row>
      <xdr:rowOff>101126</xdr:rowOff>
    </xdr:to>
    <xdr:cxnSp macro="">
      <xdr:nvCxnSpPr>
        <xdr:cNvPr id="256" name="直線コネクタ 255"/>
        <xdr:cNvCxnSpPr/>
      </xdr:nvCxnSpPr>
      <xdr:spPr>
        <a:xfrm>
          <a:off x="6972300" y="11073864"/>
          <a:ext cx="889000" cy="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57337</xdr:rowOff>
    </xdr:from>
    <xdr:ext cx="534377" cy="259045"/>
    <xdr:sp macro="" textlink="">
      <xdr:nvSpPr>
        <xdr:cNvPr id="257" name="n_1aveValue【橋りょう・トンネル】&#10;一人当たり有形固定資産（償却資産）額"/>
        <xdr:cNvSpPr txBox="1"/>
      </xdr:nvSpPr>
      <xdr:spPr>
        <a:xfrm>
          <a:off x="9359411" y="1051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74741</xdr:rowOff>
    </xdr:from>
    <xdr:ext cx="534377" cy="259045"/>
    <xdr:sp macro="" textlink="">
      <xdr:nvSpPr>
        <xdr:cNvPr id="258" name="n_2aveValue【橋りょう・トンネル】&#10;一人当たり有形固定資産（償却資産）額"/>
        <xdr:cNvSpPr txBox="1"/>
      </xdr:nvSpPr>
      <xdr:spPr>
        <a:xfrm>
          <a:off x="8483111" y="1053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82408</xdr:rowOff>
    </xdr:from>
    <xdr:ext cx="534377" cy="259045"/>
    <xdr:sp macro="" textlink="">
      <xdr:nvSpPr>
        <xdr:cNvPr id="259" name="n_3aveValue【橋りょう・トンネル】&#10;一人当たり有形固定資産（償却資産）額"/>
        <xdr:cNvSpPr txBox="1"/>
      </xdr:nvSpPr>
      <xdr:spPr>
        <a:xfrm>
          <a:off x="7594111" y="1054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61</xdr:row>
      <xdr:rowOff>80005</xdr:rowOff>
    </xdr:from>
    <xdr:ext cx="534377" cy="259045"/>
    <xdr:sp macro="" textlink="">
      <xdr:nvSpPr>
        <xdr:cNvPr id="260" name="n_4aveValue【橋りょう・トンネル】&#10;一人当たり有形固定資産（償却資産）額"/>
        <xdr:cNvSpPr txBox="1"/>
      </xdr:nvSpPr>
      <xdr:spPr>
        <a:xfrm>
          <a:off x="6705111" y="1053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135516</xdr:rowOff>
    </xdr:from>
    <xdr:ext cx="534377" cy="259045"/>
    <xdr:sp macro="" textlink="">
      <xdr:nvSpPr>
        <xdr:cNvPr id="261" name="n_1mainValue【橋りょう・トンネル】&#10;一人当たり有形固定資産（償却資産）額"/>
        <xdr:cNvSpPr txBox="1"/>
      </xdr:nvSpPr>
      <xdr:spPr>
        <a:xfrm>
          <a:off x="9359411" y="1110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135434</xdr:rowOff>
    </xdr:from>
    <xdr:ext cx="534377" cy="259045"/>
    <xdr:sp macro="" textlink="">
      <xdr:nvSpPr>
        <xdr:cNvPr id="262" name="n_2mainValue【橋りょう・トンネル】&#10;一人当たり有形固定資産（償却資産）額"/>
        <xdr:cNvSpPr txBox="1"/>
      </xdr:nvSpPr>
      <xdr:spPr>
        <a:xfrm>
          <a:off x="8483111" y="1110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143053</xdr:rowOff>
    </xdr:from>
    <xdr:ext cx="469744" cy="259045"/>
    <xdr:sp macro="" textlink="">
      <xdr:nvSpPr>
        <xdr:cNvPr id="263" name="n_3mainValue【橋りょう・トンネル】&#10;一人当たり有形固定資産（償却資産）額"/>
        <xdr:cNvSpPr txBox="1"/>
      </xdr:nvSpPr>
      <xdr:spPr>
        <a:xfrm>
          <a:off x="7626428" y="1111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142991</xdr:rowOff>
    </xdr:from>
    <xdr:ext cx="469744" cy="259045"/>
    <xdr:sp macro="" textlink="">
      <xdr:nvSpPr>
        <xdr:cNvPr id="264" name="n_4mainValue【橋りょう・トンネル】&#10;一人当たり有形固定資産（償却資産）額"/>
        <xdr:cNvSpPr txBox="1"/>
      </xdr:nvSpPr>
      <xdr:spPr>
        <a:xfrm>
          <a:off x="6737428" y="1111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8" name="直線コネクタ 3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9" name="テキスト ボックス 3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0" name="直線コネクタ 3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1" name="テキスト ボックス 3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2" name="直線コネクタ 3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3" name="テキスト ボックス 3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4" name="直線コネクタ 3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5" name="テキスト ボックス 3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6" name="直線コネクタ 3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7" name="テキスト ボックス 3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9" name="テキスト ボックス 3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41</xdr:row>
      <xdr:rowOff>150495</xdr:rowOff>
    </xdr:to>
    <xdr:cxnSp macro="">
      <xdr:nvCxnSpPr>
        <xdr:cNvPr id="321" name="直線コネクタ 320"/>
        <xdr:cNvCxnSpPr/>
      </xdr:nvCxnSpPr>
      <xdr:spPr>
        <a:xfrm flipV="1">
          <a:off x="16318864" y="5739765"/>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322" name="【認定こども園・幼稚園・保育所】&#10;有形固定資産減価償却率最小値テキスト"/>
        <xdr:cNvSpPr txBox="1"/>
      </xdr:nvSpPr>
      <xdr:spPr>
        <a:xfrm>
          <a:off x="16357600"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323" name="直線コネクタ 322"/>
        <xdr:cNvCxnSpPr/>
      </xdr:nvCxnSpPr>
      <xdr:spPr>
        <a:xfrm>
          <a:off x="16230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324" name="【認定こども園・幼稚園・保育所】&#10;有形固定資産減価償却率最大値テキスト"/>
        <xdr:cNvSpPr txBox="1"/>
      </xdr:nvSpPr>
      <xdr:spPr>
        <a:xfrm>
          <a:off x="16357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325" name="直線コネクタ 324"/>
        <xdr:cNvCxnSpPr/>
      </xdr:nvCxnSpPr>
      <xdr:spPr>
        <a:xfrm>
          <a:off x="16230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78122</xdr:rowOff>
    </xdr:from>
    <xdr:ext cx="405111" cy="259045"/>
    <xdr:sp macro="" textlink="">
      <xdr:nvSpPr>
        <xdr:cNvPr id="326" name="【認定こども園・幼稚園・保育所】&#10;有形固定資産減価償却率平均値テキスト"/>
        <xdr:cNvSpPr txBox="1"/>
      </xdr:nvSpPr>
      <xdr:spPr>
        <a:xfrm>
          <a:off x="16357600" y="625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99695</xdr:rowOff>
    </xdr:from>
    <xdr:to>
      <xdr:col>85</xdr:col>
      <xdr:colOff>177800</xdr:colOff>
      <xdr:row>37</xdr:row>
      <xdr:rowOff>29845</xdr:rowOff>
    </xdr:to>
    <xdr:sp macro="" textlink="">
      <xdr:nvSpPr>
        <xdr:cNvPr id="327" name="フローチャート: 判断 326"/>
        <xdr:cNvSpPr/>
      </xdr:nvSpPr>
      <xdr:spPr>
        <a:xfrm>
          <a:off x="162687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154940</xdr:rowOff>
    </xdr:from>
    <xdr:to>
      <xdr:col>81</xdr:col>
      <xdr:colOff>101600</xdr:colOff>
      <xdr:row>37</xdr:row>
      <xdr:rowOff>85090</xdr:rowOff>
    </xdr:to>
    <xdr:sp macro="" textlink="">
      <xdr:nvSpPr>
        <xdr:cNvPr id="328" name="フローチャート: 判断 327"/>
        <xdr:cNvSpPr/>
      </xdr:nvSpPr>
      <xdr:spPr>
        <a:xfrm>
          <a:off x="15430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168275</xdr:rowOff>
    </xdr:from>
    <xdr:to>
      <xdr:col>76</xdr:col>
      <xdr:colOff>165100</xdr:colOff>
      <xdr:row>37</xdr:row>
      <xdr:rowOff>98425</xdr:rowOff>
    </xdr:to>
    <xdr:sp macro="" textlink="">
      <xdr:nvSpPr>
        <xdr:cNvPr id="329" name="フローチャート: 判断 328"/>
        <xdr:cNvSpPr/>
      </xdr:nvSpPr>
      <xdr:spPr>
        <a:xfrm>
          <a:off x="14541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164465</xdr:rowOff>
    </xdr:from>
    <xdr:to>
      <xdr:col>72</xdr:col>
      <xdr:colOff>38100</xdr:colOff>
      <xdr:row>37</xdr:row>
      <xdr:rowOff>94615</xdr:rowOff>
    </xdr:to>
    <xdr:sp macro="" textlink="">
      <xdr:nvSpPr>
        <xdr:cNvPr id="330" name="フローチャート: 判断 329"/>
        <xdr:cNvSpPr/>
      </xdr:nvSpPr>
      <xdr:spPr>
        <a:xfrm>
          <a:off x="136525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160655</xdr:rowOff>
    </xdr:from>
    <xdr:to>
      <xdr:col>67</xdr:col>
      <xdr:colOff>101600</xdr:colOff>
      <xdr:row>37</xdr:row>
      <xdr:rowOff>90805</xdr:rowOff>
    </xdr:to>
    <xdr:sp macro="" textlink="">
      <xdr:nvSpPr>
        <xdr:cNvPr id="331" name="フローチャート: 判断 330"/>
        <xdr:cNvSpPr/>
      </xdr:nvSpPr>
      <xdr:spPr>
        <a:xfrm>
          <a:off x="12763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46355</xdr:rowOff>
    </xdr:from>
    <xdr:to>
      <xdr:col>85</xdr:col>
      <xdr:colOff>177800</xdr:colOff>
      <xdr:row>35</xdr:row>
      <xdr:rowOff>147955</xdr:rowOff>
    </xdr:to>
    <xdr:sp macro="" textlink="">
      <xdr:nvSpPr>
        <xdr:cNvPr id="337" name="楕円 336"/>
        <xdr:cNvSpPr/>
      </xdr:nvSpPr>
      <xdr:spPr>
        <a:xfrm>
          <a:off x="16268700" y="604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69232</xdr:rowOff>
    </xdr:from>
    <xdr:ext cx="405111" cy="259045"/>
    <xdr:sp macro="" textlink="">
      <xdr:nvSpPr>
        <xdr:cNvPr id="338" name="【認定こども園・幼稚園・保育所】&#10;有形固定資産減価償却率該当値テキスト"/>
        <xdr:cNvSpPr txBox="1"/>
      </xdr:nvSpPr>
      <xdr:spPr>
        <a:xfrm>
          <a:off x="16357600" y="589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6350</xdr:rowOff>
    </xdr:from>
    <xdr:to>
      <xdr:col>81</xdr:col>
      <xdr:colOff>101600</xdr:colOff>
      <xdr:row>35</xdr:row>
      <xdr:rowOff>107950</xdr:rowOff>
    </xdr:to>
    <xdr:sp macro="" textlink="">
      <xdr:nvSpPr>
        <xdr:cNvPr id="339" name="楕円 338"/>
        <xdr:cNvSpPr/>
      </xdr:nvSpPr>
      <xdr:spPr>
        <a:xfrm>
          <a:off x="154305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57150</xdr:rowOff>
    </xdr:from>
    <xdr:to>
      <xdr:col>85</xdr:col>
      <xdr:colOff>127000</xdr:colOff>
      <xdr:row>35</xdr:row>
      <xdr:rowOff>97155</xdr:rowOff>
    </xdr:to>
    <xdr:cxnSp macro="">
      <xdr:nvCxnSpPr>
        <xdr:cNvPr id="340" name="直線コネクタ 339"/>
        <xdr:cNvCxnSpPr/>
      </xdr:nvCxnSpPr>
      <xdr:spPr>
        <a:xfrm>
          <a:off x="15481300" y="605790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135890</xdr:rowOff>
    </xdr:from>
    <xdr:to>
      <xdr:col>76</xdr:col>
      <xdr:colOff>165100</xdr:colOff>
      <xdr:row>35</xdr:row>
      <xdr:rowOff>66040</xdr:rowOff>
    </xdr:to>
    <xdr:sp macro="" textlink="">
      <xdr:nvSpPr>
        <xdr:cNvPr id="341" name="楕円 340"/>
        <xdr:cNvSpPr/>
      </xdr:nvSpPr>
      <xdr:spPr>
        <a:xfrm>
          <a:off x="14541500" y="596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15240</xdr:rowOff>
    </xdr:from>
    <xdr:to>
      <xdr:col>81</xdr:col>
      <xdr:colOff>50800</xdr:colOff>
      <xdr:row>35</xdr:row>
      <xdr:rowOff>57150</xdr:rowOff>
    </xdr:to>
    <xdr:cxnSp macro="">
      <xdr:nvCxnSpPr>
        <xdr:cNvPr id="342" name="直線コネクタ 341"/>
        <xdr:cNvCxnSpPr/>
      </xdr:nvCxnSpPr>
      <xdr:spPr>
        <a:xfrm>
          <a:off x="14592300" y="60159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95885</xdr:rowOff>
    </xdr:from>
    <xdr:to>
      <xdr:col>72</xdr:col>
      <xdr:colOff>38100</xdr:colOff>
      <xdr:row>35</xdr:row>
      <xdr:rowOff>26035</xdr:rowOff>
    </xdr:to>
    <xdr:sp macro="" textlink="">
      <xdr:nvSpPr>
        <xdr:cNvPr id="343" name="楕円 342"/>
        <xdr:cNvSpPr/>
      </xdr:nvSpPr>
      <xdr:spPr>
        <a:xfrm>
          <a:off x="13652500" y="592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146685</xdr:rowOff>
    </xdr:from>
    <xdr:to>
      <xdr:col>76</xdr:col>
      <xdr:colOff>114300</xdr:colOff>
      <xdr:row>35</xdr:row>
      <xdr:rowOff>15240</xdr:rowOff>
    </xdr:to>
    <xdr:cxnSp macro="">
      <xdr:nvCxnSpPr>
        <xdr:cNvPr id="344" name="直線コネクタ 343"/>
        <xdr:cNvCxnSpPr/>
      </xdr:nvCxnSpPr>
      <xdr:spPr>
        <a:xfrm>
          <a:off x="13703300" y="597598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53975</xdr:rowOff>
    </xdr:from>
    <xdr:to>
      <xdr:col>67</xdr:col>
      <xdr:colOff>101600</xdr:colOff>
      <xdr:row>34</xdr:row>
      <xdr:rowOff>155575</xdr:rowOff>
    </xdr:to>
    <xdr:sp macro="" textlink="">
      <xdr:nvSpPr>
        <xdr:cNvPr id="345" name="楕円 344"/>
        <xdr:cNvSpPr/>
      </xdr:nvSpPr>
      <xdr:spPr>
        <a:xfrm>
          <a:off x="12763500" y="588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104775</xdr:rowOff>
    </xdr:from>
    <xdr:to>
      <xdr:col>71</xdr:col>
      <xdr:colOff>177800</xdr:colOff>
      <xdr:row>34</xdr:row>
      <xdr:rowOff>146685</xdr:rowOff>
    </xdr:to>
    <xdr:cxnSp macro="">
      <xdr:nvCxnSpPr>
        <xdr:cNvPr id="346" name="直線コネクタ 345"/>
        <xdr:cNvCxnSpPr/>
      </xdr:nvCxnSpPr>
      <xdr:spPr>
        <a:xfrm>
          <a:off x="12814300" y="593407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76217</xdr:rowOff>
    </xdr:from>
    <xdr:ext cx="405111" cy="259045"/>
    <xdr:sp macro="" textlink="">
      <xdr:nvSpPr>
        <xdr:cNvPr id="347" name="n_1aveValue【認定こども園・幼稚園・保育所】&#10;有形固定資産減価償却率"/>
        <xdr:cNvSpPr txBox="1"/>
      </xdr:nvSpPr>
      <xdr:spPr>
        <a:xfrm>
          <a:off x="15266044"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89552</xdr:rowOff>
    </xdr:from>
    <xdr:ext cx="405111" cy="259045"/>
    <xdr:sp macro="" textlink="">
      <xdr:nvSpPr>
        <xdr:cNvPr id="348" name="n_2aveValue【認定こども園・幼稚園・保育所】&#10;有形固定資産減価償却率"/>
        <xdr:cNvSpPr txBox="1"/>
      </xdr:nvSpPr>
      <xdr:spPr>
        <a:xfrm>
          <a:off x="143897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85742</xdr:rowOff>
    </xdr:from>
    <xdr:ext cx="405111" cy="259045"/>
    <xdr:sp macro="" textlink="">
      <xdr:nvSpPr>
        <xdr:cNvPr id="349" name="n_3aveValue【認定こども園・幼稚園・保育所】&#10;有形固定資産減価償却率"/>
        <xdr:cNvSpPr txBox="1"/>
      </xdr:nvSpPr>
      <xdr:spPr>
        <a:xfrm>
          <a:off x="13500744" y="642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81932</xdr:rowOff>
    </xdr:from>
    <xdr:ext cx="405111" cy="259045"/>
    <xdr:sp macro="" textlink="">
      <xdr:nvSpPr>
        <xdr:cNvPr id="350" name="n_4aveValue【認定こども園・幼稚園・保育所】&#10;有形固定資産減価償却率"/>
        <xdr:cNvSpPr txBox="1"/>
      </xdr:nvSpPr>
      <xdr:spPr>
        <a:xfrm>
          <a:off x="1261174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124477</xdr:rowOff>
    </xdr:from>
    <xdr:ext cx="405111" cy="259045"/>
    <xdr:sp macro="" textlink="">
      <xdr:nvSpPr>
        <xdr:cNvPr id="351" name="n_1mainValue【認定こども園・幼稚園・保育所】&#10;有形固定資産減価償却率"/>
        <xdr:cNvSpPr txBox="1"/>
      </xdr:nvSpPr>
      <xdr:spPr>
        <a:xfrm>
          <a:off x="15266044" y="57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82567</xdr:rowOff>
    </xdr:from>
    <xdr:ext cx="405111" cy="259045"/>
    <xdr:sp macro="" textlink="">
      <xdr:nvSpPr>
        <xdr:cNvPr id="352" name="n_2mainValue【認定こども園・幼稚園・保育所】&#10;有形固定資産減価償却率"/>
        <xdr:cNvSpPr txBox="1"/>
      </xdr:nvSpPr>
      <xdr:spPr>
        <a:xfrm>
          <a:off x="14389744" y="574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42562</xdr:rowOff>
    </xdr:from>
    <xdr:ext cx="405111" cy="259045"/>
    <xdr:sp macro="" textlink="">
      <xdr:nvSpPr>
        <xdr:cNvPr id="353" name="n_3mainValue【認定こども園・幼稚園・保育所】&#10;有形固定資産減価償却率"/>
        <xdr:cNvSpPr txBox="1"/>
      </xdr:nvSpPr>
      <xdr:spPr>
        <a:xfrm>
          <a:off x="13500744" y="570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652</xdr:rowOff>
    </xdr:from>
    <xdr:ext cx="405111" cy="259045"/>
    <xdr:sp macro="" textlink="">
      <xdr:nvSpPr>
        <xdr:cNvPr id="354" name="n_4mainValue【認定こども園・幼稚園・保育所】&#10;有形固定資産減価償却率"/>
        <xdr:cNvSpPr txBox="1"/>
      </xdr:nvSpPr>
      <xdr:spPr>
        <a:xfrm>
          <a:off x="12611744" y="565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5" name="直線コネクタ 3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6" name="テキスト ボックス 36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7" name="直線コネクタ 3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68" name="テキスト ボックス 36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9" name="直線コネクタ 3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0" name="テキスト ボックス 36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1" name="直線コネクタ 3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2" name="テキスト ボックス 37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3" name="直線コネクタ 3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4" name="テキスト ボックス 37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6" name="テキスト ボックス 3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114300</xdr:rowOff>
    </xdr:from>
    <xdr:to>
      <xdr:col>116</xdr:col>
      <xdr:colOff>62864</xdr:colOff>
      <xdr:row>42</xdr:row>
      <xdr:rowOff>0</xdr:rowOff>
    </xdr:to>
    <xdr:cxnSp macro="">
      <xdr:nvCxnSpPr>
        <xdr:cNvPr id="378" name="直線コネクタ 377"/>
        <xdr:cNvCxnSpPr/>
      </xdr:nvCxnSpPr>
      <xdr:spPr>
        <a:xfrm flipV="1">
          <a:off x="22160864" y="5943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379" name="【認定こども園・幼稚園・保育所】&#10;一人当たり面積最小値テキスト"/>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380" name="直線コネクタ 379"/>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60977</xdr:rowOff>
    </xdr:from>
    <xdr:ext cx="469744" cy="259045"/>
    <xdr:sp macro="" textlink="">
      <xdr:nvSpPr>
        <xdr:cNvPr id="381" name="【認定こども園・幼稚園・保育所】&#10;一人当たり面積最大値テキスト"/>
        <xdr:cNvSpPr txBox="1"/>
      </xdr:nvSpPr>
      <xdr:spPr>
        <a:xfrm>
          <a:off x="22199600" y="57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114300</xdr:rowOff>
    </xdr:from>
    <xdr:to>
      <xdr:col>116</xdr:col>
      <xdr:colOff>152400</xdr:colOff>
      <xdr:row>34</xdr:row>
      <xdr:rowOff>114300</xdr:rowOff>
    </xdr:to>
    <xdr:cxnSp macro="">
      <xdr:nvCxnSpPr>
        <xdr:cNvPr id="382" name="直線コネクタ 381"/>
        <xdr:cNvCxnSpPr/>
      </xdr:nvCxnSpPr>
      <xdr:spPr>
        <a:xfrm>
          <a:off x="22072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52087</xdr:rowOff>
    </xdr:from>
    <xdr:ext cx="469744" cy="259045"/>
    <xdr:sp macro="" textlink="">
      <xdr:nvSpPr>
        <xdr:cNvPr id="383" name="【認定こども園・幼稚園・保育所】&#10;一人当たり面積平均値テキスト"/>
        <xdr:cNvSpPr txBox="1"/>
      </xdr:nvSpPr>
      <xdr:spPr>
        <a:xfrm>
          <a:off x="22199600" y="656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29210</xdr:rowOff>
    </xdr:from>
    <xdr:to>
      <xdr:col>116</xdr:col>
      <xdr:colOff>114300</xdr:colOff>
      <xdr:row>39</xdr:row>
      <xdr:rowOff>130810</xdr:rowOff>
    </xdr:to>
    <xdr:sp macro="" textlink="">
      <xdr:nvSpPr>
        <xdr:cNvPr id="384" name="フローチャート: 判断 383"/>
        <xdr:cNvSpPr/>
      </xdr:nvSpPr>
      <xdr:spPr>
        <a:xfrm>
          <a:off x="221107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52070</xdr:rowOff>
    </xdr:from>
    <xdr:to>
      <xdr:col>112</xdr:col>
      <xdr:colOff>38100</xdr:colOff>
      <xdr:row>39</xdr:row>
      <xdr:rowOff>153670</xdr:rowOff>
    </xdr:to>
    <xdr:sp macro="" textlink="">
      <xdr:nvSpPr>
        <xdr:cNvPr id="385" name="フローチャート: 判断 384"/>
        <xdr:cNvSpPr/>
      </xdr:nvSpPr>
      <xdr:spPr>
        <a:xfrm>
          <a:off x="21272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44450</xdr:rowOff>
    </xdr:from>
    <xdr:to>
      <xdr:col>107</xdr:col>
      <xdr:colOff>101600</xdr:colOff>
      <xdr:row>39</xdr:row>
      <xdr:rowOff>146050</xdr:rowOff>
    </xdr:to>
    <xdr:sp macro="" textlink="">
      <xdr:nvSpPr>
        <xdr:cNvPr id="386" name="フローチャート: 判断 385"/>
        <xdr:cNvSpPr/>
      </xdr:nvSpPr>
      <xdr:spPr>
        <a:xfrm>
          <a:off x="20383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36830</xdr:rowOff>
    </xdr:from>
    <xdr:to>
      <xdr:col>102</xdr:col>
      <xdr:colOff>165100</xdr:colOff>
      <xdr:row>39</xdr:row>
      <xdr:rowOff>138430</xdr:rowOff>
    </xdr:to>
    <xdr:sp macro="" textlink="">
      <xdr:nvSpPr>
        <xdr:cNvPr id="387" name="フローチャート: 判断 386"/>
        <xdr:cNvSpPr/>
      </xdr:nvSpPr>
      <xdr:spPr>
        <a:xfrm>
          <a:off x="19494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21590</xdr:rowOff>
    </xdr:from>
    <xdr:to>
      <xdr:col>98</xdr:col>
      <xdr:colOff>38100</xdr:colOff>
      <xdr:row>39</xdr:row>
      <xdr:rowOff>123190</xdr:rowOff>
    </xdr:to>
    <xdr:sp macro="" textlink="">
      <xdr:nvSpPr>
        <xdr:cNvPr id="388" name="フローチャート: 判断 387"/>
        <xdr:cNvSpPr/>
      </xdr:nvSpPr>
      <xdr:spPr>
        <a:xfrm>
          <a:off x="18605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9" name="テキスト ボックス 3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0" name="テキスト ボックス 3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1" name="テキスト ボックス 3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2" name="テキスト ボックス 3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3" name="テキスト ボックス 3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105410</xdr:rowOff>
    </xdr:from>
    <xdr:to>
      <xdr:col>116</xdr:col>
      <xdr:colOff>114300</xdr:colOff>
      <xdr:row>40</xdr:row>
      <xdr:rowOff>35560</xdr:rowOff>
    </xdr:to>
    <xdr:sp macro="" textlink="">
      <xdr:nvSpPr>
        <xdr:cNvPr id="394" name="楕円 393"/>
        <xdr:cNvSpPr/>
      </xdr:nvSpPr>
      <xdr:spPr>
        <a:xfrm>
          <a:off x="22110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83837</xdr:rowOff>
    </xdr:from>
    <xdr:ext cx="469744" cy="259045"/>
    <xdr:sp macro="" textlink="">
      <xdr:nvSpPr>
        <xdr:cNvPr id="395" name="【認定こども園・幼稚園・保育所】&#10;一人当たり面積該当値テキスト"/>
        <xdr:cNvSpPr txBox="1"/>
      </xdr:nvSpPr>
      <xdr:spPr>
        <a:xfrm>
          <a:off x="22199600"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105410</xdr:rowOff>
    </xdr:from>
    <xdr:to>
      <xdr:col>112</xdr:col>
      <xdr:colOff>38100</xdr:colOff>
      <xdr:row>40</xdr:row>
      <xdr:rowOff>35560</xdr:rowOff>
    </xdr:to>
    <xdr:sp macro="" textlink="">
      <xdr:nvSpPr>
        <xdr:cNvPr id="396" name="楕円 395"/>
        <xdr:cNvSpPr/>
      </xdr:nvSpPr>
      <xdr:spPr>
        <a:xfrm>
          <a:off x="21272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156210</xdr:rowOff>
    </xdr:from>
    <xdr:to>
      <xdr:col>116</xdr:col>
      <xdr:colOff>63500</xdr:colOff>
      <xdr:row>39</xdr:row>
      <xdr:rowOff>156210</xdr:rowOff>
    </xdr:to>
    <xdr:cxnSp macro="">
      <xdr:nvCxnSpPr>
        <xdr:cNvPr id="397" name="直線コネクタ 396"/>
        <xdr:cNvCxnSpPr/>
      </xdr:nvCxnSpPr>
      <xdr:spPr>
        <a:xfrm>
          <a:off x="21323300" y="68427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105410</xdr:rowOff>
    </xdr:from>
    <xdr:to>
      <xdr:col>107</xdr:col>
      <xdr:colOff>101600</xdr:colOff>
      <xdr:row>40</xdr:row>
      <xdr:rowOff>35560</xdr:rowOff>
    </xdr:to>
    <xdr:sp macro="" textlink="">
      <xdr:nvSpPr>
        <xdr:cNvPr id="398" name="楕円 397"/>
        <xdr:cNvSpPr/>
      </xdr:nvSpPr>
      <xdr:spPr>
        <a:xfrm>
          <a:off x="20383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156210</xdr:rowOff>
    </xdr:from>
    <xdr:to>
      <xdr:col>111</xdr:col>
      <xdr:colOff>177800</xdr:colOff>
      <xdr:row>39</xdr:row>
      <xdr:rowOff>156210</xdr:rowOff>
    </xdr:to>
    <xdr:cxnSp macro="">
      <xdr:nvCxnSpPr>
        <xdr:cNvPr id="399" name="直線コネクタ 398"/>
        <xdr:cNvCxnSpPr/>
      </xdr:nvCxnSpPr>
      <xdr:spPr>
        <a:xfrm>
          <a:off x="20434300" y="684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105410</xdr:rowOff>
    </xdr:from>
    <xdr:to>
      <xdr:col>102</xdr:col>
      <xdr:colOff>165100</xdr:colOff>
      <xdr:row>40</xdr:row>
      <xdr:rowOff>35560</xdr:rowOff>
    </xdr:to>
    <xdr:sp macro="" textlink="">
      <xdr:nvSpPr>
        <xdr:cNvPr id="400" name="楕円 399"/>
        <xdr:cNvSpPr/>
      </xdr:nvSpPr>
      <xdr:spPr>
        <a:xfrm>
          <a:off x="19494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156210</xdr:rowOff>
    </xdr:from>
    <xdr:to>
      <xdr:col>107</xdr:col>
      <xdr:colOff>50800</xdr:colOff>
      <xdr:row>39</xdr:row>
      <xdr:rowOff>156210</xdr:rowOff>
    </xdr:to>
    <xdr:cxnSp macro="">
      <xdr:nvCxnSpPr>
        <xdr:cNvPr id="401" name="直線コネクタ 400"/>
        <xdr:cNvCxnSpPr/>
      </xdr:nvCxnSpPr>
      <xdr:spPr>
        <a:xfrm>
          <a:off x="19545300" y="684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105410</xdr:rowOff>
    </xdr:from>
    <xdr:to>
      <xdr:col>98</xdr:col>
      <xdr:colOff>38100</xdr:colOff>
      <xdr:row>40</xdr:row>
      <xdr:rowOff>35560</xdr:rowOff>
    </xdr:to>
    <xdr:sp macro="" textlink="">
      <xdr:nvSpPr>
        <xdr:cNvPr id="402" name="楕円 401"/>
        <xdr:cNvSpPr/>
      </xdr:nvSpPr>
      <xdr:spPr>
        <a:xfrm>
          <a:off x="18605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156210</xdr:rowOff>
    </xdr:from>
    <xdr:to>
      <xdr:col>102</xdr:col>
      <xdr:colOff>114300</xdr:colOff>
      <xdr:row>39</xdr:row>
      <xdr:rowOff>156210</xdr:rowOff>
    </xdr:to>
    <xdr:cxnSp macro="">
      <xdr:nvCxnSpPr>
        <xdr:cNvPr id="403" name="直線コネクタ 402"/>
        <xdr:cNvCxnSpPr/>
      </xdr:nvCxnSpPr>
      <xdr:spPr>
        <a:xfrm>
          <a:off x="18656300" y="684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170197</xdr:rowOff>
    </xdr:from>
    <xdr:ext cx="469744" cy="259045"/>
    <xdr:sp macro="" textlink="">
      <xdr:nvSpPr>
        <xdr:cNvPr id="404" name="n_1aveValue【認定こども園・幼稚園・保育所】&#10;一人当たり面積"/>
        <xdr:cNvSpPr txBox="1"/>
      </xdr:nvSpPr>
      <xdr:spPr>
        <a:xfrm>
          <a:off x="210757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162577</xdr:rowOff>
    </xdr:from>
    <xdr:ext cx="469744" cy="259045"/>
    <xdr:sp macro="" textlink="">
      <xdr:nvSpPr>
        <xdr:cNvPr id="405" name="n_2aveValue【認定こども園・幼稚園・保育所】&#10;一人当たり面積"/>
        <xdr:cNvSpPr txBox="1"/>
      </xdr:nvSpPr>
      <xdr:spPr>
        <a:xfrm>
          <a:off x="20199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154957</xdr:rowOff>
    </xdr:from>
    <xdr:ext cx="469744" cy="259045"/>
    <xdr:sp macro="" textlink="">
      <xdr:nvSpPr>
        <xdr:cNvPr id="406" name="n_3aveValue【認定こども園・幼稚園・保育所】&#10;一人当たり面積"/>
        <xdr:cNvSpPr txBox="1"/>
      </xdr:nvSpPr>
      <xdr:spPr>
        <a:xfrm>
          <a:off x="19310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139717</xdr:rowOff>
    </xdr:from>
    <xdr:ext cx="469744" cy="259045"/>
    <xdr:sp macro="" textlink="">
      <xdr:nvSpPr>
        <xdr:cNvPr id="407" name="n_4aveValue【認定こども園・幼稚園・保育所】&#10;一人当たり面積"/>
        <xdr:cNvSpPr txBox="1"/>
      </xdr:nvSpPr>
      <xdr:spPr>
        <a:xfrm>
          <a:off x="18421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26687</xdr:rowOff>
    </xdr:from>
    <xdr:ext cx="469744" cy="259045"/>
    <xdr:sp macro="" textlink="">
      <xdr:nvSpPr>
        <xdr:cNvPr id="408" name="n_1mainValue【認定こども園・幼稚園・保育所】&#10;一人当たり面積"/>
        <xdr:cNvSpPr txBox="1"/>
      </xdr:nvSpPr>
      <xdr:spPr>
        <a:xfrm>
          <a:off x="210757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26687</xdr:rowOff>
    </xdr:from>
    <xdr:ext cx="469744" cy="259045"/>
    <xdr:sp macro="" textlink="">
      <xdr:nvSpPr>
        <xdr:cNvPr id="409" name="n_2mainValue【認定こども園・幼稚園・保育所】&#10;一人当たり面積"/>
        <xdr:cNvSpPr txBox="1"/>
      </xdr:nvSpPr>
      <xdr:spPr>
        <a:xfrm>
          <a:off x="20199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26687</xdr:rowOff>
    </xdr:from>
    <xdr:ext cx="469744" cy="259045"/>
    <xdr:sp macro="" textlink="">
      <xdr:nvSpPr>
        <xdr:cNvPr id="410" name="n_3mainValue【認定こども園・幼稚園・保育所】&#10;一人当たり面積"/>
        <xdr:cNvSpPr txBox="1"/>
      </xdr:nvSpPr>
      <xdr:spPr>
        <a:xfrm>
          <a:off x="19310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26687</xdr:rowOff>
    </xdr:from>
    <xdr:ext cx="469744" cy="259045"/>
    <xdr:sp macro="" textlink="">
      <xdr:nvSpPr>
        <xdr:cNvPr id="411" name="n_4mainValue【認定こども園・幼稚園・保育所】&#10;一人当たり面積"/>
        <xdr:cNvSpPr txBox="1"/>
      </xdr:nvSpPr>
      <xdr:spPr>
        <a:xfrm>
          <a:off x="18421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0" name="テキスト ボックス 4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1" name="直線コネクタ 4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2" name="テキスト ボックス 4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23" name="直線コネクタ 42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24" name="テキスト ボックス 423"/>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25" name="直線コネクタ 42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26" name="テキスト ボックス 42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27" name="直線コネクタ 42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28" name="テキスト ボックス 42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29" name="直線コネクタ 42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30" name="テキスト ボックス 429"/>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1" name="直線コネクタ 4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2" name="テキスト ボックス 4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146304</xdr:rowOff>
    </xdr:from>
    <xdr:to>
      <xdr:col>85</xdr:col>
      <xdr:colOff>126364</xdr:colOff>
      <xdr:row>64</xdr:row>
      <xdr:rowOff>89154</xdr:rowOff>
    </xdr:to>
    <xdr:cxnSp macro="">
      <xdr:nvCxnSpPr>
        <xdr:cNvPr id="434" name="直線コネクタ 433"/>
        <xdr:cNvCxnSpPr/>
      </xdr:nvCxnSpPr>
      <xdr:spPr>
        <a:xfrm flipV="1">
          <a:off x="16318864" y="9918954"/>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92981</xdr:rowOff>
    </xdr:from>
    <xdr:ext cx="405111" cy="259045"/>
    <xdr:sp macro="" textlink="">
      <xdr:nvSpPr>
        <xdr:cNvPr id="435" name="【学校施設】&#10;有形固定資産減価償却率最小値テキスト"/>
        <xdr:cNvSpPr txBox="1"/>
      </xdr:nvSpPr>
      <xdr:spPr>
        <a:xfrm>
          <a:off x="16357600" y="11065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89154</xdr:rowOff>
    </xdr:from>
    <xdr:to>
      <xdr:col>86</xdr:col>
      <xdr:colOff>25400</xdr:colOff>
      <xdr:row>64</xdr:row>
      <xdr:rowOff>89154</xdr:rowOff>
    </xdr:to>
    <xdr:cxnSp macro="">
      <xdr:nvCxnSpPr>
        <xdr:cNvPr id="436" name="直線コネクタ 435"/>
        <xdr:cNvCxnSpPr/>
      </xdr:nvCxnSpPr>
      <xdr:spPr>
        <a:xfrm>
          <a:off x="16230600" y="1106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92981</xdr:rowOff>
    </xdr:from>
    <xdr:ext cx="405111" cy="259045"/>
    <xdr:sp macro="" textlink="">
      <xdr:nvSpPr>
        <xdr:cNvPr id="437" name="【学校施設】&#10;有形固定資産減価償却率最大値テキスト"/>
        <xdr:cNvSpPr txBox="1"/>
      </xdr:nvSpPr>
      <xdr:spPr>
        <a:xfrm>
          <a:off x="16357600" y="969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146304</xdr:rowOff>
    </xdr:from>
    <xdr:to>
      <xdr:col>86</xdr:col>
      <xdr:colOff>25400</xdr:colOff>
      <xdr:row>57</xdr:row>
      <xdr:rowOff>146304</xdr:rowOff>
    </xdr:to>
    <xdr:cxnSp macro="">
      <xdr:nvCxnSpPr>
        <xdr:cNvPr id="438" name="直線コネクタ 437"/>
        <xdr:cNvCxnSpPr/>
      </xdr:nvCxnSpPr>
      <xdr:spPr>
        <a:xfrm>
          <a:off x="16230600" y="991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127525</xdr:rowOff>
    </xdr:from>
    <xdr:ext cx="405111" cy="259045"/>
    <xdr:sp macro="" textlink="">
      <xdr:nvSpPr>
        <xdr:cNvPr id="439" name="【学校施設】&#10;有形固定資産減価償却率平均値テキスト"/>
        <xdr:cNvSpPr txBox="1"/>
      </xdr:nvSpPr>
      <xdr:spPr>
        <a:xfrm>
          <a:off x="16357600" y="104145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104648</xdr:rowOff>
    </xdr:from>
    <xdr:to>
      <xdr:col>85</xdr:col>
      <xdr:colOff>177800</xdr:colOff>
      <xdr:row>62</xdr:row>
      <xdr:rowOff>34798</xdr:rowOff>
    </xdr:to>
    <xdr:sp macro="" textlink="">
      <xdr:nvSpPr>
        <xdr:cNvPr id="440" name="フローチャート: 判断 439"/>
        <xdr:cNvSpPr/>
      </xdr:nvSpPr>
      <xdr:spPr>
        <a:xfrm>
          <a:off x="16268700" y="1056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154940</xdr:rowOff>
    </xdr:from>
    <xdr:to>
      <xdr:col>81</xdr:col>
      <xdr:colOff>101600</xdr:colOff>
      <xdr:row>62</xdr:row>
      <xdr:rowOff>85090</xdr:rowOff>
    </xdr:to>
    <xdr:sp macro="" textlink="">
      <xdr:nvSpPr>
        <xdr:cNvPr id="441" name="フローチャート: 判断 440"/>
        <xdr:cNvSpPr/>
      </xdr:nvSpPr>
      <xdr:spPr>
        <a:xfrm>
          <a:off x="15430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15494</xdr:rowOff>
    </xdr:from>
    <xdr:to>
      <xdr:col>76</xdr:col>
      <xdr:colOff>165100</xdr:colOff>
      <xdr:row>62</xdr:row>
      <xdr:rowOff>117094</xdr:rowOff>
    </xdr:to>
    <xdr:sp macro="" textlink="">
      <xdr:nvSpPr>
        <xdr:cNvPr id="442" name="フローチャート: 判断 441"/>
        <xdr:cNvSpPr/>
      </xdr:nvSpPr>
      <xdr:spPr>
        <a:xfrm>
          <a:off x="14541500" y="1064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62</xdr:row>
      <xdr:rowOff>17780</xdr:rowOff>
    </xdr:from>
    <xdr:to>
      <xdr:col>72</xdr:col>
      <xdr:colOff>38100</xdr:colOff>
      <xdr:row>62</xdr:row>
      <xdr:rowOff>119380</xdr:rowOff>
    </xdr:to>
    <xdr:sp macro="" textlink="">
      <xdr:nvSpPr>
        <xdr:cNvPr id="443" name="フローチャート: 判断 442"/>
        <xdr:cNvSpPr/>
      </xdr:nvSpPr>
      <xdr:spPr>
        <a:xfrm>
          <a:off x="136525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170942</xdr:rowOff>
    </xdr:from>
    <xdr:to>
      <xdr:col>67</xdr:col>
      <xdr:colOff>101600</xdr:colOff>
      <xdr:row>62</xdr:row>
      <xdr:rowOff>101092</xdr:rowOff>
    </xdr:to>
    <xdr:sp macro="" textlink="">
      <xdr:nvSpPr>
        <xdr:cNvPr id="444" name="フローチャート: 判断 443"/>
        <xdr:cNvSpPr/>
      </xdr:nvSpPr>
      <xdr:spPr>
        <a:xfrm>
          <a:off x="12763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5" name="テキスト ボックス 4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6" name="テキスト ボックス 4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7" name="テキスト ボックス 4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8" name="テキスト ボックス 4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9" name="テキスト ボックス 4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168656</xdr:rowOff>
    </xdr:from>
    <xdr:to>
      <xdr:col>85</xdr:col>
      <xdr:colOff>177800</xdr:colOff>
      <xdr:row>62</xdr:row>
      <xdr:rowOff>98806</xdr:rowOff>
    </xdr:to>
    <xdr:sp macro="" textlink="">
      <xdr:nvSpPr>
        <xdr:cNvPr id="450" name="楕円 449"/>
        <xdr:cNvSpPr/>
      </xdr:nvSpPr>
      <xdr:spPr>
        <a:xfrm>
          <a:off x="16268700" y="1062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147083</xdr:rowOff>
    </xdr:from>
    <xdr:ext cx="405111" cy="259045"/>
    <xdr:sp macro="" textlink="">
      <xdr:nvSpPr>
        <xdr:cNvPr id="451" name="【学校施設】&#10;有形固定資産減価償却率該当値テキスト"/>
        <xdr:cNvSpPr txBox="1"/>
      </xdr:nvSpPr>
      <xdr:spPr>
        <a:xfrm>
          <a:off x="16357600" y="10605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54356</xdr:rowOff>
    </xdr:from>
    <xdr:to>
      <xdr:col>81</xdr:col>
      <xdr:colOff>101600</xdr:colOff>
      <xdr:row>63</xdr:row>
      <xdr:rowOff>155956</xdr:rowOff>
    </xdr:to>
    <xdr:sp macro="" textlink="">
      <xdr:nvSpPr>
        <xdr:cNvPr id="452" name="楕円 451"/>
        <xdr:cNvSpPr/>
      </xdr:nvSpPr>
      <xdr:spPr>
        <a:xfrm>
          <a:off x="15430500" y="1085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48006</xdr:rowOff>
    </xdr:from>
    <xdr:to>
      <xdr:col>85</xdr:col>
      <xdr:colOff>127000</xdr:colOff>
      <xdr:row>63</xdr:row>
      <xdr:rowOff>105156</xdr:rowOff>
    </xdr:to>
    <xdr:cxnSp macro="">
      <xdr:nvCxnSpPr>
        <xdr:cNvPr id="453" name="直線コネクタ 452"/>
        <xdr:cNvCxnSpPr/>
      </xdr:nvCxnSpPr>
      <xdr:spPr>
        <a:xfrm flipV="1">
          <a:off x="15481300" y="10677906"/>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22352</xdr:rowOff>
    </xdr:from>
    <xdr:to>
      <xdr:col>76</xdr:col>
      <xdr:colOff>165100</xdr:colOff>
      <xdr:row>63</xdr:row>
      <xdr:rowOff>123952</xdr:rowOff>
    </xdr:to>
    <xdr:sp macro="" textlink="">
      <xdr:nvSpPr>
        <xdr:cNvPr id="454" name="楕円 453"/>
        <xdr:cNvSpPr/>
      </xdr:nvSpPr>
      <xdr:spPr>
        <a:xfrm>
          <a:off x="14541500" y="1082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73152</xdr:rowOff>
    </xdr:from>
    <xdr:to>
      <xdr:col>81</xdr:col>
      <xdr:colOff>50800</xdr:colOff>
      <xdr:row>63</xdr:row>
      <xdr:rowOff>105156</xdr:rowOff>
    </xdr:to>
    <xdr:cxnSp macro="">
      <xdr:nvCxnSpPr>
        <xdr:cNvPr id="455" name="直線コネクタ 454"/>
        <xdr:cNvCxnSpPr/>
      </xdr:nvCxnSpPr>
      <xdr:spPr>
        <a:xfrm>
          <a:off x="14592300" y="1087450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52070</xdr:rowOff>
    </xdr:from>
    <xdr:to>
      <xdr:col>72</xdr:col>
      <xdr:colOff>38100</xdr:colOff>
      <xdr:row>63</xdr:row>
      <xdr:rowOff>153670</xdr:rowOff>
    </xdr:to>
    <xdr:sp macro="" textlink="">
      <xdr:nvSpPr>
        <xdr:cNvPr id="456" name="楕円 455"/>
        <xdr:cNvSpPr/>
      </xdr:nvSpPr>
      <xdr:spPr>
        <a:xfrm>
          <a:off x="13652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73152</xdr:rowOff>
    </xdr:from>
    <xdr:to>
      <xdr:col>76</xdr:col>
      <xdr:colOff>114300</xdr:colOff>
      <xdr:row>63</xdr:row>
      <xdr:rowOff>102870</xdr:rowOff>
    </xdr:to>
    <xdr:cxnSp macro="">
      <xdr:nvCxnSpPr>
        <xdr:cNvPr id="457" name="直線コネクタ 456"/>
        <xdr:cNvCxnSpPr/>
      </xdr:nvCxnSpPr>
      <xdr:spPr>
        <a:xfrm flipV="1">
          <a:off x="13703300" y="1087450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97790</xdr:rowOff>
    </xdr:from>
    <xdr:to>
      <xdr:col>67</xdr:col>
      <xdr:colOff>101600</xdr:colOff>
      <xdr:row>64</xdr:row>
      <xdr:rowOff>27940</xdr:rowOff>
    </xdr:to>
    <xdr:sp macro="" textlink="">
      <xdr:nvSpPr>
        <xdr:cNvPr id="458" name="楕円 457"/>
        <xdr:cNvSpPr/>
      </xdr:nvSpPr>
      <xdr:spPr>
        <a:xfrm>
          <a:off x="12763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102870</xdr:rowOff>
    </xdr:from>
    <xdr:to>
      <xdr:col>71</xdr:col>
      <xdr:colOff>177800</xdr:colOff>
      <xdr:row>63</xdr:row>
      <xdr:rowOff>148590</xdr:rowOff>
    </xdr:to>
    <xdr:cxnSp macro="">
      <xdr:nvCxnSpPr>
        <xdr:cNvPr id="459" name="直線コネクタ 458"/>
        <xdr:cNvCxnSpPr/>
      </xdr:nvCxnSpPr>
      <xdr:spPr>
        <a:xfrm flipV="1">
          <a:off x="12814300" y="10904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101617</xdr:rowOff>
    </xdr:from>
    <xdr:ext cx="405111" cy="259045"/>
    <xdr:sp macro="" textlink="">
      <xdr:nvSpPr>
        <xdr:cNvPr id="460" name="n_1aveValue【学校施設】&#10;有形固定資産減価償却率"/>
        <xdr:cNvSpPr txBox="1"/>
      </xdr:nvSpPr>
      <xdr:spPr>
        <a:xfrm>
          <a:off x="15266044" y="10388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133621</xdr:rowOff>
    </xdr:from>
    <xdr:ext cx="405111" cy="259045"/>
    <xdr:sp macro="" textlink="">
      <xdr:nvSpPr>
        <xdr:cNvPr id="461" name="n_2aveValue【学校施設】&#10;有形固定資産減価償却率"/>
        <xdr:cNvSpPr txBox="1"/>
      </xdr:nvSpPr>
      <xdr:spPr>
        <a:xfrm>
          <a:off x="14389744" y="10420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135907</xdr:rowOff>
    </xdr:from>
    <xdr:ext cx="405111" cy="259045"/>
    <xdr:sp macro="" textlink="">
      <xdr:nvSpPr>
        <xdr:cNvPr id="462" name="n_3aveValue【学校施設】&#10;有形固定資産減価償却率"/>
        <xdr:cNvSpPr txBox="1"/>
      </xdr:nvSpPr>
      <xdr:spPr>
        <a:xfrm>
          <a:off x="13500744" y="1042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117619</xdr:rowOff>
    </xdr:from>
    <xdr:ext cx="405111" cy="259045"/>
    <xdr:sp macro="" textlink="">
      <xdr:nvSpPr>
        <xdr:cNvPr id="463" name="n_4aveValue【学校施設】&#10;有形固定資産減価償却率"/>
        <xdr:cNvSpPr txBox="1"/>
      </xdr:nvSpPr>
      <xdr:spPr>
        <a:xfrm>
          <a:off x="12611744" y="10404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147083</xdr:rowOff>
    </xdr:from>
    <xdr:ext cx="405111" cy="259045"/>
    <xdr:sp macro="" textlink="">
      <xdr:nvSpPr>
        <xdr:cNvPr id="464" name="n_1mainValue【学校施設】&#10;有形固定資産減価償却率"/>
        <xdr:cNvSpPr txBox="1"/>
      </xdr:nvSpPr>
      <xdr:spPr>
        <a:xfrm>
          <a:off x="15266044" y="10948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115079</xdr:rowOff>
    </xdr:from>
    <xdr:ext cx="405111" cy="259045"/>
    <xdr:sp macro="" textlink="">
      <xdr:nvSpPr>
        <xdr:cNvPr id="465" name="n_2mainValue【学校施設】&#10;有形固定資産減価償却率"/>
        <xdr:cNvSpPr txBox="1"/>
      </xdr:nvSpPr>
      <xdr:spPr>
        <a:xfrm>
          <a:off x="14389744" y="10916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144797</xdr:rowOff>
    </xdr:from>
    <xdr:ext cx="405111" cy="259045"/>
    <xdr:sp macro="" textlink="">
      <xdr:nvSpPr>
        <xdr:cNvPr id="466" name="n_3mainValue【学校施設】&#10;有形固定資産減価償却率"/>
        <xdr:cNvSpPr txBox="1"/>
      </xdr:nvSpPr>
      <xdr:spPr>
        <a:xfrm>
          <a:off x="13500744" y="1094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64</xdr:row>
      <xdr:rowOff>19067</xdr:rowOff>
    </xdr:from>
    <xdr:ext cx="405111" cy="259045"/>
    <xdr:sp macro="" textlink="">
      <xdr:nvSpPr>
        <xdr:cNvPr id="467" name="n_4mainValue【学校施設】&#10;有形固定資産減価償却率"/>
        <xdr:cNvSpPr txBox="1"/>
      </xdr:nvSpPr>
      <xdr:spPr>
        <a:xfrm>
          <a:off x="12611744"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8" name="テキスト ボックス 47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79" name="直線コネクタ 47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0" name="テキスト ボックス 47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1" name="直線コネクタ 48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2" name="テキスト ボックス 48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3" name="直線コネクタ 48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4" name="テキスト ボックス 48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5" name="直線コネクタ 48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6" name="テキスト ボックス 48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7" name="直線コネクタ 48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8" name="テキスト ボックス 48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9" name="直線コネクタ 48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0" name="テキスト ボックス 48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2" name="テキスト ボックス 4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114844</xdr:rowOff>
    </xdr:from>
    <xdr:to>
      <xdr:col>116</xdr:col>
      <xdr:colOff>62864</xdr:colOff>
      <xdr:row>64</xdr:row>
      <xdr:rowOff>47897</xdr:rowOff>
    </xdr:to>
    <xdr:cxnSp macro="">
      <xdr:nvCxnSpPr>
        <xdr:cNvPr id="494" name="直線コネクタ 493"/>
        <xdr:cNvCxnSpPr/>
      </xdr:nvCxnSpPr>
      <xdr:spPr>
        <a:xfrm flipV="1">
          <a:off x="22160864" y="9544594"/>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51724</xdr:rowOff>
    </xdr:from>
    <xdr:ext cx="469744" cy="259045"/>
    <xdr:sp macro="" textlink="">
      <xdr:nvSpPr>
        <xdr:cNvPr id="495" name="【学校施設】&#10;一人当たり面積最小値テキスト"/>
        <xdr:cNvSpPr txBox="1"/>
      </xdr:nvSpPr>
      <xdr:spPr>
        <a:xfrm>
          <a:off x="22199600" y="110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47897</xdr:rowOff>
    </xdr:from>
    <xdr:to>
      <xdr:col>116</xdr:col>
      <xdr:colOff>152400</xdr:colOff>
      <xdr:row>64</xdr:row>
      <xdr:rowOff>47897</xdr:rowOff>
    </xdr:to>
    <xdr:cxnSp macro="">
      <xdr:nvCxnSpPr>
        <xdr:cNvPr id="496" name="直線コネクタ 495"/>
        <xdr:cNvCxnSpPr/>
      </xdr:nvCxnSpPr>
      <xdr:spPr>
        <a:xfrm>
          <a:off x="22072600" y="11020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61521</xdr:rowOff>
    </xdr:from>
    <xdr:ext cx="469744" cy="259045"/>
    <xdr:sp macro="" textlink="">
      <xdr:nvSpPr>
        <xdr:cNvPr id="497" name="【学校施設】&#10;一人当たり面積最大値テキスト"/>
        <xdr:cNvSpPr txBox="1"/>
      </xdr:nvSpPr>
      <xdr:spPr>
        <a:xfrm>
          <a:off x="22199600" y="931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114844</xdr:rowOff>
    </xdr:from>
    <xdr:to>
      <xdr:col>116</xdr:col>
      <xdr:colOff>152400</xdr:colOff>
      <xdr:row>55</xdr:row>
      <xdr:rowOff>114844</xdr:rowOff>
    </xdr:to>
    <xdr:cxnSp macro="">
      <xdr:nvCxnSpPr>
        <xdr:cNvPr id="498" name="直線コネクタ 497"/>
        <xdr:cNvCxnSpPr/>
      </xdr:nvCxnSpPr>
      <xdr:spPr>
        <a:xfrm>
          <a:off x="22072600" y="95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9089</xdr:rowOff>
    </xdr:from>
    <xdr:ext cx="469744" cy="259045"/>
    <xdr:sp macro="" textlink="">
      <xdr:nvSpPr>
        <xdr:cNvPr id="499" name="【学校施設】&#10;一人当たり面積平均値テキスト"/>
        <xdr:cNvSpPr txBox="1"/>
      </xdr:nvSpPr>
      <xdr:spPr>
        <a:xfrm>
          <a:off x="22199600" y="10124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157662</xdr:rowOff>
    </xdr:from>
    <xdr:to>
      <xdr:col>116</xdr:col>
      <xdr:colOff>114300</xdr:colOff>
      <xdr:row>60</xdr:row>
      <xdr:rowOff>87812</xdr:rowOff>
    </xdr:to>
    <xdr:sp macro="" textlink="">
      <xdr:nvSpPr>
        <xdr:cNvPr id="500" name="フローチャート: 判断 499"/>
        <xdr:cNvSpPr/>
      </xdr:nvSpPr>
      <xdr:spPr>
        <a:xfrm>
          <a:off x="22110700" y="1027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7983</xdr:rowOff>
    </xdr:from>
    <xdr:to>
      <xdr:col>112</xdr:col>
      <xdr:colOff>38100</xdr:colOff>
      <xdr:row>60</xdr:row>
      <xdr:rowOff>109583</xdr:rowOff>
    </xdr:to>
    <xdr:sp macro="" textlink="">
      <xdr:nvSpPr>
        <xdr:cNvPr id="501" name="フローチャート: 判断 500"/>
        <xdr:cNvSpPr/>
      </xdr:nvSpPr>
      <xdr:spPr>
        <a:xfrm>
          <a:off x="21272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36285</xdr:rowOff>
    </xdr:from>
    <xdr:to>
      <xdr:col>107</xdr:col>
      <xdr:colOff>101600</xdr:colOff>
      <xdr:row>60</xdr:row>
      <xdr:rowOff>137885</xdr:rowOff>
    </xdr:to>
    <xdr:sp macro="" textlink="">
      <xdr:nvSpPr>
        <xdr:cNvPr id="502" name="フローチャート: 判断 501"/>
        <xdr:cNvSpPr/>
      </xdr:nvSpPr>
      <xdr:spPr>
        <a:xfrm>
          <a:off x="20383500" y="1032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52615</xdr:rowOff>
    </xdr:from>
    <xdr:to>
      <xdr:col>102</xdr:col>
      <xdr:colOff>165100</xdr:colOff>
      <xdr:row>60</xdr:row>
      <xdr:rowOff>154215</xdr:rowOff>
    </xdr:to>
    <xdr:sp macro="" textlink="">
      <xdr:nvSpPr>
        <xdr:cNvPr id="503" name="フローチャート: 判断 502"/>
        <xdr:cNvSpPr/>
      </xdr:nvSpPr>
      <xdr:spPr>
        <a:xfrm>
          <a:off x="19494500" y="1033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22134</xdr:rowOff>
    </xdr:from>
    <xdr:to>
      <xdr:col>98</xdr:col>
      <xdr:colOff>38100</xdr:colOff>
      <xdr:row>60</xdr:row>
      <xdr:rowOff>123734</xdr:rowOff>
    </xdr:to>
    <xdr:sp macro="" textlink="">
      <xdr:nvSpPr>
        <xdr:cNvPr id="504" name="フローチャート: 判断 503"/>
        <xdr:cNvSpPr/>
      </xdr:nvSpPr>
      <xdr:spPr>
        <a:xfrm>
          <a:off x="18605500" y="103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907</xdr:rowOff>
    </xdr:from>
    <xdr:to>
      <xdr:col>116</xdr:col>
      <xdr:colOff>114300</xdr:colOff>
      <xdr:row>61</xdr:row>
      <xdr:rowOff>102507</xdr:rowOff>
    </xdr:to>
    <xdr:sp macro="" textlink="">
      <xdr:nvSpPr>
        <xdr:cNvPr id="510" name="楕円 509"/>
        <xdr:cNvSpPr/>
      </xdr:nvSpPr>
      <xdr:spPr>
        <a:xfrm>
          <a:off x="22110700" y="1045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150784</xdr:rowOff>
    </xdr:from>
    <xdr:ext cx="469744" cy="259045"/>
    <xdr:sp macro="" textlink="">
      <xdr:nvSpPr>
        <xdr:cNvPr id="511" name="【学校施設】&#10;一人当たり面積該当値テキスト"/>
        <xdr:cNvSpPr txBox="1"/>
      </xdr:nvSpPr>
      <xdr:spPr>
        <a:xfrm>
          <a:off x="22199600" y="1043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4173</xdr:rowOff>
    </xdr:from>
    <xdr:to>
      <xdr:col>112</xdr:col>
      <xdr:colOff>38100</xdr:colOff>
      <xdr:row>61</xdr:row>
      <xdr:rowOff>105773</xdr:rowOff>
    </xdr:to>
    <xdr:sp macro="" textlink="">
      <xdr:nvSpPr>
        <xdr:cNvPr id="512" name="楕円 511"/>
        <xdr:cNvSpPr/>
      </xdr:nvSpPr>
      <xdr:spPr>
        <a:xfrm>
          <a:off x="21272500" y="1046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51707</xdr:rowOff>
    </xdr:from>
    <xdr:to>
      <xdr:col>116</xdr:col>
      <xdr:colOff>63500</xdr:colOff>
      <xdr:row>61</xdr:row>
      <xdr:rowOff>54973</xdr:rowOff>
    </xdr:to>
    <xdr:cxnSp macro="">
      <xdr:nvCxnSpPr>
        <xdr:cNvPr id="513" name="直線コネクタ 512"/>
        <xdr:cNvCxnSpPr/>
      </xdr:nvCxnSpPr>
      <xdr:spPr>
        <a:xfrm flipV="1">
          <a:off x="21323300" y="1051015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907</xdr:rowOff>
    </xdr:from>
    <xdr:to>
      <xdr:col>107</xdr:col>
      <xdr:colOff>101600</xdr:colOff>
      <xdr:row>61</xdr:row>
      <xdr:rowOff>102507</xdr:rowOff>
    </xdr:to>
    <xdr:sp macro="" textlink="">
      <xdr:nvSpPr>
        <xdr:cNvPr id="514" name="楕円 513"/>
        <xdr:cNvSpPr/>
      </xdr:nvSpPr>
      <xdr:spPr>
        <a:xfrm>
          <a:off x="20383500" y="1045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51707</xdr:rowOff>
    </xdr:from>
    <xdr:to>
      <xdr:col>111</xdr:col>
      <xdr:colOff>177800</xdr:colOff>
      <xdr:row>61</xdr:row>
      <xdr:rowOff>54973</xdr:rowOff>
    </xdr:to>
    <xdr:cxnSp macro="">
      <xdr:nvCxnSpPr>
        <xdr:cNvPr id="515" name="直線コネクタ 514"/>
        <xdr:cNvCxnSpPr/>
      </xdr:nvCxnSpPr>
      <xdr:spPr>
        <a:xfrm>
          <a:off x="20434300" y="105101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1996</xdr:rowOff>
    </xdr:from>
    <xdr:to>
      <xdr:col>102</xdr:col>
      <xdr:colOff>165100</xdr:colOff>
      <xdr:row>61</xdr:row>
      <xdr:rowOff>103596</xdr:rowOff>
    </xdr:to>
    <xdr:sp macro="" textlink="">
      <xdr:nvSpPr>
        <xdr:cNvPr id="516" name="楕円 515"/>
        <xdr:cNvSpPr/>
      </xdr:nvSpPr>
      <xdr:spPr>
        <a:xfrm>
          <a:off x="19494500" y="1046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51707</xdr:rowOff>
    </xdr:from>
    <xdr:to>
      <xdr:col>107</xdr:col>
      <xdr:colOff>50800</xdr:colOff>
      <xdr:row>61</xdr:row>
      <xdr:rowOff>52796</xdr:rowOff>
    </xdr:to>
    <xdr:cxnSp macro="">
      <xdr:nvCxnSpPr>
        <xdr:cNvPr id="517" name="直線コネクタ 516"/>
        <xdr:cNvCxnSpPr/>
      </xdr:nvCxnSpPr>
      <xdr:spPr>
        <a:xfrm flipV="1">
          <a:off x="19545300" y="10510157"/>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9616</xdr:rowOff>
    </xdr:from>
    <xdr:to>
      <xdr:col>98</xdr:col>
      <xdr:colOff>38100</xdr:colOff>
      <xdr:row>61</xdr:row>
      <xdr:rowOff>111216</xdr:rowOff>
    </xdr:to>
    <xdr:sp macro="" textlink="">
      <xdr:nvSpPr>
        <xdr:cNvPr id="518" name="楕円 517"/>
        <xdr:cNvSpPr/>
      </xdr:nvSpPr>
      <xdr:spPr>
        <a:xfrm>
          <a:off x="186055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52796</xdr:rowOff>
    </xdr:from>
    <xdr:to>
      <xdr:col>102</xdr:col>
      <xdr:colOff>114300</xdr:colOff>
      <xdr:row>61</xdr:row>
      <xdr:rowOff>60416</xdr:rowOff>
    </xdr:to>
    <xdr:cxnSp macro="">
      <xdr:nvCxnSpPr>
        <xdr:cNvPr id="519" name="直線コネクタ 518"/>
        <xdr:cNvCxnSpPr/>
      </xdr:nvCxnSpPr>
      <xdr:spPr>
        <a:xfrm flipV="1">
          <a:off x="18656300" y="10511246"/>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126110</xdr:rowOff>
    </xdr:from>
    <xdr:ext cx="469744" cy="259045"/>
    <xdr:sp macro="" textlink="">
      <xdr:nvSpPr>
        <xdr:cNvPr id="520" name="n_1aveValue【学校施設】&#10;一人当たり面積"/>
        <xdr:cNvSpPr txBox="1"/>
      </xdr:nvSpPr>
      <xdr:spPr>
        <a:xfrm>
          <a:off x="21075727" y="1007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154412</xdr:rowOff>
    </xdr:from>
    <xdr:ext cx="469744" cy="259045"/>
    <xdr:sp macro="" textlink="">
      <xdr:nvSpPr>
        <xdr:cNvPr id="521" name="n_2aveValue【学校施設】&#10;一人当たり面積"/>
        <xdr:cNvSpPr txBox="1"/>
      </xdr:nvSpPr>
      <xdr:spPr>
        <a:xfrm>
          <a:off x="20199427" y="1009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170742</xdr:rowOff>
    </xdr:from>
    <xdr:ext cx="469744" cy="259045"/>
    <xdr:sp macro="" textlink="">
      <xdr:nvSpPr>
        <xdr:cNvPr id="522" name="n_3aveValue【学校施設】&#10;一人当たり面積"/>
        <xdr:cNvSpPr txBox="1"/>
      </xdr:nvSpPr>
      <xdr:spPr>
        <a:xfrm>
          <a:off x="19310427" y="10114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140261</xdr:rowOff>
    </xdr:from>
    <xdr:ext cx="469744" cy="259045"/>
    <xdr:sp macro="" textlink="">
      <xdr:nvSpPr>
        <xdr:cNvPr id="523" name="n_4aveValue【学校施設】&#10;一人当たり面積"/>
        <xdr:cNvSpPr txBox="1"/>
      </xdr:nvSpPr>
      <xdr:spPr>
        <a:xfrm>
          <a:off x="18421427" y="1008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96900</xdr:rowOff>
    </xdr:from>
    <xdr:ext cx="469744" cy="259045"/>
    <xdr:sp macro="" textlink="">
      <xdr:nvSpPr>
        <xdr:cNvPr id="524" name="n_1mainValue【学校施設】&#10;一人当たり面積"/>
        <xdr:cNvSpPr txBox="1"/>
      </xdr:nvSpPr>
      <xdr:spPr>
        <a:xfrm>
          <a:off x="21075727" y="1055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93634</xdr:rowOff>
    </xdr:from>
    <xdr:ext cx="469744" cy="259045"/>
    <xdr:sp macro="" textlink="">
      <xdr:nvSpPr>
        <xdr:cNvPr id="525" name="n_2mainValue【学校施設】&#10;一人当たり面積"/>
        <xdr:cNvSpPr txBox="1"/>
      </xdr:nvSpPr>
      <xdr:spPr>
        <a:xfrm>
          <a:off x="20199427" y="10552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94723</xdr:rowOff>
    </xdr:from>
    <xdr:ext cx="469744" cy="259045"/>
    <xdr:sp macro="" textlink="">
      <xdr:nvSpPr>
        <xdr:cNvPr id="526" name="n_3mainValue【学校施設】&#10;一人当たり面積"/>
        <xdr:cNvSpPr txBox="1"/>
      </xdr:nvSpPr>
      <xdr:spPr>
        <a:xfrm>
          <a:off x="19310427" y="1055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102343</xdr:rowOff>
    </xdr:from>
    <xdr:ext cx="469744" cy="259045"/>
    <xdr:sp macro="" textlink="">
      <xdr:nvSpPr>
        <xdr:cNvPr id="527" name="n_4mainValue【学校施設】&#10;一人当たり面積"/>
        <xdr:cNvSpPr txBox="1"/>
      </xdr:nvSpPr>
      <xdr:spPr>
        <a:xfrm>
          <a:off x="18421427" y="1056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6" name="テキスト ボックス 5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7" name="直線コネクタ 5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8" name="テキスト ボックス 5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9" name="直線コネクタ 53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0" name="テキスト ボックス 53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1" name="直線コネクタ 54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2" name="テキスト ボックス 54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3" name="直線コネクタ 54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4" name="テキスト ボックス 54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5" name="直線コネクタ 54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6" name="テキスト ボックス 54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7" name="直線コネクタ 54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8" name="テキスト ボックス 54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50" name="テキスト ボックス 549"/>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121920</xdr:rowOff>
    </xdr:from>
    <xdr:to>
      <xdr:col>85</xdr:col>
      <xdr:colOff>126364</xdr:colOff>
      <xdr:row>86</xdr:row>
      <xdr:rowOff>114300</xdr:rowOff>
    </xdr:to>
    <xdr:cxnSp macro="">
      <xdr:nvCxnSpPr>
        <xdr:cNvPr id="552" name="直線コネクタ 551"/>
        <xdr:cNvCxnSpPr/>
      </xdr:nvCxnSpPr>
      <xdr:spPr>
        <a:xfrm flipV="1">
          <a:off x="16318864" y="1332357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53"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54" name="直線コネクタ 553"/>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68597</xdr:rowOff>
    </xdr:from>
    <xdr:ext cx="405111" cy="259045"/>
    <xdr:sp macro="" textlink="">
      <xdr:nvSpPr>
        <xdr:cNvPr id="555" name="【児童館】&#10;有形固定資産減価償却率最大値テキスト"/>
        <xdr:cNvSpPr txBox="1"/>
      </xdr:nvSpPr>
      <xdr:spPr>
        <a:xfrm>
          <a:off x="16357600" y="1309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121920</xdr:rowOff>
    </xdr:from>
    <xdr:to>
      <xdr:col>86</xdr:col>
      <xdr:colOff>25400</xdr:colOff>
      <xdr:row>77</xdr:row>
      <xdr:rowOff>121920</xdr:rowOff>
    </xdr:to>
    <xdr:cxnSp macro="">
      <xdr:nvCxnSpPr>
        <xdr:cNvPr id="556" name="直線コネクタ 555"/>
        <xdr:cNvCxnSpPr/>
      </xdr:nvCxnSpPr>
      <xdr:spPr>
        <a:xfrm>
          <a:off x="16230600" y="133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9541</xdr:rowOff>
    </xdr:from>
    <xdr:ext cx="405111" cy="259045"/>
    <xdr:sp macro="" textlink="">
      <xdr:nvSpPr>
        <xdr:cNvPr id="557" name="【児童館】&#10;有形固定資産減価償却率平均値テキスト"/>
        <xdr:cNvSpPr txBox="1"/>
      </xdr:nvSpPr>
      <xdr:spPr>
        <a:xfrm>
          <a:off x="16357600" y="138969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31114</xdr:rowOff>
    </xdr:from>
    <xdr:to>
      <xdr:col>85</xdr:col>
      <xdr:colOff>177800</xdr:colOff>
      <xdr:row>81</xdr:row>
      <xdr:rowOff>132714</xdr:rowOff>
    </xdr:to>
    <xdr:sp macro="" textlink="">
      <xdr:nvSpPr>
        <xdr:cNvPr id="558" name="フローチャート: 判断 557"/>
        <xdr:cNvSpPr/>
      </xdr:nvSpPr>
      <xdr:spPr>
        <a:xfrm>
          <a:off x="16268700" y="1391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120650</xdr:rowOff>
    </xdr:from>
    <xdr:to>
      <xdr:col>81</xdr:col>
      <xdr:colOff>101600</xdr:colOff>
      <xdr:row>82</xdr:row>
      <xdr:rowOff>50800</xdr:rowOff>
    </xdr:to>
    <xdr:sp macro="" textlink="">
      <xdr:nvSpPr>
        <xdr:cNvPr id="559" name="フローチャート: 判断 558"/>
        <xdr:cNvSpPr/>
      </xdr:nvSpPr>
      <xdr:spPr>
        <a:xfrm>
          <a:off x="15430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92075</xdr:rowOff>
    </xdr:from>
    <xdr:to>
      <xdr:col>76</xdr:col>
      <xdr:colOff>165100</xdr:colOff>
      <xdr:row>82</xdr:row>
      <xdr:rowOff>22225</xdr:rowOff>
    </xdr:to>
    <xdr:sp macro="" textlink="">
      <xdr:nvSpPr>
        <xdr:cNvPr id="560" name="フローチャート: 判断 559"/>
        <xdr:cNvSpPr/>
      </xdr:nvSpPr>
      <xdr:spPr>
        <a:xfrm>
          <a:off x="14541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44450</xdr:rowOff>
    </xdr:from>
    <xdr:to>
      <xdr:col>72</xdr:col>
      <xdr:colOff>38100</xdr:colOff>
      <xdr:row>81</xdr:row>
      <xdr:rowOff>146050</xdr:rowOff>
    </xdr:to>
    <xdr:sp macro="" textlink="">
      <xdr:nvSpPr>
        <xdr:cNvPr id="561" name="フローチャート: 判断 560"/>
        <xdr:cNvSpPr/>
      </xdr:nvSpPr>
      <xdr:spPr>
        <a:xfrm>
          <a:off x="13652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29211</xdr:rowOff>
    </xdr:from>
    <xdr:to>
      <xdr:col>67</xdr:col>
      <xdr:colOff>101600</xdr:colOff>
      <xdr:row>81</xdr:row>
      <xdr:rowOff>130811</xdr:rowOff>
    </xdr:to>
    <xdr:sp macro="" textlink="">
      <xdr:nvSpPr>
        <xdr:cNvPr id="562" name="フローチャート: 判断 561"/>
        <xdr:cNvSpPr/>
      </xdr:nvSpPr>
      <xdr:spPr>
        <a:xfrm>
          <a:off x="12763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3" name="テキスト ボックス 5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4" name="テキスト ボックス 5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5" name="テキスト ボックス 5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6" name="テキスト ボックス 5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7" name="テキスト ボックス 5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143511</xdr:rowOff>
    </xdr:from>
    <xdr:to>
      <xdr:col>85</xdr:col>
      <xdr:colOff>177800</xdr:colOff>
      <xdr:row>79</xdr:row>
      <xdr:rowOff>73661</xdr:rowOff>
    </xdr:to>
    <xdr:sp macro="" textlink="">
      <xdr:nvSpPr>
        <xdr:cNvPr id="568" name="楕円 567"/>
        <xdr:cNvSpPr/>
      </xdr:nvSpPr>
      <xdr:spPr>
        <a:xfrm>
          <a:off x="16268700" y="1351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166388</xdr:rowOff>
    </xdr:from>
    <xdr:ext cx="405111" cy="259045"/>
    <xdr:sp macro="" textlink="">
      <xdr:nvSpPr>
        <xdr:cNvPr id="569" name="【児童館】&#10;有形固定資産減価償却率該当値テキスト"/>
        <xdr:cNvSpPr txBox="1"/>
      </xdr:nvSpPr>
      <xdr:spPr>
        <a:xfrm>
          <a:off x="16357600" y="1336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105411</xdr:rowOff>
    </xdr:from>
    <xdr:to>
      <xdr:col>81</xdr:col>
      <xdr:colOff>101600</xdr:colOff>
      <xdr:row>79</xdr:row>
      <xdr:rowOff>35561</xdr:rowOff>
    </xdr:to>
    <xdr:sp macro="" textlink="">
      <xdr:nvSpPr>
        <xdr:cNvPr id="570" name="楕円 569"/>
        <xdr:cNvSpPr/>
      </xdr:nvSpPr>
      <xdr:spPr>
        <a:xfrm>
          <a:off x="15430500" y="1347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156211</xdr:rowOff>
    </xdr:from>
    <xdr:to>
      <xdr:col>85</xdr:col>
      <xdr:colOff>127000</xdr:colOff>
      <xdr:row>79</xdr:row>
      <xdr:rowOff>22861</xdr:rowOff>
    </xdr:to>
    <xdr:cxnSp macro="">
      <xdr:nvCxnSpPr>
        <xdr:cNvPr id="571" name="直線コネクタ 570"/>
        <xdr:cNvCxnSpPr/>
      </xdr:nvCxnSpPr>
      <xdr:spPr>
        <a:xfrm>
          <a:off x="15481300" y="1352931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67311</xdr:rowOff>
    </xdr:from>
    <xdr:to>
      <xdr:col>76</xdr:col>
      <xdr:colOff>165100</xdr:colOff>
      <xdr:row>78</xdr:row>
      <xdr:rowOff>168911</xdr:rowOff>
    </xdr:to>
    <xdr:sp macro="" textlink="">
      <xdr:nvSpPr>
        <xdr:cNvPr id="572" name="楕円 571"/>
        <xdr:cNvSpPr/>
      </xdr:nvSpPr>
      <xdr:spPr>
        <a:xfrm>
          <a:off x="14541500" y="1344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118111</xdr:rowOff>
    </xdr:from>
    <xdr:to>
      <xdr:col>81</xdr:col>
      <xdr:colOff>50800</xdr:colOff>
      <xdr:row>78</xdr:row>
      <xdr:rowOff>156211</xdr:rowOff>
    </xdr:to>
    <xdr:cxnSp macro="">
      <xdr:nvCxnSpPr>
        <xdr:cNvPr id="573" name="直線コネクタ 572"/>
        <xdr:cNvCxnSpPr/>
      </xdr:nvCxnSpPr>
      <xdr:spPr>
        <a:xfrm>
          <a:off x="14592300" y="134912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29211</xdr:rowOff>
    </xdr:from>
    <xdr:to>
      <xdr:col>72</xdr:col>
      <xdr:colOff>38100</xdr:colOff>
      <xdr:row>78</xdr:row>
      <xdr:rowOff>130811</xdr:rowOff>
    </xdr:to>
    <xdr:sp macro="" textlink="">
      <xdr:nvSpPr>
        <xdr:cNvPr id="574" name="楕円 573"/>
        <xdr:cNvSpPr/>
      </xdr:nvSpPr>
      <xdr:spPr>
        <a:xfrm>
          <a:off x="13652500" y="134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80011</xdr:rowOff>
    </xdr:from>
    <xdr:to>
      <xdr:col>76</xdr:col>
      <xdr:colOff>114300</xdr:colOff>
      <xdr:row>78</xdr:row>
      <xdr:rowOff>118111</xdr:rowOff>
    </xdr:to>
    <xdr:cxnSp macro="">
      <xdr:nvCxnSpPr>
        <xdr:cNvPr id="575" name="直線コネクタ 574"/>
        <xdr:cNvCxnSpPr/>
      </xdr:nvCxnSpPr>
      <xdr:spPr>
        <a:xfrm>
          <a:off x="13703300" y="134531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162561</xdr:rowOff>
    </xdr:from>
    <xdr:to>
      <xdr:col>67</xdr:col>
      <xdr:colOff>101600</xdr:colOff>
      <xdr:row>78</xdr:row>
      <xdr:rowOff>92711</xdr:rowOff>
    </xdr:to>
    <xdr:sp macro="" textlink="">
      <xdr:nvSpPr>
        <xdr:cNvPr id="576" name="楕円 575"/>
        <xdr:cNvSpPr/>
      </xdr:nvSpPr>
      <xdr:spPr>
        <a:xfrm>
          <a:off x="12763500" y="1336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41911</xdr:rowOff>
    </xdr:from>
    <xdr:to>
      <xdr:col>71</xdr:col>
      <xdr:colOff>177800</xdr:colOff>
      <xdr:row>78</xdr:row>
      <xdr:rowOff>80011</xdr:rowOff>
    </xdr:to>
    <xdr:cxnSp macro="">
      <xdr:nvCxnSpPr>
        <xdr:cNvPr id="577" name="直線コネクタ 576"/>
        <xdr:cNvCxnSpPr/>
      </xdr:nvCxnSpPr>
      <xdr:spPr>
        <a:xfrm>
          <a:off x="12814300" y="134150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41927</xdr:rowOff>
    </xdr:from>
    <xdr:ext cx="405111" cy="259045"/>
    <xdr:sp macro="" textlink="">
      <xdr:nvSpPr>
        <xdr:cNvPr id="578" name="n_1aveValue【児童館】&#10;有形固定資産減価償却率"/>
        <xdr:cNvSpPr txBox="1"/>
      </xdr:nvSpPr>
      <xdr:spPr>
        <a:xfrm>
          <a:off x="152660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13352</xdr:rowOff>
    </xdr:from>
    <xdr:ext cx="405111" cy="259045"/>
    <xdr:sp macro="" textlink="">
      <xdr:nvSpPr>
        <xdr:cNvPr id="579" name="n_2aveValue【児童館】&#10;有形固定資産減価償却率"/>
        <xdr:cNvSpPr txBox="1"/>
      </xdr:nvSpPr>
      <xdr:spPr>
        <a:xfrm>
          <a:off x="14389744" y="1407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137177</xdr:rowOff>
    </xdr:from>
    <xdr:ext cx="405111" cy="259045"/>
    <xdr:sp macro="" textlink="">
      <xdr:nvSpPr>
        <xdr:cNvPr id="580" name="n_3aveValue【児童館】&#10;有形固定資産減価償却率"/>
        <xdr:cNvSpPr txBox="1"/>
      </xdr:nvSpPr>
      <xdr:spPr>
        <a:xfrm>
          <a:off x="13500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121938</xdr:rowOff>
    </xdr:from>
    <xdr:ext cx="405111" cy="259045"/>
    <xdr:sp macro="" textlink="">
      <xdr:nvSpPr>
        <xdr:cNvPr id="581" name="n_4aveValue【児童館】&#10;有形固定資産減価償却率"/>
        <xdr:cNvSpPr txBox="1"/>
      </xdr:nvSpPr>
      <xdr:spPr>
        <a:xfrm>
          <a:off x="12611744" y="1400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52088</xdr:rowOff>
    </xdr:from>
    <xdr:ext cx="405111" cy="259045"/>
    <xdr:sp macro="" textlink="">
      <xdr:nvSpPr>
        <xdr:cNvPr id="582" name="n_1mainValue【児童館】&#10;有形固定資産減価償却率"/>
        <xdr:cNvSpPr txBox="1"/>
      </xdr:nvSpPr>
      <xdr:spPr>
        <a:xfrm>
          <a:off x="15266044" y="1325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13988</xdr:rowOff>
    </xdr:from>
    <xdr:ext cx="405111" cy="259045"/>
    <xdr:sp macro="" textlink="">
      <xdr:nvSpPr>
        <xdr:cNvPr id="583" name="n_2mainValue【児童館】&#10;有形固定資産減価償却率"/>
        <xdr:cNvSpPr txBox="1"/>
      </xdr:nvSpPr>
      <xdr:spPr>
        <a:xfrm>
          <a:off x="14389744" y="1321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147338</xdr:rowOff>
    </xdr:from>
    <xdr:ext cx="405111" cy="259045"/>
    <xdr:sp macro="" textlink="">
      <xdr:nvSpPr>
        <xdr:cNvPr id="584" name="n_3mainValue【児童館】&#10;有形固定資産減価償却率"/>
        <xdr:cNvSpPr txBox="1"/>
      </xdr:nvSpPr>
      <xdr:spPr>
        <a:xfrm>
          <a:off x="13500744" y="1317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109238</xdr:rowOff>
    </xdr:from>
    <xdr:ext cx="405111" cy="259045"/>
    <xdr:sp macro="" textlink="">
      <xdr:nvSpPr>
        <xdr:cNvPr id="585" name="n_4mainValue【児童館】&#10;有形固定資産減価償却率"/>
        <xdr:cNvSpPr txBox="1"/>
      </xdr:nvSpPr>
      <xdr:spPr>
        <a:xfrm>
          <a:off x="12611744" y="1313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6" name="正方形/長方形 5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7" name="正方形/長方形 5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8" name="正方形/長方形 5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9" name="正方形/長方形 5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0" name="正方形/長方形 5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1" name="正方形/長方形 5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2" name="正方形/長方形 5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3" name="正方形/長方形 5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4" name="テキスト ボックス 5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5" name="直線コネクタ 5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6" name="直線コネクタ 59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7" name="テキスト ボックス 59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8" name="直線コネクタ 59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9" name="テキスト ボックス 59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0" name="直線コネクタ 59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1" name="テキスト ボックス 60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2" name="直線コネクタ 60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3" name="テキスト ボックス 60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4" name="直線コネクタ 6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5" name="テキスト ボックス 6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85</xdr:row>
      <xdr:rowOff>140970</xdr:rowOff>
    </xdr:to>
    <xdr:cxnSp macro="">
      <xdr:nvCxnSpPr>
        <xdr:cNvPr id="607" name="直線コネクタ 606"/>
        <xdr:cNvCxnSpPr/>
      </xdr:nvCxnSpPr>
      <xdr:spPr>
        <a:xfrm flipV="1">
          <a:off x="22160864" y="133426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08"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09" name="直線コネクタ 608"/>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610" name="【児童館】&#10;一人当たり面積最大値テキスト"/>
        <xdr:cNvSpPr txBox="1"/>
      </xdr:nvSpPr>
      <xdr:spPr>
        <a:xfrm>
          <a:off x="22199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611" name="直線コネクタ 610"/>
        <xdr:cNvCxnSpPr/>
      </xdr:nvCxnSpPr>
      <xdr:spPr>
        <a:xfrm>
          <a:off x="22072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612" name="【児童館】&#10;一人当たり面積平均値テキスト"/>
        <xdr:cNvSpPr txBox="1"/>
      </xdr:nvSpPr>
      <xdr:spPr>
        <a:xfrm>
          <a:off x="2219960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613" name="フローチャート: 判断 612"/>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14" name="フローチャート: 判断 613"/>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135889</xdr:rowOff>
    </xdr:from>
    <xdr:to>
      <xdr:col>107</xdr:col>
      <xdr:colOff>101600</xdr:colOff>
      <xdr:row>84</xdr:row>
      <xdr:rowOff>66039</xdr:rowOff>
    </xdr:to>
    <xdr:sp macro="" textlink="">
      <xdr:nvSpPr>
        <xdr:cNvPr id="615" name="フローチャート: 判断 614"/>
        <xdr:cNvSpPr/>
      </xdr:nvSpPr>
      <xdr:spPr>
        <a:xfrm>
          <a:off x="20383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616" name="フローチャート: 判断 615"/>
        <xdr:cNvSpPr/>
      </xdr:nvSpPr>
      <xdr:spPr>
        <a:xfrm>
          <a:off x="19494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158750</xdr:rowOff>
    </xdr:from>
    <xdr:to>
      <xdr:col>98</xdr:col>
      <xdr:colOff>38100</xdr:colOff>
      <xdr:row>84</xdr:row>
      <xdr:rowOff>88900</xdr:rowOff>
    </xdr:to>
    <xdr:sp macro="" textlink="">
      <xdr:nvSpPr>
        <xdr:cNvPr id="617" name="フローチャート: 判断 616"/>
        <xdr:cNvSpPr/>
      </xdr:nvSpPr>
      <xdr:spPr>
        <a:xfrm>
          <a:off x="18605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8" name="テキスト ボックス 6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9" name="テキスト ボックス 6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0" name="テキスト ボックス 6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1" name="テキスト ボックス 6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2" name="テキスト ボックス 6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113030</xdr:rowOff>
    </xdr:from>
    <xdr:to>
      <xdr:col>116</xdr:col>
      <xdr:colOff>114300</xdr:colOff>
      <xdr:row>84</xdr:row>
      <xdr:rowOff>43180</xdr:rowOff>
    </xdr:to>
    <xdr:sp macro="" textlink="">
      <xdr:nvSpPr>
        <xdr:cNvPr id="623" name="楕円 622"/>
        <xdr:cNvSpPr/>
      </xdr:nvSpPr>
      <xdr:spPr>
        <a:xfrm>
          <a:off x="221107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91457</xdr:rowOff>
    </xdr:from>
    <xdr:ext cx="469744" cy="259045"/>
    <xdr:sp macro="" textlink="">
      <xdr:nvSpPr>
        <xdr:cNvPr id="624" name="【児童館】&#10;一人当たり面積該当値テキスト"/>
        <xdr:cNvSpPr txBox="1"/>
      </xdr:nvSpPr>
      <xdr:spPr>
        <a:xfrm>
          <a:off x="22199600"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113030</xdr:rowOff>
    </xdr:from>
    <xdr:to>
      <xdr:col>112</xdr:col>
      <xdr:colOff>38100</xdr:colOff>
      <xdr:row>84</xdr:row>
      <xdr:rowOff>43180</xdr:rowOff>
    </xdr:to>
    <xdr:sp macro="" textlink="">
      <xdr:nvSpPr>
        <xdr:cNvPr id="625" name="楕円 624"/>
        <xdr:cNvSpPr/>
      </xdr:nvSpPr>
      <xdr:spPr>
        <a:xfrm>
          <a:off x="21272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163830</xdr:rowOff>
    </xdr:from>
    <xdr:to>
      <xdr:col>116</xdr:col>
      <xdr:colOff>63500</xdr:colOff>
      <xdr:row>83</xdr:row>
      <xdr:rowOff>163830</xdr:rowOff>
    </xdr:to>
    <xdr:cxnSp macro="">
      <xdr:nvCxnSpPr>
        <xdr:cNvPr id="626" name="直線コネクタ 625"/>
        <xdr:cNvCxnSpPr/>
      </xdr:nvCxnSpPr>
      <xdr:spPr>
        <a:xfrm>
          <a:off x="21323300" y="14394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113030</xdr:rowOff>
    </xdr:from>
    <xdr:to>
      <xdr:col>107</xdr:col>
      <xdr:colOff>101600</xdr:colOff>
      <xdr:row>84</xdr:row>
      <xdr:rowOff>43180</xdr:rowOff>
    </xdr:to>
    <xdr:sp macro="" textlink="">
      <xdr:nvSpPr>
        <xdr:cNvPr id="627" name="楕円 626"/>
        <xdr:cNvSpPr/>
      </xdr:nvSpPr>
      <xdr:spPr>
        <a:xfrm>
          <a:off x="20383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163830</xdr:rowOff>
    </xdr:from>
    <xdr:to>
      <xdr:col>111</xdr:col>
      <xdr:colOff>177800</xdr:colOff>
      <xdr:row>83</xdr:row>
      <xdr:rowOff>163830</xdr:rowOff>
    </xdr:to>
    <xdr:cxnSp macro="">
      <xdr:nvCxnSpPr>
        <xdr:cNvPr id="628" name="直線コネクタ 627"/>
        <xdr:cNvCxnSpPr/>
      </xdr:nvCxnSpPr>
      <xdr:spPr>
        <a:xfrm>
          <a:off x="20434300" y="1439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113030</xdr:rowOff>
    </xdr:from>
    <xdr:to>
      <xdr:col>102</xdr:col>
      <xdr:colOff>165100</xdr:colOff>
      <xdr:row>84</xdr:row>
      <xdr:rowOff>43180</xdr:rowOff>
    </xdr:to>
    <xdr:sp macro="" textlink="">
      <xdr:nvSpPr>
        <xdr:cNvPr id="629" name="楕円 628"/>
        <xdr:cNvSpPr/>
      </xdr:nvSpPr>
      <xdr:spPr>
        <a:xfrm>
          <a:off x="19494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163830</xdr:rowOff>
    </xdr:from>
    <xdr:to>
      <xdr:col>107</xdr:col>
      <xdr:colOff>50800</xdr:colOff>
      <xdr:row>83</xdr:row>
      <xdr:rowOff>163830</xdr:rowOff>
    </xdr:to>
    <xdr:cxnSp macro="">
      <xdr:nvCxnSpPr>
        <xdr:cNvPr id="630" name="直線コネクタ 629"/>
        <xdr:cNvCxnSpPr/>
      </xdr:nvCxnSpPr>
      <xdr:spPr>
        <a:xfrm>
          <a:off x="19545300" y="1439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113030</xdr:rowOff>
    </xdr:from>
    <xdr:to>
      <xdr:col>98</xdr:col>
      <xdr:colOff>38100</xdr:colOff>
      <xdr:row>84</xdr:row>
      <xdr:rowOff>43180</xdr:rowOff>
    </xdr:to>
    <xdr:sp macro="" textlink="">
      <xdr:nvSpPr>
        <xdr:cNvPr id="631" name="楕円 630"/>
        <xdr:cNvSpPr/>
      </xdr:nvSpPr>
      <xdr:spPr>
        <a:xfrm>
          <a:off x="18605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163830</xdr:rowOff>
    </xdr:from>
    <xdr:to>
      <xdr:col>102</xdr:col>
      <xdr:colOff>114300</xdr:colOff>
      <xdr:row>83</xdr:row>
      <xdr:rowOff>163830</xdr:rowOff>
    </xdr:to>
    <xdr:cxnSp macro="">
      <xdr:nvCxnSpPr>
        <xdr:cNvPr id="632" name="直線コネクタ 631"/>
        <xdr:cNvCxnSpPr/>
      </xdr:nvCxnSpPr>
      <xdr:spPr>
        <a:xfrm>
          <a:off x="18656300" y="1439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633" name="n_1aveValue【児童館】&#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57166</xdr:rowOff>
    </xdr:from>
    <xdr:ext cx="469744" cy="259045"/>
    <xdr:sp macro="" textlink="">
      <xdr:nvSpPr>
        <xdr:cNvPr id="634" name="n_2aveValue【児童館】&#10;一人当たり面積"/>
        <xdr:cNvSpPr txBox="1"/>
      </xdr:nvSpPr>
      <xdr:spPr>
        <a:xfrm>
          <a:off x="20199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57166</xdr:rowOff>
    </xdr:from>
    <xdr:ext cx="469744" cy="259045"/>
    <xdr:sp macro="" textlink="">
      <xdr:nvSpPr>
        <xdr:cNvPr id="635" name="n_3aveValue【児童館】&#10;一人当たり面積"/>
        <xdr:cNvSpPr txBox="1"/>
      </xdr:nvSpPr>
      <xdr:spPr>
        <a:xfrm>
          <a:off x="19310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80027</xdr:rowOff>
    </xdr:from>
    <xdr:ext cx="469744" cy="259045"/>
    <xdr:sp macro="" textlink="">
      <xdr:nvSpPr>
        <xdr:cNvPr id="636" name="n_4aveValue【児童館】&#10;一人当たり面積"/>
        <xdr:cNvSpPr txBox="1"/>
      </xdr:nvSpPr>
      <xdr:spPr>
        <a:xfrm>
          <a:off x="18421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59707</xdr:rowOff>
    </xdr:from>
    <xdr:ext cx="469744" cy="259045"/>
    <xdr:sp macro="" textlink="">
      <xdr:nvSpPr>
        <xdr:cNvPr id="637" name="n_1mainValue【児童館】&#10;一人当たり面積"/>
        <xdr:cNvSpPr txBox="1"/>
      </xdr:nvSpPr>
      <xdr:spPr>
        <a:xfrm>
          <a:off x="210757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59707</xdr:rowOff>
    </xdr:from>
    <xdr:ext cx="469744" cy="259045"/>
    <xdr:sp macro="" textlink="">
      <xdr:nvSpPr>
        <xdr:cNvPr id="638" name="n_2mainValue【児童館】&#10;一人当たり面積"/>
        <xdr:cNvSpPr txBox="1"/>
      </xdr:nvSpPr>
      <xdr:spPr>
        <a:xfrm>
          <a:off x="20199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59707</xdr:rowOff>
    </xdr:from>
    <xdr:ext cx="469744" cy="259045"/>
    <xdr:sp macro="" textlink="">
      <xdr:nvSpPr>
        <xdr:cNvPr id="639" name="n_3mainValue【児童館】&#10;一人当たり面積"/>
        <xdr:cNvSpPr txBox="1"/>
      </xdr:nvSpPr>
      <xdr:spPr>
        <a:xfrm>
          <a:off x="19310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59707</xdr:rowOff>
    </xdr:from>
    <xdr:ext cx="469744" cy="259045"/>
    <xdr:sp macro="" textlink="">
      <xdr:nvSpPr>
        <xdr:cNvPr id="640" name="n_4mainValue【児童館】&#10;一人当たり面積"/>
        <xdr:cNvSpPr txBox="1"/>
      </xdr:nvSpPr>
      <xdr:spPr>
        <a:xfrm>
          <a:off x="18421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2" name="直線コネクタ 6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3" name="テキスト ボックス 65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4" name="直線コネクタ 6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5" name="テキスト ボックス 6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6" name="直線コネクタ 6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7" name="テキスト ボックス 6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8" name="直線コネクタ 6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9" name="テキスト ボックス 6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0" name="直線コネクタ 6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1" name="テキスト ボックス 66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3" name="テキスト ボックス 66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107</xdr:row>
      <xdr:rowOff>133350</xdr:rowOff>
    </xdr:to>
    <xdr:cxnSp macro="">
      <xdr:nvCxnSpPr>
        <xdr:cNvPr id="665" name="直線コネクタ 664"/>
        <xdr:cNvCxnSpPr/>
      </xdr:nvCxnSpPr>
      <xdr:spPr>
        <a:xfrm flipV="1">
          <a:off x="16318864" y="17068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137177</xdr:rowOff>
    </xdr:from>
    <xdr:ext cx="405111" cy="259045"/>
    <xdr:sp macro="" textlink="">
      <xdr:nvSpPr>
        <xdr:cNvPr id="666" name="【公民館】&#10;有形固定資産減価償却率最小値テキスト"/>
        <xdr:cNvSpPr txBox="1"/>
      </xdr:nvSpPr>
      <xdr:spPr>
        <a:xfrm>
          <a:off x="16357600" y="184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133350</xdr:rowOff>
    </xdr:from>
    <xdr:to>
      <xdr:col>86</xdr:col>
      <xdr:colOff>25400</xdr:colOff>
      <xdr:row>107</xdr:row>
      <xdr:rowOff>133350</xdr:rowOff>
    </xdr:to>
    <xdr:cxnSp macro="">
      <xdr:nvCxnSpPr>
        <xdr:cNvPr id="667" name="直線コネクタ 666"/>
        <xdr:cNvCxnSpPr/>
      </xdr:nvCxnSpPr>
      <xdr:spPr>
        <a:xfrm>
          <a:off x="16230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668" name="【公民館】&#10;有形固定資産減価償却率最大値テキスト"/>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669" name="直線コネクタ 668"/>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53991</xdr:rowOff>
    </xdr:from>
    <xdr:ext cx="405111" cy="259045"/>
    <xdr:sp macro="" textlink="">
      <xdr:nvSpPr>
        <xdr:cNvPr id="670" name="【公民館】&#10;有形固定資産減価償却率平均値テキスト"/>
        <xdr:cNvSpPr txBox="1"/>
      </xdr:nvSpPr>
      <xdr:spPr>
        <a:xfrm>
          <a:off x="16357600" y="17713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31114</xdr:rowOff>
    </xdr:from>
    <xdr:to>
      <xdr:col>85</xdr:col>
      <xdr:colOff>177800</xdr:colOff>
      <xdr:row>104</xdr:row>
      <xdr:rowOff>132714</xdr:rowOff>
    </xdr:to>
    <xdr:sp macro="" textlink="">
      <xdr:nvSpPr>
        <xdr:cNvPr id="671" name="フローチャート: 判断 670"/>
        <xdr:cNvSpPr/>
      </xdr:nvSpPr>
      <xdr:spPr>
        <a:xfrm>
          <a:off x="16268700" y="17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149225</xdr:rowOff>
    </xdr:from>
    <xdr:to>
      <xdr:col>81</xdr:col>
      <xdr:colOff>101600</xdr:colOff>
      <xdr:row>104</xdr:row>
      <xdr:rowOff>79375</xdr:rowOff>
    </xdr:to>
    <xdr:sp macro="" textlink="">
      <xdr:nvSpPr>
        <xdr:cNvPr id="672" name="フローチャート: 判断 671"/>
        <xdr:cNvSpPr/>
      </xdr:nvSpPr>
      <xdr:spPr>
        <a:xfrm>
          <a:off x="154305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673" name="フローチャート: 判断 672"/>
        <xdr:cNvSpPr/>
      </xdr:nvSpPr>
      <xdr:spPr>
        <a:xfrm>
          <a:off x="14541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107314</xdr:rowOff>
    </xdr:from>
    <xdr:to>
      <xdr:col>72</xdr:col>
      <xdr:colOff>38100</xdr:colOff>
      <xdr:row>104</xdr:row>
      <xdr:rowOff>37464</xdr:rowOff>
    </xdr:to>
    <xdr:sp macro="" textlink="">
      <xdr:nvSpPr>
        <xdr:cNvPr id="674" name="フローチャート: 判断 673"/>
        <xdr:cNvSpPr/>
      </xdr:nvSpPr>
      <xdr:spPr>
        <a:xfrm>
          <a:off x="13652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124461</xdr:rowOff>
    </xdr:from>
    <xdr:to>
      <xdr:col>67</xdr:col>
      <xdr:colOff>101600</xdr:colOff>
      <xdr:row>104</xdr:row>
      <xdr:rowOff>54611</xdr:rowOff>
    </xdr:to>
    <xdr:sp macro="" textlink="">
      <xdr:nvSpPr>
        <xdr:cNvPr id="675" name="フローチャート: 判断 674"/>
        <xdr:cNvSpPr/>
      </xdr:nvSpPr>
      <xdr:spPr>
        <a:xfrm>
          <a:off x="12763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88264</xdr:rowOff>
    </xdr:from>
    <xdr:to>
      <xdr:col>85</xdr:col>
      <xdr:colOff>177800</xdr:colOff>
      <xdr:row>106</xdr:row>
      <xdr:rowOff>18414</xdr:rowOff>
    </xdr:to>
    <xdr:sp macro="" textlink="">
      <xdr:nvSpPr>
        <xdr:cNvPr id="681" name="楕円 680"/>
        <xdr:cNvSpPr/>
      </xdr:nvSpPr>
      <xdr:spPr>
        <a:xfrm>
          <a:off x="16268700" y="180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66691</xdr:rowOff>
    </xdr:from>
    <xdr:ext cx="405111" cy="259045"/>
    <xdr:sp macro="" textlink="">
      <xdr:nvSpPr>
        <xdr:cNvPr id="682" name="【公民館】&#10;有形固定資産減価償却率該当値テキスト"/>
        <xdr:cNvSpPr txBox="1"/>
      </xdr:nvSpPr>
      <xdr:spPr>
        <a:xfrm>
          <a:off x="16357600" y="1806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636</xdr:rowOff>
    </xdr:from>
    <xdr:to>
      <xdr:col>81</xdr:col>
      <xdr:colOff>101600</xdr:colOff>
      <xdr:row>104</xdr:row>
      <xdr:rowOff>102236</xdr:rowOff>
    </xdr:to>
    <xdr:sp macro="" textlink="">
      <xdr:nvSpPr>
        <xdr:cNvPr id="683" name="楕円 682"/>
        <xdr:cNvSpPr/>
      </xdr:nvSpPr>
      <xdr:spPr>
        <a:xfrm>
          <a:off x="15430500" y="1783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51436</xdr:rowOff>
    </xdr:from>
    <xdr:to>
      <xdr:col>85</xdr:col>
      <xdr:colOff>127000</xdr:colOff>
      <xdr:row>105</xdr:row>
      <xdr:rowOff>139064</xdr:rowOff>
    </xdr:to>
    <xdr:cxnSp macro="">
      <xdr:nvCxnSpPr>
        <xdr:cNvPr id="684" name="直線コネクタ 683"/>
        <xdr:cNvCxnSpPr/>
      </xdr:nvCxnSpPr>
      <xdr:spPr>
        <a:xfrm>
          <a:off x="15481300" y="17882236"/>
          <a:ext cx="838200" cy="25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158750</xdr:rowOff>
    </xdr:from>
    <xdr:to>
      <xdr:col>76</xdr:col>
      <xdr:colOff>165100</xdr:colOff>
      <xdr:row>105</xdr:row>
      <xdr:rowOff>88900</xdr:rowOff>
    </xdr:to>
    <xdr:sp macro="" textlink="">
      <xdr:nvSpPr>
        <xdr:cNvPr id="685" name="楕円 684"/>
        <xdr:cNvSpPr/>
      </xdr:nvSpPr>
      <xdr:spPr>
        <a:xfrm>
          <a:off x="145415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51436</xdr:rowOff>
    </xdr:from>
    <xdr:to>
      <xdr:col>81</xdr:col>
      <xdr:colOff>50800</xdr:colOff>
      <xdr:row>105</xdr:row>
      <xdr:rowOff>38100</xdr:rowOff>
    </xdr:to>
    <xdr:cxnSp macro="">
      <xdr:nvCxnSpPr>
        <xdr:cNvPr id="686" name="直線コネクタ 685"/>
        <xdr:cNvCxnSpPr/>
      </xdr:nvCxnSpPr>
      <xdr:spPr>
        <a:xfrm flipV="1">
          <a:off x="14592300" y="17882236"/>
          <a:ext cx="889000" cy="15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151130</xdr:rowOff>
    </xdr:from>
    <xdr:to>
      <xdr:col>72</xdr:col>
      <xdr:colOff>38100</xdr:colOff>
      <xdr:row>105</xdr:row>
      <xdr:rowOff>81280</xdr:rowOff>
    </xdr:to>
    <xdr:sp macro="" textlink="">
      <xdr:nvSpPr>
        <xdr:cNvPr id="687" name="楕円 686"/>
        <xdr:cNvSpPr/>
      </xdr:nvSpPr>
      <xdr:spPr>
        <a:xfrm>
          <a:off x="13652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30480</xdr:rowOff>
    </xdr:from>
    <xdr:to>
      <xdr:col>76</xdr:col>
      <xdr:colOff>114300</xdr:colOff>
      <xdr:row>105</xdr:row>
      <xdr:rowOff>38100</xdr:rowOff>
    </xdr:to>
    <xdr:cxnSp macro="">
      <xdr:nvCxnSpPr>
        <xdr:cNvPr id="688" name="直線コネクタ 687"/>
        <xdr:cNvCxnSpPr/>
      </xdr:nvCxnSpPr>
      <xdr:spPr>
        <a:xfrm>
          <a:off x="13703300" y="180327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111125</xdr:rowOff>
    </xdr:from>
    <xdr:to>
      <xdr:col>67</xdr:col>
      <xdr:colOff>101600</xdr:colOff>
      <xdr:row>105</xdr:row>
      <xdr:rowOff>41275</xdr:rowOff>
    </xdr:to>
    <xdr:sp macro="" textlink="">
      <xdr:nvSpPr>
        <xdr:cNvPr id="689" name="楕円 688"/>
        <xdr:cNvSpPr/>
      </xdr:nvSpPr>
      <xdr:spPr>
        <a:xfrm>
          <a:off x="12763500" y="1794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161925</xdr:rowOff>
    </xdr:from>
    <xdr:to>
      <xdr:col>71</xdr:col>
      <xdr:colOff>177800</xdr:colOff>
      <xdr:row>105</xdr:row>
      <xdr:rowOff>30480</xdr:rowOff>
    </xdr:to>
    <xdr:cxnSp macro="">
      <xdr:nvCxnSpPr>
        <xdr:cNvPr id="690" name="直線コネクタ 689"/>
        <xdr:cNvCxnSpPr/>
      </xdr:nvCxnSpPr>
      <xdr:spPr>
        <a:xfrm>
          <a:off x="12814300" y="179927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95902</xdr:rowOff>
    </xdr:from>
    <xdr:ext cx="405111" cy="259045"/>
    <xdr:sp macro="" textlink="">
      <xdr:nvSpPr>
        <xdr:cNvPr id="691" name="n_1aveValue【公民館】&#10;有形固定資産減価償却率"/>
        <xdr:cNvSpPr txBox="1"/>
      </xdr:nvSpPr>
      <xdr:spPr>
        <a:xfrm>
          <a:off x="15266044" y="1758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84472</xdr:rowOff>
    </xdr:from>
    <xdr:ext cx="405111" cy="259045"/>
    <xdr:sp macro="" textlink="">
      <xdr:nvSpPr>
        <xdr:cNvPr id="692" name="n_2aveValue【公民館】&#10;有形固定資産減価償却率"/>
        <xdr:cNvSpPr txBox="1"/>
      </xdr:nvSpPr>
      <xdr:spPr>
        <a:xfrm>
          <a:off x="14389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53991</xdr:rowOff>
    </xdr:from>
    <xdr:ext cx="405111" cy="259045"/>
    <xdr:sp macro="" textlink="">
      <xdr:nvSpPr>
        <xdr:cNvPr id="693" name="n_3aveValue【公民館】&#10;有形固定資産減価償却率"/>
        <xdr:cNvSpPr txBox="1"/>
      </xdr:nvSpPr>
      <xdr:spPr>
        <a:xfrm>
          <a:off x="13500744"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71138</xdr:rowOff>
    </xdr:from>
    <xdr:ext cx="405111" cy="259045"/>
    <xdr:sp macro="" textlink="">
      <xdr:nvSpPr>
        <xdr:cNvPr id="694" name="n_4aveValue【公民館】&#10;有形固定資産減価償却率"/>
        <xdr:cNvSpPr txBox="1"/>
      </xdr:nvSpPr>
      <xdr:spPr>
        <a:xfrm>
          <a:off x="126117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93363</xdr:rowOff>
    </xdr:from>
    <xdr:ext cx="405111" cy="259045"/>
    <xdr:sp macro="" textlink="">
      <xdr:nvSpPr>
        <xdr:cNvPr id="695" name="n_1mainValue【公民館】&#10;有形固定資産減価償却率"/>
        <xdr:cNvSpPr txBox="1"/>
      </xdr:nvSpPr>
      <xdr:spPr>
        <a:xfrm>
          <a:off x="15266044" y="1792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80027</xdr:rowOff>
    </xdr:from>
    <xdr:ext cx="405111" cy="259045"/>
    <xdr:sp macro="" textlink="">
      <xdr:nvSpPr>
        <xdr:cNvPr id="696" name="n_2mainValue【公民館】&#10;有形固定資産減価償却率"/>
        <xdr:cNvSpPr txBox="1"/>
      </xdr:nvSpPr>
      <xdr:spPr>
        <a:xfrm>
          <a:off x="143897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72407</xdr:rowOff>
    </xdr:from>
    <xdr:ext cx="405111" cy="259045"/>
    <xdr:sp macro="" textlink="">
      <xdr:nvSpPr>
        <xdr:cNvPr id="697" name="n_3mainValue【公民館】&#10;有形固定資産減価償却率"/>
        <xdr:cNvSpPr txBox="1"/>
      </xdr:nvSpPr>
      <xdr:spPr>
        <a:xfrm>
          <a:off x="135007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32402</xdr:rowOff>
    </xdr:from>
    <xdr:ext cx="405111" cy="259045"/>
    <xdr:sp macro="" textlink="">
      <xdr:nvSpPr>
        <xdr:cNvPr id="698" name="n_4mainValue【公民館】&#10;有形固定資産減価償却率"/>
        <xdr:cNvSpPr txBox="1"/>
      </xdr:nvSpPr>
      <xdr:spPr>
        <a:xfrm>
          <a:off x="12611744" y="1803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9" name="直線コネクタ 7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0" name="テキスト ボックス 7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1" name="直線コネクタ 7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2" name="テキスト ボックス 7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3" name="直線コネクタ 7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4" name="テキスト ボックス 7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5" name="直線コネクタ 7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6" name="テキスト ボックス 7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7" name="直線コネクタ 7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8" name="テキスト ボックス 7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49530</xdr:rowOff>
    </xdr:from>
    <xdr:to>
      <xdr:col>116</xdr:col>
      <xdr:colOff>62864</xdr:colOff>
      <xdr:row>108</xdr:row>
      <xdr:rowOff>114300</xdr:rowOff>
    </xdr:to>
    <xdr:cxnSp macro="">
      <xdr:nvCxnSpPr>
        <xdr:cNvPr id="722" name="直線コネクタ 721"/>
        <xdr:cNvCxnSpPr/>
      </xdr:nvCxnSpPr>
      <xdr:spPr>
        <a:xfrm flipV="1">
          <a:off x="22160864" y="173659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23"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24" name="直線コネクタ 723"/>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167657</xdr:rowOff>
    </xdr:from>
    <xdr:ext cx="469744" cy="259045"/>
    <xdr:sp macro="" textlink="">
      <xdr:nvSpPr>
        <xdr:cNvPr id="725" name="【公民館】&#10;一人当たり面積最大値テキスト"/>
        <xdr:cNvSpPr txBox="1"/>
      </xdr:nvSpPr>
      <xdr:spPr>
        <a:xfrm>
          <a:off x="22199600" y="1714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49530</xdr:rowOff>
    </xdr:from>
    <xdr:to>
      <xdr:col>116</xdr:col>
      <xdr:colOff>152400</xdr:colOff>
      <xdr:row>101</xdr:row>
      <xdr:rowOff>49530</xdr:rowOff>
    </xdr:to>
    <xdr:cxnSp macro="">
      <xdr:nvCxnSpPr>
        <xdr:cNvPr id="726" name="直線コネクタ 725"/>
        <xdr:cNvCxnSpPr/>
      </xdr:nvCxnSpPr>
      <xdr:spPr>
        <a:xfrm>
          <a:off x="22072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68597</xdr:rowOff>
    </xdr:from>
    <xdr:ext cx="469744" cy="259045"/>
    <xdr:sp macro="" textlink="">
      <xdr:nvSpPr>
        <xdr:cNvPr id="727" name="【公民館】&#10;一人当たり面積平均値テキスト"/>
        <xdr:cNvSpPr txBox="1"/>
      </xdr:nvSpPr>
      <xdr:spPr>
        <a:xfrm>
          <a:off x="22199600" y="1807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728" name="フローチャート: 判断 727"/>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36830</xdr:rowOff>
    </xdr:from>
    <xdr:to>
      <xdr:col>112</xdr:col>
      <xdr:colOff>38100</xdr:colOff>
      <xdr:row>105</xdr:row>
      <xdr:rowOff>138430</xdr:rowOff>
    </xdr:to>
    <xdr:sp macro="" textlink="">
      <xdr:nvSpPr>
        <xdr:cNvPr id="729" name="フローチャート: 判断 728"/>
        <xdr:cNvSpPr/>
      </xdr:nvSpPr>
      <xdr:spPr>
        <a:xfrm>
          <a:off x="21272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67311</xdr:rowOff>
    </xdr:from>
    <xdr:to>
      <xdr:col>107</xdr:col>
      <xdr:colOff>101600</xdr:colOff>
      <xdr:row>105</xdr:row>
      <xdr:rowOff>168911</xdr:rowOff>
    </xdr:to>
    <xdr:sp macro="" textlink="">
      <xdr:nvSpPr>
        <xdr:cNvPr id="730" name="フローチャート: 判断 729"/>
        <xdr:cNvSpPr/>
      </xdr:nvSpPr>
      <xdr:spPr>
        <a:xfrm>
          <a:off x="20383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97789</xdr:rowOff>
    </xdr:from>
    <xdr:to>
      <xdr:col>102</xdr:col>
      <xdr:colOff>165100</xdr:colOff>
      <xdr:row>106</xdr:row>
      <xdr:rowOff>27939</xdr:rowOff>
    </xdr:to>
    <xdr:sp macro="" textlink="">
      <xdr:nvSpPr>
        <xdr:cNvPr id="731" name="フローチャート: 判断 730"/>
        <xdr:cNvSpPr/>
      </xdr:nvSpPr>
      <xdr:spPr>
        <a:xfrm>
          <a:off x="194945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74930</xdr:rowOff>
    </xdr:from>
    <xdr:to>
      <xdr:col>98</xdr:col>
      <xdr:colOff>38100</xdr:colOff>
      <xdr:row>106</xdr:row>
      <xdr:rowOff>5080</xdr:rowOff>
    </xdr:to>
    <xdr:sp macro="" textlink="">
      <xdr:nvSpPr>
        <xdr:cNvPr id="732" name="フローチャート: 判断 731"/>
        <xdr:cNvSpPr/>
      </xdr:nvSpPr>
      <xdr:spPr>
        <a:xfrm>
          <a:off x="18605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52070</xdr:rowOff>
    </xdr:from>
    <xdr:to>
      <xdr:col>116</xdr:col>
      <xdr:colOff>114300</xdr:colOff>
      <xdr:row>105</xdr:row>
      <xdr:rowOff>153670</xdr:rowOff>
    </xdr:to>
    <xdr:sp macro="" textlink="">
      <xdr:nvSpPr>
        <xdr:cNvPr id="738" name="楕円 737"/>
        <xdr:cNvSpPr/>
      </xdr:nvSpPr>
      <xdr:spPr>
        <a:xfrm>
          <a:off x="221107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74947</xdr:rowOff>
    </xdr:from>
    <xdr:ext cx="469744" cy="259045"/>
    <xdr:sp macro="" textlink="">
      <xdr:nvSpPr>
        <xdr:cNvPr id="739" name="【公民館】&#10;一人当たり面積該当値テキスト"/>
        <xdr:cNvSpPr txBox="1"/>
      </xdr:nvSpPr>
      <xdr:spPr>
        <a:xfrm>
          <a:off x="22199600"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6350</xdr:rowOff>
    </xdr:from>
    <xdr:to>
      <xdr:col>112</xdr:col>
      <xdr:colOff>38100</xdr:colOff>
      <xdr:row>105</xdr:row>
      <xdr:rowOff>107950</xdr:rowOff>
    </xdr:to>
    <xdr:sp macro="" textlink="">
      <xdr:nvSpPr>
        <xdr:cNvPr id="740" name="楕円 739"/>
        <xdr:cNvSpPr/>
      </xdr:nvSpPr>
      <xdr:spPr>
        <a:xfrm>
          <a:off x="21272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57150</xdr:rowOff>
    </xdr:from>
    <xdr:to>
      <xdr:col>116</xdr:col>
      <xdr:colOff>63500</xdr:colOff>
      <xdr:row>105</xdr:row>
      <xdr:rowOff>102870</xdr:rowOff>
    </xdr:to>
    <xdr:cxnSp macro="">
      <xdr:nvCxnSpPr>
        <xdr:cNvPr id="741" name="直線コネクタ 740"/>
        <xdr:cNvCxnSpPr/>
      </xdr:nvCxnSpPr>
      <xdr:spPr>
        <a:xfrm>
          <a:off x="21323300" y="180594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6350</xdr:rowOff>
    </xdr:from>
    <xdr:to>
      <xdr:col>107</xdr:col>
      <xdr:colOff>101600</xdr:colOff>
      <xdr:row>105</xdr:row>
      <xdr:rowOff>107950</xdr:rowOff>
    </xdr:to>
    <xdr:sp macro="" textlink="">
      <xdr:nvSpPr>
        <xdr:cNvPr id="742" name="楕円 741"/>
        <xdr:cNvSpPr/>
      </xdr:nvSpPr>
      <xdr:spPr>
        <a:xfrm>
          <a:off x="20383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57150</xdr:rowOff>
    </xdr:from>
    <xdr:to>
      <xdr:col>111</xdr:col>
      <xdr:colOff>177800</xdr:colOff>
      <xdr:row>105</xdr:row>
      <xdr:rowOff>57150</xdr:rowOff>
    </xdr:to>
    <xdr:cxnSp macro="">
      <xdr:nvCxnSpPr>
        <xdr:cNvPr id="743" name="直線コネクタ 742"/>
        <xdr:cNvCxnSpPr/>
      </xdr:nvCxnSpPr>
      <xdr:spPr>
        <a:xfrm>
          <a:off x="20434300" y="1805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6350</xdr:rowOff>
    </xdr:from>
    <xdr:to>
      <xdr:col>102</xdr:col>
      <xdr:colOff>165100</xdr:colOff>
      <xdr:row>105</xdr:row>
      <xdr:rowOff>107950</xdr:rowOff>
    </xdr:to>
    <xdr:sp macro="" textlink="">
      <xdr:nvSpPr>
        <xdr:cNvPr id="744" name="楕円 743"/>
        <xdr:cNvSpPr/>
      </xdr:nvSpPr>
      <xdr:spPr>
        <a:xfrm>
          <a:off x="19494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57150</xdr:rowOff>
    </xdr:from>
    <xdr:to>
      <xdr:col>107</xdr:col>
      <xdr:colOff>50800</xdr:colOff>
      <xdr:row>105</xdr:row>
      <xdr:rowOff>57150</xdr:rowOff>
    </xdr:to>
    <xdr:cxnSp macro="">
      <xdr:nvCxnSpPr>
        <xdr:cNvPr id="745" name="直線コネクタ 744"/>
        <xdr:cNvCxnSpPr/>
      </xdr:nvCxnSpPr>
      <xdr:spPr>
        <a:xfrm>
          <a:off x="19545300" y="1805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6350</xdr:rowOff>
    </xdr:from>
    <xdr:to>
      <xdr:col>98</xdr:col>
      <xdr:colOff>38100</xdr:colOff>
      <xdr:row>105</xdr:row>
      <xdr:rowOff>107950</xdr:rowOff>
    </xdr:to>
    <xdr:sp macro="" textlink="">
      <xdr:nvSpPr>
        <xdr:cNvPr id="746" name="楕円 745"/>
        <xdr:cNvSpPr/>
      </xdr:nvSpPr>
      <xdr:spPr>
        <a:xfrm>
          <a:off x="18605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57150</xdr:rowOff>
    </xdr:from>
    <xdr:to>
      <xdr:col>102</xdr:col>
      <xdr:colOff>114300</xdr:colOff>
      <xdr:row>105</xdr:row>
      <xdr:rowOff>57150</xdr:rowOff>
    </xdr:to>
    <xdr:cxnSp macro="">
      <xdr:nvCxnSpPr>
        <xdr:cNvPr id="747" name="直線コネクタ 746"/>
        <xdr:cNvCxnSpPr/>
      </xdr:nvCxnSpPr>
      <xdr:spPr>
        <a:xfrm>
          <a:off x="18656300" y="1805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129557</xdr:rowOff>
    </xdr:from>
    <xdr:ext cx="469744" cy="259045"/>
    <xdr:sp macro="" textlink="">
      <xdr:nvSpPr>
        <xdr:cNvPr id="748" name="n_1aveValue【公民館】&#10;一人当たり面積"/>
        <xdr:cNvSpPr txBox="1"/>
      </xdr:nvSpPr>
      <xdr:spPr>
        <a:xfrm>
          <a:off x="210757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160038</xdr:rowOff>
    </xdr:from>
    <xdr:ext cx="469744" cy="259045"/>
    <xdr:sp macro="" textlink="">
      <xdr:nvSpPr>
        <xdr:cNvPr id="749" name="n_2aveValue【公民館】&#10;一人当たり面積"/>
        <xdr:cNvSpPr txBox="1"/>
      </xdr:nvSpPr>
      <xdr:spPr>
        <a:xfrm>
          <a:off x="201994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19066</xdr:rowOff>
    </xdr:from>
    <xdr:ext cx="469744" cy="259045"/>
    <xdr:sp macro="" textlink="">
      <xdr:nvSpPr>
        <xdr:cNvPr id="750" name="n_3aveValue【公民館】&#10;一人当たり面積"/>
        <xdr:cNvSpPr txBox="1"/>
      </xdr:nvSpPr>
      <xdr:spPr>
        <a:xfrm>
          <a:off x="19310427" y="1819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167657</xdr:rowOff>
    </xdr:from>
    <xdr:ext cx="469744" cy="259045"/>
    <xdr:sp macro="" textlink="">
      <xdr:nvSpPr>
        <xdr:cNvPr id="751" name="n_4aveValue【公民館】&#10;一人当たり面積"/>
        <xdr:cNvSpPr txBox="1"/>
      </xdr:nvSpPr>
      <xdr:spPr>
        <a:xfrm>
          <a:off x="18421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124477</xdr:rowOff>
    </xdr:from>
    <xdr:ext cx="469744" cy="259045"/>
    <xdr:sp macro="" textlink="">
      <xdr:nvSpPr>
        <xdr:cNvPr id="752" name="n_1mainValue【公民館】&#10;一人当たり面積"/>
        <xdr:cNvSpPr txBox="1"/>
      </xdr:nvSpPr>
      <xdr:spPr>
        <a:xfrm>
          <a:off x="210757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124477</xdr:rowOff>
    </xdr:from>
    <xdr:ext cx="469744" cy="259045"/>
    <xdr:sp macro="" textlink="">
      <xdr:nvSpPr>
        <xdr:cNvPr id="753" name="n_2mainValue【公民館】&#10;一人当たり面積"/>
        <xdr:cNvSpPr txBox="1"/>
      </xdr:nvSpPr>
      <xdr:spPr>
        <a:xfrm>
          <a:off x="201994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124477</xdr:rowOff>
    </xdr:from>
    <xdr:ext cx="469744" cy="259045"/>
    <xdr:sp macro="" textlink="">
      <xdr:nvSpPr>
        <xdr:cNvPr id="754" name="n_3mainValue【公民館】&#10;一人当たり面積"/>
        <xdr:cNvSpPr txBox="1"/>
      </xdr:nvSpPr>
      <xdr:spPr>
        <a:xfrm>
          <a:off x="193104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124477</xdr:rowOff>
    </xdr:from>
    <xdr:ext cx="469744" cy="259045"/>
    <xdr:sp macro="" textlink="">
      <xdr:nvSpPr>
        <xdr:cNvPr id="755" name="n_4mainValue【公民館】&#10;一人当たり面積"/>
        <xdr:cNvSpPr txBox="1"/>
      </xdr:nvSpPr>
      <xdr:spPr>
        <a:xfrm>
          <a:off x="184214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類似団体と比較して特に有形固定資産減価償却率が高くなっている施設は、公民館であり、特に低くなっている施設は、認定こども園・幼稚園・保育所、児童館となっている。</a:t>
          </a:r>
          <a:endParaRPr lang="ja-JP" altLang="ja-JP" sz="1400">
            <a:effectLst/>
          </a:endParaRPr>
        </a:p>
        <a:p>
          <a:r>
            <a:rPr kumimoji="1" lang="ja-JP" altLang="ja-JP" sz="1100">
              <a:solidFill>
                <a:schemeClr val="dk1"/>
              </a:solidFill>
              <a:effectLst/>
              <a:latin typeface="+mn-lt"/>
              <a:ea typeface="+mn-ea"/>
              <a:cs typeface="+mn-cs"/>
            </a:rPr>
            <a:t>　前年度、有形固定資産減価償却率が高くなっていた学校施設は、毎年順番に老朽化した校舎の大規模改修や小・中学校体育館空調設備等整備を行ったことにより、前年対比で</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ポイント減少した。</a:t>
          </a:r>
          <a:endParaRPr lang="ja-JP" altLang="ja-JP" sz="1400">
            <a:effectLst/>
          </a:endParaRPr>
        </a:p>
        <a:p>
          <a:r>
            <a:rPr kumimoji="1" lang="ja-JP" altLang="ja-JP" sz="1100">
              <a:solidFill>
                <a:schemeClr val="dk1"/>
              </a:solidFill>
              <a:effectLst/>
              <a:latin typeface="+mn-lt"/>
              <a:ea typeface="+mn-ea"/>
              <a:cs typeface="+mn-cs"/>
            </a:rPr>
            <a:t>　児童館については、平成２５年度の大井総合支所の建て替えに伴い西児童センターが新設されたことから、低い水準となっている。</a:t>
          </a:r>
          <a:endParaRPr lang="ja-JP" altLang="ja-JP" sz="1400">
            <a:effectLst/>
          </a:endParaRPr>
        </a:p>
        <a:p>
          <a:r>
            <a:rPr kumimoji="1" lang="ja-JP" altLang="ja-JP" sz="1100">
              <a:solidFill>
                <a:schemeClr val="dk1"/>
              </a:solidFill>
              <a:effectLst/>
              <a:latin typeface="+mn-lt"/>
              <a:ea typeface="+mn-ea"/>
              <a:cs typeface="+mn-cs"/>
            </a:rPr>
            <a:t>　認定こども園・幼稚園・保育所、児童館については、平成２５年度に滝保育所、平成２７年度に新田保育所、大井保育所の耐震補強工事を実施したことから、低い水準となっている。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公民館については、令和３年度より旧上福岡公民館が</a:t>
          </a:r>
          <a:r>
            <a:rPr kumimoji="1" lang="ja-JP" altLang="en-US" sz="1100">
              <a:solidFill>
                <a:schemeClr val="dk1"/>
              </a:solidFill>
              <a:effectLst/>
              <a:latin typeface="+mn-lt"/>
              <a:ea typeface="+mn-ea"/>
              <a:cs typeface="+mn-cs"/>
            </a:rPr>
            <a:t>文化施設</a:t>
          </a:r>
          <a:r>
            <a:rPr kumimoji="1" lang="ja-JP" altLang="ja-JP" sz="1100">
              <a:solidFill>
                <a:schemeClr val="dk1"/>
              </a:solidFill>
              <a:effectLst/>
              <a:latin typeface="+mn-lt"/>
              <a:ea typeface="+mn-ea"/>
              <a:cs typeface="+mn-cs"/>
            </a:rPr>
            <a:t>へ変更</a:t>
          </a:r>
          <a:r>
            <a:rPr kumimoji="1" lang="ja-JP" altLang="en-US" sz="1100">
              <a:solidFill>
                <a:schemeClr val="dk1"/>
              </a:solidFill>
              <a:effectLst/>
              <a:latin typeface="+mn-lt"/>
              <a:ea typeface="+mn-ea"/>
              <a:cs typeface="+mn-cs"/>
            </a:rPr>
            <a:t>され、公民館施設ではなくなったことから</a:t>
          </a:r>
          <a:r>
            <a:rPr kumimoji="1" lang="ja-JP" altLang="ja-JP" sz="1100">
              <a:solidFill>
                <a:schemeClr val="dk1"/>
              </a:solidFill>
              <a:effectLst/>
              <a:latin typeface="+mn-lt"/>
              <a:ea typeface="+mn-ea"/>
              <a:cs typeface="+mn-cs"/>
            </a:rPr>
            <a:t>、有形固定資産減価償却率は前年対比で</a:t>
          </a:r>
          <a:r>
            <a:rPr kumimoji="1" lang="en-US" altLang="ja-JP" sz="1100">
              <a:solidFill>
                <a:schemeClr val="dk1"/>
              </a:solidFill>
              <a:effectLst/>
              <a:latin typeface="+mn-lt"/>
              <a:ea typeface="+mn-ea"/>
              <a:cs typeface="+mn-cs"/>
            </a:rPr>
            <a:t>13.6</a:t>
          </a:r>
          <a:r>
            <a:rPr kumimoji="1" lang="ja-JP" altLang="ja-JP" sz="1100">
              <a:solidFill>
                <a:schemeClr val="dk1"/>
              </a:solidFill>
              <a:effectLst/>
              <a:latin typeface="+mn-lt"/>
              <a:ea typeface="+mn-ea"/>
              <a:cs typeface="+mn-cs"/>
            </a:rPr>
            <a:t>ポイント増加した。また、現在、大井中央公民館と大井図書館の複合化事業を行っている。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埼玉県ふじみ野市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114,279
111,306
14.64
50,945,404
48,422,395
2,213,813
24,213,854
41,321,411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121920</xdr:rowOff>
    </xdr:from>
    <xdr:to>
      <xdr:col>24</xdr:col>
      <xdr:colOff>62865</xdr:colOff>
      <xdr:row>42</xdr:row>
      <xdr:rowOff>12519</xdr:rowOff>
    </xdr:to>
    <xdr:cxnSp macro="">
      <xdr:nvCxnSpPr>
        <xdr:cNvPr id="58" name="直線コネクタ 57"/>
        <xdr:cNvCxnSpPr/>
      </xdr:nvCxnSpPr>
      <xdr:spPr>
        <a:xfrm flipV="1">
          <a:off x="4634865" y="577977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16346</xdr:rowOff>
    </xdr:from>
    <xdr:ext cx="405111" cy="259045"/>
    <xdr:sp macro="" textlink="">
      <xdr:nvSpPr>
        <xdr:cNvPr id="59" name="【図書館】&#10;有形固定資産減価償却率最小値テキスト"/>
        <xdr:cNvSpPr txBox="1"/>
      </xdr:nvSpPr>
      <xdr:spPr>
        <a:xfrm>
          <a:off x="4673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12519</xdr:rowOff>
    </xdr:from>
    <xdr:to>
      <xdr:col>24</xdr:col>
      <xdr:colOff>152400</xdr:colOff>
      <xdr:row>42</xdr:row>
      <xdr:rowOff>12519</xdr:rowOff>
    </xdr:to>
    <xdr:cxnSp macro="">
      <xdr:nvCxnSpPr>
        <xdr:cNvPr id="60" name="直線コネクタ 59"/>
        <xdr:cNvCxnSpPr/>
      </xdr:nvCxnSpPr>
      <xdr:spPr>
        <a:xfrm>
          <a:off x="4546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68597</xdr:rowOff>
    </xdr:from>
    <xdr:ext cx="340478" cy="259045"/>
    <xdr:sp macro="" textlink="">
      <xdr:nvSpPr>
        <xdr:cNvPr id="61" name="【図書館】&#10;有形固定資産減価償却率最大値テキスト"/>
        <xdr:cNvSpPr txBox="1"/>
      </xdr:nvSpPr>
      <xdr:spPr>
        <a:xfrm>
          <a:off x="4673600" y="555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121920</xdr:rowOff>
    </xdr:from>
    <xdr:to>
      <xdr:col>24</xdr:col>
      <xdr:colOff>152400</xdr:colOff>
      <xdr:row>33</xdr:row>
      <xdr:rowOff>121920</xdr:rowOff>
    </xdr:to>
    <xdr:cxnSp macro="">
      <xdr:nvCxnSpPr>
        <xdr:cNvPr id="62" name="直線コネクタ 61"/>
        <xdr:cNvCxnSpPr/>
      </xdr:nvCxnSpPr>
      <xdr:spPr>
        <a:xfrm>
          <a:off x="4546600" y="577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115224</xdr:rowOff>
    </xdr:from>
    <xdr:ext cx="405111" cy="259045"/>
    <xdr:sp macro="" textlink="">
      <xdr:nvSpPr>
        <xdr:cNvPr id="63" name="【図書館】&#10;有形固定資産減価償却率平均値テキスト"/>
        <xdr:cNvSpPr txBox="1"/>
      </xdr:nvSpPr>
      <xdr:spPr>
        <a:xfrm>
          <a:off x="4673600" y="62874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92347</xdr:rowOff>
    </xdr:from>
    <xdr:to>
      <xdr:col>24</xdr:col>
      <xdr:colOff>114300</xdr:colOff>
      <xdr:row>38</xdr:row>
      <xdr:rowOff>22497</xdr:rowOff>
    </xdr:to>
    <xdr:sp macro="" textlink="">
      <xdr:nvSpPr>
        <xdr:cNvPr id="64" name="フローチャート: 判断 63"/>
        <xdr:cNvSpPr/>
      </xdr:nvSpPr>
      <xdr:spPr>
        <a:xfrm>
          <a:off x="4584700" y="643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66222</xdr:rowOff>
    </xdr:from>
    <xdr:to>
      <xdr:col>20</xdr:col>
      <xdr:colOff>38100</xdr:colOff>
      <xdr:row>37</xdr:row>
      <xdr:rowOff>167822</xdr:rowOff>
    </xdr:to>
    <xdr:sp macro="" textlink="">
      <xdr:nvSpPr>
        <xdr:cNvPr id="65" name="フローチャート: 判断 64"/>
        <xdr:cNvSpPr/>
      </xdr:nvSpPr>
      <xdr:spPr>
        <a:xfrm>
          <a:off x="3746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10704</xdr:rowOff>
    </xdr:from>
    <xdr:to>
      <xdr:col>15</xdr:col>
      <xdr:colOff>101600</xdr:colOff>
      <xdr:row>37</xdr:row>
      <xdr:rowOff>112304</xdr:rowOff>
    </xdr:to>
    <xdr:sp macro="" textlink="">
      <xdr:nvSpPr>
        <xdr:cNvPr id="66" name="フローチャート: 判断 65"/>
        <xdr:cNvSpPr/>
      </xdr:nvSpPr>
      <xdr:spPr>
        <a:xfrm>
          <a:off x="2857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22134</xdr:rowOff>
    </xdr:from>
    <xdr:to>
      <xdr:col>10</xdr:col>
      <xdr:colOff>165100</xdr:colOff>
      <xdr:row>37</xdr:row>
      <xdr:rowOff>123734</xdr:rowOff>
    </xdr:to>
    <xdr:sp macro="" textlink="">
      <xdr:nvSpPr>
        <xdr:cNvPr id="67" name="フローチャート: 判断 66"/>
        <xdr:cNvSpPr/>
      </xdr:nvSpPr>
      <xdr:spPr>
        <a:xfrm>
          <a:off x="1968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102144</xdr:rowOff>
    </xdr:from>
    <xdr:to>
      <xdr:col>24</xdr:col>
      <xdr:colOff>114300</xdr:colOff>
      <xdr:row>39</xdr:row>
      <xdr:rowOff>32294</xdr:rowOff>
    </xdr:to>
    <xdr:sp macro="" textlink="">
      <xdr:nvSpPr>
        <xdr:cNvPr id="74" name="楕円 73"/>
        <xdr:cNvSpPr/>
      </xdr:nvSpPr>
      <xdr:spPr>
        <a:xfrm>
          <a:off x="4584700" y="661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80571</xdr:rowOff>
    </xdr:from>
    <xdr:ext cx="405111" cy="259045"/>
    <xdr:sp macro="" textlink="">
      <xdr:nvSpPr>
        <xdr:cNvPr id="75" name="【図書館】&#10;有形固定資産減価償却率該当値テキスト"/>
        <xdr:cNvSpPr txBox="1"/>
      </xdr:nvSpPr>
      <xdr:spPr>
        <a:xfrm>
          <a:off x="4673600" y="659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66222</xdr:rowOff>
    </xdr:from>
    <xdr:to>
      <xdr:col>20</xdr:col>
      <xdr:colOff>38100</xdr:colOff>
      <xdr:row>38</xdr:row>
      <xdr:rowOff>167822</xdr:rowOff>
    </xdr:to>
    <xdr:sp macro="" textlink="">
      <xdr:nvSpPr>
        <xdr:cNvPr id="76" name="楕円 75"/>
        <xdr:cNvSpPr/>
      </xdr:nvSpPr>
      <xdr:spPr>
        <a:xfrm>
          <a:off x="3746500" y="6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117022</xdr:rowOff>
    </xdr:from>
    <xdr:to>
      <xdr:col>24</xdr:col>
      <xdr:colOff>63500</xdr:colOff>
      <xdr:row>38</xdr:row>
      <xdr:rowOff>152944</xdr:rowOff>
    </xdr:to>
    <xdr:cxnSp macro="">
      <xdr:nvCxnSpPr>
        <xdr:cNvPr id="77" name="直線コネクタ 76"/>
        <xdr:cNvCxnSpPr/>
      </xdr:nvCxnSpPr>
      <xdr:spPr>
        <a:xfrm>
          <a:off x="3797300" y="663212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28666</xdr:rowOff>
    </xdr:from>
    <xdr:to>
      <xdr:col>15</xdr:col>
      <xdr:colOff>101600</xdr:colOff>
      <xdr:row>38</xdr:row>
      <xdr:rowOff>130266</xdr:rowOff>
    </xdr:to>
    <xdr:sp macro="" textlink="">
      <xdr:nvSpPr>
        <xdr:cNvPr id="78" name="楕円 77"/>
        <xdr:cNvSpPr/>
      </xdr:nvSpPr>
      <xdr:spPr>
        <a:xfrm>
          <a:off x="2857500" y="65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79466</xdr:rowOff>
    </xdr:from>
    <xdr:to>
      <xdr:col>19</xdr:col>
      <xdr:colOff>177800</xdr:colOff>
      <xdr:row>38</xdr:row>
      <xdr:rowOff>117022</xdr:rowOff>
    </xdr:to>
    <xdr:cxnSp macro="">
      <xdr:nvCxnSpPr>
        <xdr:cNvPr id="79" name="直線コネクタ 78"/>
        <xdr:cNvCxnSpPr/>
      </xdr:nvCxnSpPr>
      <xdr:spPr>
        <a:xfrm>
          <a:off x="2908300" y="659456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162560</xdr:rowOff>
    </xdr:from>
    <xdr:to>
      <xdr:col>10</xdr:col>
      <xdr:colOff>165100</xdr:colOff>
      <xdr:row>38</xdr:row>
      <xdr:rowOff>92710</xdr:rowOff>
    </xdr:to>
    <xdr:sp macro="" textlink="">
      <xdr:nvSpPr>
        <xdr:cNvPr id="80" name="楕円 79"/>
        <xdr:cNvSpPr/>
      </xdr:nvSpPr>
      <xdr:spPr>
        <a:xfrm>
          <a:off x="1968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41910</xdr:rowOff>
    </xdr:from>
    <xdr:to>
      <xdr:col>15</xdr:col>
      <xdr:colOff>50800</xdr:colOff>
      <xdr:row>38</xdr:row>
      <xdr:rowOff>79466</xdr:rowOff>
    </xdr:to>
    <xdr:cxnSp macro="">
      <xdr:nvCxnSpPr>
        <xdr:cNvPr id="81" name="直線コネクタ 80"/>
        <xdr:cNvCxnSpPr/>
      </xdr:nvCxnSpPr>
      <xdr:spPr>
        <a:xfrm>
          <a:off x="2019300" y="655701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131536</xdr:rowOff>
    </xdr:from>
    <xdr:to>
      <xdr:col>6</xdr:col>
      <xdr:colOff>38100</xdr:colOff>
      <xdr:row>38</xdr:row>
      <xdr:rowOff>61686</xdr:rowOff>
    </xdr:to>
    <xdr:sp macro="" textlink="">
      <xdr:nvSpPr>
        <xdr:cNvPr id="82" name="楕円 81"/>
        <xdr:cNvSpPr/>
      </xdr:nvSpPr>
      <xdr:spPr>
        <a:xfrm>
          <a:off x="10795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10885</xdr:rowOff>
    </xdr:from>
    <xdr:to>
      <xdr:col>10</xdr:col>
      <xdr:colOff>114300</xdr:colOff>
      <xdr:row>38</xdr:row>
      <xdr:rowOff>41910</xdr:rowOff>
    </xdr:to>
    <xdr:cxnSp macro="">
      <xdr:nvCxnSpPr>
        <xdr:cNvPr id="83" name="直線コネクタ 82"/>
        <xdr:cNvCxnSpPr/>
      </xdr:nvCxnSpPr>
      <xdr:spPr>
        <a:xfrm>
          <a:off x="1130300" y="6525985"/>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12899</xdr:rowOff>
    </xdr:from>
    <xdr:ext cx="405111" cy="259045"/>
    <xdr:sp macro="" textlink="">
      <xdr:nvSpPr>
        <xdr:cNvPr id="84" name="n_1aveValue【図書館】&#10;有形固定資産減価償却率"/>
        <xdr:cNvSpPr txBox="1"/>
      </xdr:nvSpPr>
      <xdr:spPr>
        <a:xfrm>
          <a:off x="35820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128831</xdr:rowOff>
    </xdr:from>
    <xdr:ext cx="405111" cy="259045"/>
    <xdr:sp macro="" textlink="">
      <xdr:nvSpPr>
        <xdr:cNvPr id="85" name="n_2aveValue【図書館】&#10;有形固定資産減価償却率"/>
        <xdr:cNvSpPr txBox="1"/>
      </xdr:nvSpPr>
      <xdr:spPr>
        <a:xfrm>
          <a:off x="2705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140261</xdr:rowOff>
    </xdr:from>
    <xdr:ext cx="405111" cy="259045"/>
    <xdr:sp macro="" textlink="">
      <xdr:nvSpPr>
        <xdr:cNvPr id="86" name="n_3aveValue【図書館】&#10;有形固定資産減価償却率"/>
        <xdr:cNvSpPr txBox="1"/>
      </xdr:nvSpPr>
      <xdr:spPr>
        <a:xfrm>
          <a:off x="1816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158949</xdr:rowOff>
    </xdr:from>
    <xdr:ext cx="405111" cy="259045"/>
    <xdr:sp macro="" textlink="">
      <xdr:nvSpPr>
        <xdr:cNvPr id="88" name="n_1mainValue【図書館】&#10;有形固定資産減価償却率"/>
        <xdr:cNvSpPr txBox="1"/>
      </xdr:nvSpPr>
      <xdr:spPr>
        <a:xfrm>
          <a:off x="3582044" y="667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121393</xdr:rowOff>
    </xdr:from>
    <xdr:ext cx="405111" cy="259045"/>
    <xdr:sp macro="" textlink="">
      <xdr:nvSpPr>
        <xdr:cNvPr id="89" name="n_2mainValue【図書館】&#10;有形固定資産減価償却率"/>
        <xdr:cNvSpPr txBox="1"/>
      </xdr:nvSpPr>
      <xdr:spPr>
        <a:xfrm>
          <a:off x="2705744"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83837</xdr:rowOff>
    </xdr:from>
    <xdr:ext cx="405111" cy="259045"/>
    <xdr:sp macro="" textlink="">
      <xdr:nvSpPr>
        <xdr:cNvPr id="90" name="n_3mainValue【図書館】&#10;有形固定資産減価償却率"/>
        <xdr:cNvSpPr txBox="1"/>
      </xdr:nvSpPr>
      <xdr:spPr>
        <a:xfrm>
          <a:off x="1816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52812</xdr:rowOff>
    </xdr:from>
    <xdr:ext cx="405111" cy="259045"/>
    <xdr:sp macro="" textlink="">
      <xdr:nvSpPr>
        <xdr:cNvPr id="91" name="n_4mainValue【図書館】&#10;有形固定資産減価償却率"/>
        <xdr:cNvSpPr txBox="1"/>
      </xdr:nvSpPr>
      <xdr:spPr>
        <a:xfrm>
          <a:off x="927744" y="656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27214</xdr:rowOff>
    </xdr:from>
    <xdr:to>
      <xdr:col>54</xdr:col>
      <xdr:colOff>189865</xdr:colOff>
      <xdr:row>42</xdr:row>
      <xdr:rowOff>48985</xdr:rowOff>
    </xdr:to>
    <xdr:cxnSp macro="">
      <xdr:nvCxnSpPr>
        <xdr:cNvPr id="117" name="直線コネクタ 116"/>
        <xdr:cNvCxnSpPr/>
      </xdr:nvCxnSpPr>
      <xdr:spPr>
        <a:xfrm flipV="1">
          <a:off x="10476865" y="5856514"/>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18" name="【図書館】&#10;一人当たり面積最小値テキスト"/>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19" name="直線コネクタ 118"/>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145341</xdr:rowOff>
    </xdr:from>
    <xdr:ext cx="469744" cy="259045"/>
    <xdr:sp macro="" textlink="">
      <xdr:nvSpPr>
        <xdr:cNvPr id="120" name="【図書館】&#10;一人当たり面積最大値テキスト"/>
        <xdr:cNvSpPr txBox="1"/>
      </xdr:nvSpPr>
      <xdr:spPr>
        <a:xfrm>
          <a:off x="10515600" y="56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27214</xdr:rowOff>
    </xdr:from>
    <xdr:to>
      <xdr:col>55</xdr:col>
      <xdr:colOff>88900</xdr:colOff>
      <xdr:row>34</xdr:row>
      <xdr:rowOff>27214</xdr:rowOff>
    </xdr:to>
    <xdr:cxnSp macro="">
      <xdr:nvCxnSpPr>
        <xdr:cNvPr id="121" name="直線コネクタ 120"/>
        <xdr:cNvCxnSpPr/>
      </xdr:nvCxnSpPr>
      <xdr:spPr>
        <a:xfrm>
          <a:off x="10388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142620</xdr:rowOff>
    </xdr:from>
    <xdr:ext cx="469744" cy="259045"/>
    <xdr:sp macro="" textlink="">
      <xdr:nvSpPr>
        <xdr:cNvPr id="122" name="【図書館】&#10;一人当たり面積平均値テキスト"/>
        <xdr:cNvSpPr txBox="1"/>
      </xdr:nvSpPr>
      <xdr:spPr>
        <a:xfrm>
          <a:off x="10515600" y="6829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164193</xdr:rowOff>
    </xdr:from>
    <xdr:to>
      <xdr:col>55</xdr:col>
      <xdr:colOff>50800</xdr:colOff>
      <xdr:row>40</xdr:row>
      <xdr:rowOff>94343</xdr:rowOff>
    </xdr:to>
    <xdr:sp macro="" textlink="">
      <xdr:nvSpPr>
        <xdr:cNvPr id="123" name="フローチャート: 判断 122"/>
        <xdr:cNvSpPr/>
      </xdr:nvSpPr>
      <xdr:spPr>
        <a:xfrm>
          <a:off x="104267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14515</xdr:rowOff>
    </xdr:from>
    <xdr:to>
      <xdr:col>50</xdr:col>
      <xdr:colOff>165100</xdr:colOff>
      <xdr:row>40</xdr:row>
      <xdr:rowOff>116115</xdr:rowOff>
    </xdr:to>
    <xdr:sp macro="" textlink="">
      <xdr:nvSpPr>
        <xdr:cNvPr id="124" name="フローチャート: 判断 123"/>
        <xdr:cNvSpPr/>
      </xdr:nvSpPr>
      <xdr:spPr>
        <a:xfrm>
          <a:off x="9588500" y="687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153307</xdr:rowOff>
    </xdr:from>
    <xdr:to>
      <xdr:col>46</xdr:col>
      <xdr:colOff>38100</xdr:colOff>
      <xdr:row>40</xdr:row>
      <xdr:rowOff>83457</xdr:rowOff>
    </xdr:to>
    <xdr:sp macro="" textlink="">
      <xdr:nvSpPr>
        <xdr:cNvPr id="125" name="フローチャート: 判断 124"/>
        <xdr:cNvSpPr/>
      </xdr:nvSpPr>
      <xdr:spPr>
        <a:xfrm>
          <a:off x="86995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164193</xdr:rowOff>
    </xdr:from>
    <xdr:to>
      <xdr:col>41</xdr:col>
      <xdr:colOff>101600</xdr:colOff>
      <xdr:row>40</xdr:row>
      <xdr:rowOff>94343</xdr:rowOff>
    </xdr:to>
    <xdr:sp macro="" textlink="">
      <xdr:nvSpPr>
        <xdr:cNvPr id="126" name="フローチャート: 判断 125"/>
        <xdr:cNvSpPr/>
      </xdr:nvSpPr>
      <xdr:spPr>
        <a:xfrm>
          <a:off x="7810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3628</xdr:rowOff>
    </xdr:from>
    <xdr:to>
      <xdr:col>36</xdr:col>
      <xdr:colOff>165100</xdr:colOff>
      <xdr:row>40</xdr:row>
      <xdr:rowOff>105228</xdr:rowOff>
    </xdr:to>
    <xdr:sp macro="" textlink="">
      <xdr:nvSpPr>
        <xdr:cNvPr id="127" name="フローチャート: 判断 126"/>
        <xdr:cNvSpPr/>
      </xdr:nvSpPr>
      <xdr:spPr>
        <a:xfrm>
          <a:off x="6921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142422</xdr:rowOff>
    </xdr:from>
    <xdr:to>
      <xdr:col>55</xdr:col>
      <xdr:colOff>50800</xdr:colOff>
      <xdr:row>40</xdr:row>
      <xdr:rowOff>72572</xdr:rowOff>
    </xdr:to>
    <xdr:sp macro="" textlink="">
      <xdr:nvSpPr>
        <xdr:cNvPr id="133" name="楕円 132"/>
        <xdr:cNvSpPr/>
      </xdr:nvSpPr>
      <xdr:spPr>
        <a:xfrm>
          <a:off x="10426700" y="682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165299</xdr:rowOff>
    </xdr:from>
    <xdr:ext cx="469744" cy="259045"/>
    <xdr:sp macro="" textlink="">
      <xdr:nvSpPr>
        <xdr:cNvPr id="134" name="【図書館】&#10;一人当たり面積該当値テキスト"/>
        <xdr:cNvSpPr txBox="1"/>
      </xdr:nvSpPr>
      <xdr:spPr>
        <a:xfrm>
          <a:off x="10515600" y="6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142422</xdr:rowOff>
    </xdr:from>
    <xdr:to>
      <xdr:col>50</xdr:col>
      <xdr:colOff>165100</xdr:colOff>
      <xdr:row>40</xdr:row>
      <xdr:rowOff>72572</xdr:rowOff>
    </xdr:to>
    <xdr:sp macro="" textlink="">
      <xdr:nvSpPr>
        <xdr:cNvPr id="135" name="楕円 134"/>
        <xdr:cNvSpPr/>
      </xdr:nvSpPr>
      <xdr:spPr>
        <a:xfrm>
          <a:off x="9588500" y="682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21772</xdr:rowOff>
    </xdr:from>
    <xdr:to>
      <xdr:col>55</xdr:col>
      <xdr:colOff>0</xdr:colOff>
      <xdr:row>40</xdr:row>
      <xdr:rowOff>21772</xdr:rowOff>
    </xdr:to>
    <xdr:cxnSp macro="">
      <xdr:nvCxnSpPr>
        <xdr:cNvPr id="136" name="直線コネクタ 135"/>
        <xdr:cNvCxnSpPr/>
      </xdr:nvCxnSpPr>
      <xdr:spPr>
        <a:xfrm>
          <a:off x="9639300" y="6879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142422</xdr:rowOff>
    </xdr:from>
    <xdr:to>
      <xdr:col>46</xdr:col>
      <xdr:colOff>38100</xdr:colOff>
      <xdr:row>40</xdr:row>
      <xdr:rowOff>72572</xdr:rowOff>
    </xdr:to>
    <xdr:sp macro="" textlink="">
      <xdr:nvSpPr>
        <xdr:cNvPr id="137" name="楕円 136"/>
        <xdr:cNvSpPr/>
      </xdr:nvSpPr>
      <xdr:spPr>
        <a:xfrm>
          <a:off x="8699500" y="682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21772</xdr:rowOff>
    </xdr:from>
    <xdr:to>
      <xdr:col>50</xdr:col>
      <xdr:colOff>114300</xdr:colOff>
      <xdr:row>40</xdr:row>
      <xdr:rowOff>21772</xdr:rowOff>
    </xdr:to>
    <xdr:cxnSp macro="">
      <xdr:nvCxnSpPr>
        <xdr:cNvPr id="138" name="直線コネクタ 137"/>
        <xdr:cNvCxnSpPr/>
      </xdr:nvCxnSpPr>
      <xdr:spPr>
        <a:xfrm>
          <a:off x="8750300" y="6879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142422</xdr:rowOff>
    </xdr:from>
    <xdr:to>
      <xdr:col>41</xdr:col>
      <xdr:colOff>101600</xdr:colOff>
      <xdr:row>40</xdr:row>
      <xdr:rowOff>72572</xdr:rowOff>
    </xdr:to>
    <xdr:sp macro="" textlink="">
      <xdr:nvSpPr>
        <xdr:cNvPr id="139" name="楕円 138"/>
        <xdr:cNvSpPr/>
      </xdr:nvSpPr>
      <xdr:spPr>
        <a:xfrm>
          <a:off x="7810500" y="682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21772</xdr:rowOff>
    </xdr:from>
    <xdr:to>
      <xdr:col>45</xdr:col>
      <xdr:colOff>177800</xdr:colOff>
      <xdr:row>40</xdr:row>
      <xdr:rowOff>21772</xdr:rowOff>
    </xdr:to>
    <xdr:cxnSp macro="">
      <xdr:nvCxnSpPr>
        <xdr:cNvPr id="140" name="直線コネクタ 139"/>
        <xdr:cNvCxnSpPr/>
      </xdr:nvCxnSpPr>
      <xdr:spPr>
        <a:xfrm>
          <a:off x="7861300" y="6879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142422</xdr:rowOff>
    </xdr:from>
    <xdr:to>
      <xdr:col>36</xdr:col>
      <xdr:colOff>165100</xdr:colOff>
      <xdr:row>40</xdr:row>
      <xdr:rowOff>72572</xdr:rowOff>
    </xdr:to>
    <xdr:sp macro="" textlink="">
      <xdr:nvSpPr>
        <xdr:cNvPr id="141" name="楕円 140"/>
        <xdr:cNvSpPr/>
      </xdr:nvSpPr>
      <xdr:spPr>
        <a:xfrm>
          <a:off x="6921500" y="682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21772</xdr:rowOff>
    </xdr:from>
    <xdr:to>
      <xdr:col>41</xdr:col>
      <xdr:colOff>50800</xdr:colOff>
      <xdr:row>40</xdr:row>
      <xdr:rowOff>21772</xdr:rowOff>
    </xdr:to>
    <xdr:cxnSp macro="">
      <xdr:nvCxnSpPr>
        <xdr:cNvPr id="142" name="直線コネクタ 141"/>
        <xdr:cNvCxnSpPr/>
      </xdr:nvCxnSpPr>
      <xdr:spPr>
        <a:xfrm>
          <a:off x="6972300" y="6879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107242</xdr:rowOff>
    </xdr:from>
    <xdr:ext cx="469744" cy="259045"/>
    <xdr:sp macro="" textlink="">
      <xdr:nvSpPr>
        <xdr:cNvPr id="143" name="n_1aveValue【図書館】&#10;一人当たり面積"/>
        <xdr:cNvSpPr txBox="1"/>
      </xdr:nvSpPr>
      <xdr:spPr>
        <a:xfrm>
          <a:off x="9391727" y="696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74584</xdr:rowOff>
    </xdr:from>
    <xdr:ext cx="469744" cy="259045"/>
    <xdr:sp macro="" textlink="">
      <xdr:nvSpPr>
        <xdr:cNvPr id="144" name="n_2aveValue【図書館】&#10;一人当たり面積"/>
        <xdr:cNvSpPr txBox="1"/>
      </xdr:nvSpPr>
      <xdr:spPr>
        <a:xfrm>
          <a:off x="8515427" y="693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85470</xdr:rowOff>
    </xdr:from>
    <xdr:ext cx="469744" cy="259045"/>
    <xdr:sp macro="" textlink="">
      <xdr:nvSpPr>
        <xdr:cNvPr id="145" name="n_3aveValue【図書館】&#10;一人当たり面積"/>
        <xdr:cNvSpPr txBox="1"/>
      </xdr:nvSpPr>
      <xdr:spPr>
        <a:xfrm>
          <a:off x="7626427" y="694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96355</xdr:rowOff>
    </xdr:from>
    <xdr:ext cx="469744" cy="259045"/>
    <xdr:sp macro="" textlink="">
      <xdr:nvSpPr>
        <xdr:cNvPr id="146" name="n_4aveValue【図書館】&#10;一人当たり面積"/>
        <xdr:cNvSpPr txBox="1"/>
      </xdr:nvSpPr>
      <xdr:spPr>
        <a:xfrm>
          <a:off x="6737427" y="695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89099</xdr:rowOff>
    </xdr:from>
    <xdr:ext cx="469744" cy="259045"/>
    <xdr:sp macro="" textlink="">
      <xdr:nvSpPr>
        <xdr:cNvPr id="147" name="n_1mainValue【図書館】&#10;一人当たり面積"/>
        <xdr:cNvSpPr txBox="1"/>
      </xdr:nvSpPr>
      <xdr:spPr>
        <a:xfrm>
          <a:off x="9391727" y="660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89099</xdr:rowOff>
    </xdr:from>
    <xdr:ext cx="469744" cy="259045"/>
    <xdr:sp macro="" textlink="">
      <xdr:nvSpPr>
        <xdr:cNvPr id="148" name="n_2mainValue【図書館】&#10;一人当たり面積"/>
        <xdr:cNvSpPr txBox="1"/>
      </xdr:nvSpPr>
      <xdr:spPr>
        <a:xfrm>
          <a:off x="8515427" y="660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89099</xdr:rowOff>
    </xdr:from>
    <xdr:ext cx="469744" cy="259045"/>
    <xdr:sp macro="" textlink="">
      <xdr:nvSpPr>
        <xdr:cNvPr id="149" name="n_3mainValue【図書館】&#10;一人当たり面積"/>
        <xdr:cNvSpPr txBox="1"/>
      </xdr:nvSpPr>
      <xdr:spPr>
        <a:xfrm>
          <a:off x="7626427" y="660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89099</xdr:rowOff>
    </xdr:from>
    <xdr:ext cx="469744" cy="259045"/>
    <xdr:sp macro="" textlink="">
      <xdr:nvSpPr>
        <xdr:cNvPr id="150" name="n_4mainValue【図書館】&#10;一人当たり面積"/>
        <xdr:cNvSpPr txBox="1"/>
      </xdr:nvSpPr>
      <xdr:spPr>
        <a:xfrm>
          <a:off x="6737427" y="660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93345</xdr:rowOff>
    </xdr:from>
    <xdr:to>
      <xdr:col>24</xdr:col>
      <xdr:colOff>62865</xdr:colOff>
      <xdr:row>63</xdr:row>
      <xdr:rowOff>163830</xdr:rowOff>
    </xdr:to>
    <xdr:cxnSp macro="">
      <xdr:nvCxnSpPr>
        <xdr:cNvPr id="175" name="直線コネクタ 174"/>
        <xdr:cNvCxnSpPr/>
      </xdr:nvCxnSpPr>
      <xdr:spPr>
        <a:xfrm flipV="1">
          <a:off x="4634865" y="952309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167657</xdr:rowOff>
    </xdr:from>
    <xdr:ext cx="405111" cy="259045"/>
    <xdr:sp macro="" textlink="">
      <xdr:nvSpPr>
        <xdr:cNvPr id="176" name="【体育館・プール】&#10;有形固定資産減価償却率最小値テキスト"/>
        <xdr:cNvSpPr txBox="1"/>
      </xdr:nvSpPr>
      <xdr:spPr>
        <a:xfrm>
          <a:off x="4673600"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163830</xdr:rowOff>
    </xdr:from>
    <xdr:to>
      <xdr:col>24</xdr:col>
      <xdr:colOff>152400</xdr:colOff>
      <xdr:row>63</xdr:row>
      <xdr:rowOff>163830</xdr:rowOff>
    </xdr:to>
    <xdr:cxnSp macro="">
      <xdr:nvCxnSpPr>
        <xdr:cNvPr id="177" name="直線コネクタ 176"/>
        <xdr:cNvCxnSpPr/>
      </xdr:nvCxnSpPr>
      <xdr:spPr>
        <a:xfrm>
          <a:off x="4546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40022</xdr:rowOff>
    </xdr:from>
    <xdr:ext cx="405111" cy="259045"/>
    <xdr:sp macro="" textlink="">
      <xdr:nvSpPr>
        <xdr:cNvPr id="178" name="【体育館・プール】&#10;有形固定資産減価償却率最大値テキスト"/>
        <xdr:cNvSpPr txBox="1"/>
      </xdr:nvSpPr>
      <xdr:spPr>
        <a:xfrm>
          <a:off x="4673600" y="9298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93345</xdr:rowOff>
    </xdr:from>
    <xdr:to>
      <xdr:col>24</xdr:col>
      <xdr:colOff>152400</xdr:colOff>
      <xdr:row>55</xdr:row>
      <xdr:rowOff>93345</xdr:rowOff>
    </xdr:to>
    <xdr:cxnSp macro="">
      <xdr:nvCxnSpPr>
        <xdr:cNvPr id="179" name="直線コネクタ 178"/>
        <xdr:cNvCxnSpPr/>
      </xdr:nvCxnSpPr>
      <xdr:spPr>
        <a:xfrm>
          <a:off x="4546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148607</xdr:rowOff>
    </xdr:from>
    <xdr:ext cx="405111" cy="259045"/>
    <xdr:sp macro="" textlink="">
      <xdr:nvSpPr>
        <xdr:cNvPr id="180" name="【体育館・プール】&#10;有形固定資産減価償却率平均値テキスト"/>
        <xdr:cNvSpPr txBox="1"/>
      </xdr:nvSpPr>
      <xdr:spPr>
        <a:xfrm>
          <a:off x="4673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81" name="フローチャート: 判断 180"/>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137795</xdr:rowOff>
    </xdr:from>
    <xdr:to>
      <xdr:col>20</xdr:col>
      <xdr:colOff>38100</xdr:colOff>
      <xdr:row>60</xdr:row>
      <xdr:rowOff>67945</xdr:rowOff>
    </xdr:to>
    <xdr:sp macro="" textlink="">
      <xdr:nvSpPr>
        <xdr:cNvPr id="182" name="フローチャート: 判断 181"/>
        <xdr:cNvSpPr/>
      </xdr:nvSpPr>
      <xdr:spPr>
        <a:xfrm>
          <a:off x="3746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116840</xdr:rowOff>
    </xdr:from>
    <xdr:to>
      <xdr:col>15</xdr:col>
      <xdr:colOff>101600</xdr:colOff>
      <xdr:row>60</xdr:row>
      <xdr:rowOff>46990</xdr:rowOff>
    </xdr:to>
    <xdr:sp macro="" textlink="">
      <xdr:nvSpPr>
        <xdr:cNvPr id="183" name="フローチャート: 判断 182"/>
        <xdr:cNvSpPr/>
      </xdr:nvSpPr>
      <xdr:spPr>
        <a:xfrm>
          <a:off x="2857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116840</xdr:rowOff>
    </xdr:from>
    <xdr:to>
      <xdr:col>10</xdr:col>
      <xdr:colOff>165100</xdr:colOff>
      <xdr:row>60</xdr:row>
      <xdr:rowOff>46990</xdr:rowOff>
    </xdr:to>
    <xdr:sp macro="" textlink="">
      <xdr:nvSpPr>
        <xdr:cNvPr id="184" name="フローチャート: 判断 183"/>
        <xdr:cNvSpPr/>
      </xdr:nvSpPr>
      <xdr:spPr>
        <a:xfrm>
          <a:off x="1968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93980</xdr:rowOff>
    </xdr:from>
    <xdr:to>
      <xdr:col>6</xdr:col>
      <xdr:colOff>38100</xdr:colOff>
      <xdr:row>60</xdr:row>
      <xdr:rowOff>24130</xdr:rowOff>
    </xdr:to>
    <xdr:sp macro="" textlink="">
      <xdr:nvSpPr>
        <xdr:cNvPr id="185" name="フローチャート: 判断 184"/>
        <xdr:cNvSpPr/>
      </xdr:nvSpPr>
      <xdr:spPr>
        <a:xfrm>
          <a:off x="1079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160655</xdr:rowOff>
    </xdr:from>
    <xdr:to>
      <xdr:col>24</xdr:col>
      <xdr:colOff>114300</xdr:colOff>
      <xdr:row>60</xdr:row>
      <xdr:rowOff>90805</xdr:rowOff>
    </xdr:to>
    <xdr:sp macro="" textlink="">
      <xdr:nvSpPr>
        <xdr:cNvPr id="191" name="楕円 190"/>
        <xdr:cNvSpPr/>
      </xdr:nvSpPr>
      <xdr:spPr>
        <a:xfrm>
          <a:off x="45847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12082</xdr:rowOff>
    </xdr:from>
    <xdr:ext cx="405111" cy="259045"/>
    <xdr:sp macro="" textlink="">
      <xdr:nvSpPr>
        <xdr:cNvPr id="192" name="【体育館・プール】&#10;有形固定資産減価償却率該当値テキスト"/>
        <xdr:cNvSpPr txBox="1"/>
      </xdr:nvSpPr>
      <xdr:spPr>
        <a:xfrm>
          <a:off x="4673600" y="1012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124460</xdr:rowOff>
    </xdr:from>
    <xdr:to>
      <xdr:col>20</xdr:col>
      <xdr:colOff>38100</xdr:colOff>
      <xdr:row>60</xdr:row>
      <xdr:rowOff>54610</xdr:rowOff>
    </xdr:to>
    <xdr:sp macro="" textlink="">
      <xdr:nvSpPr>
        <xdr:cNvPr id="193" name="楕円 192"/>
        <xdr:cNvSpPr/>
      </xdr:nvSpPr>
      <xdr:spPr>
        <a:xfrm>
          <a:off x="3746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3810</xdr:rowOff>
    </xdr:from>
    <xdr:to>
      <xdr:col>24</xdr:col>
      <xdr:colOff>63500</xdr:colOff>
      <xdr:row>60</xdr:row>
      <xdr:rowOff>40005</xdr:rowOff>
    </xdr:to>
    <xdr:cxnSp macro="">
      <xdr:nvCxnSpPr>
        <xdr:cNvPr id="194" name="直線コネクタ 193"/>
        <xdr:cNvCxnSpPr/>
      </xdr:nvCxnSpPr>
      <xdr:spPr>
        <a:xfrm>
          <a:off x="3797300" y="1029081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86360</xdr:rowOff>
    </xdr:from>
    <xdr:to>
      <xdr:col>15</xdr:col>
      <xdr:colOff>101600</xdr:colOff>
      <xdr:row>60</xdr:row>
      <xdr:rowOff>16510</xdr:rowOff>
    </xdr:to>
    <xdr:sp macro="" textlink="">
      <xdr:nvSpPr>
        <xdr:cNvPr id="195" name="楕円 194"/>
        <xdr:cNvSpPr/>
      </xdr:nvSpPr>
      <xdr:spPr>
        <a:xfrm>
          <a:off x="2857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137160</xdr:rowOff>
    </xdr:from>
    <xdr:to>
      <xdr:col>19</xdr:col>
      <xdr:colOff>177800</xdr:colOff>
      <xdr:row>60</xdr:row>
      <xdr:rowOff>3810</xdr:rowOff>
    </xdr:to>
    <xdr:cxnSp macro="">
      <xdr:nvCxnSpPr>
        <xdr:cNvPr id="196" name="直線コネクタ 195"/>
        <xdr:cNvCxnSpPr/>
      </xdr:nvCxnSpPr>
      <xdr:spPr>
        <a:xfrm>
          <a:off x="2908300" y="102527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46355</xdr:rowOff>
    </xdr:from>
    <xdr:to>
      <xdr:col>10</xdr:col>
      <xdr:colOff>165100</xdr:colOff>
      <xdr:row>59</xdr:row>
      <xdr:rowOff>147955</xdr:rowOff>
    </xdr:to>
    <xdr:sp macro="" textlink="">
      <xdr:nvSpPr>
        <xdr:cNvPr id="197" name="楕円 196"/>
        <xdr:cNvSpPr/>
      </xdr:nvSpPr>
      <xdr:spPr>
        <a:xfrm>
          <a:off x="19685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97155</xdr:rowOff>
    </xdr:from>
    <xdr:to>
      <xdr:col>15</xdr:col>
      <xdr:colOff>50800</xdr:colOff>
      <xdr:row>59</xdr:row>
      <xdr:rowOff>137160</xdr:rowOff>
    </xdr:to>
    <xdr:cxnSp macro="">
      <xdr:nvCxnSpPr>
        <xdr:cNvPr id="198" name="直線コネクタ 197"/>
        <xdr:cNvCxnSpPr/>
      </xdr:nvCxnSpPr>
      <xdr:spPr>
        <a:xfrm>
          <a:off x="2019300" y="1021270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42545</xdr:rowOff>
    </xdr:from>
    <xdr:to>
      <xdr:col>6</xdr:col>
      <xdr:colOff>38100</xdr:colOff>
      <xdr:row>59</xdr:row>
      <xdr:rowOff>144145</xdr:rowOff>
    </xdr:to>
    <xdr:sp macro="" textlink="">
      <xdr:nvSpPr>
        <xdr:cNvPr id="199" name="楕円 198"/>
        <xdr:cNvSpPr/>
      </xdr:nvSpPr>
      <xdr:spPr>
        <a:xfrm>
          <a:off x="10795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93345</xdr:rowOff>
    </xdr:from>
    <xdr:to>
      <xdr:col>10</xdr:col>
      <xdr:colOff>114300</xdr:colOff>
      <xdr:row>59</xdr:row>
      <xdr:rowOff>97155</xdr:rowOff>
    </xdr:to>
    <xdr:cxnSp macro="">
      <xdr:nvCxnSpPr>
        <xdr:cNvPr id="200" name="直線コネクタ 199"/>
        <xdr:cNvCxnSpPr/>
      </xdr:nvCxnSpPr>
      <xdr:spPr>
        <a:xfrm>
          <a:off x="1130300" y="102088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59072</xdr:rowOff>
    </xdr:from>
    <xdr:ext cx="405111" cy="259045"/>
    <xdr:sp macro="" textlink="">
      <xdr:nvSpPr>
        <xdr:cNvPr id="201" name="n_1aveValue【体育館・プール】&#10;有形固定資産減価償却率"/>
        <xdr:cNvSpPr txBox="1"/>
      </xdr:nvSpPr>
      <xdr:spPr>
        <a:xfrm>
          <a:off x="35820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38117</xdr:rowOff>
    </xdr:from>
    <xdr:ext cx="405111" cy="259045"/>
    <xdr:sp macro="" textlink="">
      <xdr:nvSpPr>
        <xdr:cNvPr id="202" name="n_2aveValue【体育館・プール】&#10;有形固定資産減価償却率"/>
        <xdr:cNvSpPr txBox="1"/>
      </xdr:nvSpPr>
      <xdr:spPr>
        <a:xfrm>
          <a:off x="2705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38117</xdr:rowOff>
    </xdr:from>
    <xdr:ext cx="405111" cy="259045"/>
    <xdr:sp macro="" textlink="">
      <xdr:nvSpPr>
        <xdr:cNvPr id="203" name="n_3aveValue【体育館・プール】&#10;有形固定資産減価償却率"/>
        <xdr:cNvSpPr txBox="1"/>
      </xdr:nvSpPr>
      <xdr:spPr>
        <a:xfrm>
          <a:off x="1816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15257</xdr:rowOff>
    </xdr:from>
    <xdr:ext cx="405111" cy="259045"/>
    <xdr:sp macro="" textlink="">
      <xdr:nvSpPr>
        <xdr:cNvPr id="204" name="n_4aveValue【体育館・プール】&#10;有形固定資産減価償却率"/>
        <xdr:cNvSpPr txBox="1"/>
      </xdr:nvSpPr>
      <xdr:spPr>
        <a:xfrm>
          <a:off x="927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71137</xdr:rowOff>
    </xdr:from>
    <xdr:ext cx="405111" cy="259045"/>
    <xdr:sp macro="" textlink="">
      <xdr:nvSpPr>
        <xdr:cNvPr id="205" name="n_1mainValue【体育館・プール】&#10;有形固定資産減価償却率"/>
        <xdr:cNvSpPr txBox="1"/>
      </xdr:nvSpPr>
      <xdr:spPr>
        <a:xfrm>
          <a:off x="35820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33037</xdr:rowOff>
    </xdr:from>
    <xdr:ext cx="405111" cy="259045"/>
    <xdr:sp macro="" textlink="">
      <xdr:nvSpPr>
        <xdr:cNvPr id="206" name="n_2mainValue【体育館・プール】&#10;有形固定資産減価償却率"/>
        <xdr:cNvSpPr txBox="1"/>
      </xdr:nvSpPr>
      <xdr:spPr>
        <a:xfrm>
          <a:off x="2705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164482</xdr:rowOff>
    </xdr:from>
    <xdr:ext cx="405111" cy="259045"/>
    <xdr:sp macro="" textlink="">
      <xdr:nvSpPr>
        <xdr:cNvPr id="207" name="n_3mainValue【体育館・プール】&#10;有形固定資産減価償却率"/>
        <xdr:cNvSpPr txBox="1"/>
      </xdr:nvSpPr>
      <xdr:spPr>
        <a:xfrm>
          <a:off x="18167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160672</xdr:rowOff>
    </xdr:from>
    <xdr:ext cx="405111" cy="259045"/>
    <xdr:sp macro="" textlink="">
      <xdr:nvSpPr>
        <xdr:cNvPr id="208" name="n_4mainValue【体育館・プール】&#10;有形固定資産減価償却率"/>
        <xdr:cNvSpPr txBox="1"/>
      </xdr:nvSpPr>
      <xdr:spPr>
        <a:xfrm>
          <a:off x="927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163830</xdr:rowOff>
    </xdr:from>
    <xdr:to>
      <xdr:col>54</xdr:col>
      <xdr:colOff>189865</xdr:colOff>
      <xdr:row>63</xdr:row>
      <xdr:rowOff>125730</xdr:rowOff>
    </xdr:to>
    <xdr:cxnSp macro="">
      <xdr:nvCxnSpPr>
        <xdr:cNvPr id="232" name="直線コネクタ 231"/>
        <xdr:cNvCxnSpPr/>
      </xdr:nvCxnSpPr>
      <xdr:spPr>
        <a:xfrm flipV="1">
          <a:off x="10476865" y="97650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33" name="【体育館・プール】&#10;一人当たり面積最小値テキスト"/>
        <xdr:cNvSpPr txBox="1"/>
      </xdr:nvSpPr>
      <xdr:spPr>
        <a:xfrm>
          <a:off x="10515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34" name="直線コネクタ 233"/>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110507</xdr:rowOff>
    </xdr:from>
    <xdr:ext cx="469744" cy="259045"/>
    <xdr:sp macro="" textlink="">
      <xdr:nvSpPr>
        <xdr:cNvPr id="235" name="【体育館・プール】&#10;一人当たり面積最大値テキスト"/>
        <xdr:cNvSpPr txBox="1"/>
      </xdr:nvSpPr>
      <xdr:spPr>
        <a:xfrm>
          <a:off x="10515600" y="954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163830</xdr:rowOff>
    </xdr:from>
    <xdr:to>
      <xdr:col>55</xdr:col>
      <xdr:colOff>88900</xdr:colOff>
      <xdr:row>56</xdr:row>
      <xdr:rowOff>163830</xdr:rowOff>
    </xdr:to>
    <xdr:cxnSp macro="">
      <xdr:nvCxnSpPr>
        <xdr:cNvPr id="236" name="直線コネクタ 235"/>
        <xdr:cNvCxnSpPr/>
      </xdr:nvCxnSpPr>
      <xdr:spPr>
        <a:xfrm>
          <a:off x="10388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113047</xdr:rowOff>
    </xdr:from>
    <xdr:ext cx="469744" cy="259045"/>
    <xdr:sp macro="" textlink="">
      <xdr:nvSpPr>
        <xdr:cNvPr id="237" name="【体育館・プール】&#10;一人当たり面積平均値テキスト"/>
        <xdr:cNvSpPr txBox="1"/>
      </xdr:nvSpPr>
      <xdr:spPr>
        <a:xfrm>
          <a:off x="10515600" y="1040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90170</xdr:rowOff>
    </xdr:from>
    <xdr:to>
      <xdr:col>55</xdr:col>
      <xdr:colOff>50800</xdr:colOff>
      <xdr:row>62</xdr:row>
      <xdr:rowOff>20320</xdr:rowOff>
    </xdr:to>
    <xdr:sp macro="" textlink="">
      <xdr:nvSpPr>
        <xdr:cNvPr id="238" name="フローチャート: 判断 237"/>
        <xdr:cNvSpPr/>
      </xdr:nvSpPr>
      <xdr:spPr>
        <a:xfrm>
          <a:off x="10426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39" name="フローチャート: 判断 238"/>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71120</xdr:rowOff>
    </xdr:from>
    <xdr:to>
      <xdr:col>46</xdr:col>
      <xdr:colOff>38100</xdr:colOff>
      <xdr:row>62</xdr:row>
      <xdr:rowOff>1270</xdr:rowOff>
    </xdr:to>
    <xdr:sp macro="" textlink="">
      <xdr:nvSpPr>
        <xdr:cNvPr id="240" name="フローチャート: 判断 239"/>
        <xdr:cNvSpPr/>
      </xdr:nvSpPr>
      <xdr:spPr>
        <a:xfrm>
          <a:off x="8699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74930</xdr:rowOff>
    </xdr:from>
    <xdr:to>
      <xdr:col>41</xdr:col>
      <xdr:colOff>101600</xdr:colOff>
      <xdr:row>62</xdr:row>
      <xdr:rowOff>5080</xdr:rowOff>
    </xdr:to>
    <xdr:sp macro="" textlink="">
      <xdr:nvSpPr>
        <xdr:cNvPr id="241" name="フローチャート: 判断 240"/>
        <xdr:cNvSpPr/>
      </xdr:nvSpPr>
      <xdr:spPr>
        <a:xfrm>
          <a:off x="781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82550</xdr:rowOff>
    </xdr:from>
    <xdr:to>
      <xdr:col>36</xdr:col>
      <xdr:colOff>165100</xdr:colOff>
      <xdr:row>62</xdr:row>
      <xdr:rowOff>12700</xdr:rowOff>
    </xdr:to>
    <xdr:sp macro="" textlink="">
      <xdr:nvSpPr>
        <xdr:cNvPr id="242" name="フローチャート: 判断 241"/>
        <xdr:cNvSpPr/>
      </xdr:nvSpPr>
      <xdr:spPr>
        <a:xfrm>
          <a:off x="6921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59690</xdr:rowOff>
    </xdr:from>
    <xdr:to>
      <xdr:col>55</xdr:col>
      <xdr:colOff>50800</xdr:colOff>
      <xdr:row>63</xdr:row>
      <xdr:rowOff>161290</xdr:rowOff>
    </xdr:to>
    <xdr:sp macro="" textlink="">
      <xdr:nvSpPr>
        <xdr:cNvPr id="248" name="楕円 247"/>
        <xdr:cNvSpPr/>
      </xdr:nvSpPr>
      <xdr:spPr>
        <a:xfrm>
          <a:off x="104267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146067</xdr:rowOff>
    </xdr:from>
    <xdr:ext cx="469744" cy="259045"/>
    <xdr:sp macro="" textlink="">
      <xdr:nvSpPr>
        <xdr:cNvPr id="249" name="【体育館・プール】&#10;一人当たり面積該当値テキスト"/>
        <xdr:cNvSpPr txBox="1"/>
      </xdr:nvSpPr>
      <xdr:spPr>
        <a:xfrm>
          <a:off x="10515600" y="1077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59690</xdr:rowOff>
    </xdr:from>
    <xdr:to>
      <xdr:col>50</xdr:col>
      <xdr:colOff>165100</xdr:colOff>
      <xdr:row>63</xdr:row>
      <xdr:rowOff>161290</xdr:rowOff>
    </xdr:to>
    <xdr:sp macro="" textlink="">
      <xdr:nvSpPr>
        <xdr:cNvPr id="250" name="楕円 249"/>
        <xdr:cNvSpPr/>
      </xdr:nvSpPr>
      <xdr:spPr>
        <a:xfrm>
          <a:off x="95885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110490</xdr:rowOff>
    </xdr:from>
    <xdr:to>
      <xdr:col>55</xdr:col>
      <xdr:colOff>0</xdr:colOff>
      <xdr:row>63</xdr:row>
      <xdr:rowOff>110490</xdr:rowOff>
    </xdr:to>
    <xdr:cxnSp macro="">
      <xdr:nvCxnSpPr>
        <xdr:cNvPr id="251" name="直線コネクタ 250"/>
        <xdr:cNvCxnSpPr/>
      </xdr:nvCxnSpPr>
      <xdr:spPr>
        <a:xfrm>
          <a:off x="9639300" y="109118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59690</xdr:rowOff>
    </xdr:from>
    <xdr:to>
      <xdr:col>46</xdr:col>
      <xdr:colOff>38100</xdr:colOff>
      <xdr:row>63</xdr:row>
      <xdr:rowOff>161290</xdr:rowOff>
    </xdr:to>
    <xdr:sp macro="" textlink="">
      <xdr:nvSpPr>
        <xdr:cNvPr id="252" name="楕円 251"/>
        <xdr:cNvSpPr/>
      </xdr:nvSpPr>
      <xdr:spPr>
        <a:xfrm>
          <a:off x="86995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110490</xdr:rowOff>
    </xdr:from>
    <xdr:to>
      <xdr:col>50</xdr:col>
      <xdr:colOff>114300</xdr:colOff>
      <xdr:row>63</xdr:row>
      <xdr:rowOff>110490</xdr:rowOff>
    </xdr:to>
    <xdr:cxnSp macro="">
      <xdr:nvCxnSpPr>
        <xdr:cNvPr id="253" name="直線コネクタ 252"/>
        <xdr:cNvCxnSpPr/>
      </xdr:nvCxnSpPr>
      <xdr:spPr>
        <a:xfrm>
          <a:off x="8750300" y="10911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59690</xdr:rowOff>
    </xdr:from>
    <xdr:to>
      <xdr:col>41</xdr:col>
      <xdr:colOff>101600</xdr:colOff>
      <xdr:row>63</xdr:row>
      <xdr:rowOff>161290</xdr:rowOff>
    </xdr:to>
    <xdr:sp macro="" textlink="">
      <xdr:nvSpPr>
        <xdr:cNvPr id="254" name="楕円 253"/>
        <xdr:cNvSpPr/>
      </xdr:nvSpPr>
      <xdr:spPr>
        <a:xfrm>
          <a:off x="78105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110490</xdr:rowOff>
    </xdr:from>
    <xdr:to>
      <xdr:col>45</xdr:col>
      <xdr:colOff>177800</xdr:colOff>
      <xdr:row>63</xdr:row>
      <xdr:rowOff>110490</xdr:rowOff>
    </xdr:to>
    <xdr:cxnSp macro="">
      <xdr:nvCxnSpPr>
        <xdr:cNvPr id="255" name="直線コネクタ 254"/>
        <xdr:cNvCxnSpPr/>
      </xdr:nvCxnSpPr>
      <xdr:spPr>
        <a:xfrm>
          <a:off x="7861300" y="10911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59690</xdr:rowOff>
    </xdr:from>
    <xdr:to>
      <xdr:col>36</xdr:col>
      <xdr:colOff>165100</xdr:colOff>
      <xdr:row>63</xdr:row>
      <xdr:rowOff>161290</xdr:rowOff>
    </xdr:to>
    <xdr:sp macro="" textlink="">
      <xdr:nvSpPr>
        <xdr:cNvPr id="256" name="楕円 255"/>
        <xdr:cNvSpPr/>
      </xdr:nvSpPr>
      <xdr:spPr>
        <a:xfrm>
          <a:off x="69215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110490</xdr:rowOff>
    </xdr:from>
    <xdr:to>
      <xdr:col>41</xdr:col>
      <xdr:colOff>50800</xdr:colOff>
      <xdr:row>63</xdr:row>
      <xdr:rowOff>110490</xdr:rowOff>
    </xdr:to>
    <xdr:cxnSp macro="">
      <xdr:nvCxnSpPr>
        <xdr:cNvPr id="257" name="直線コネクタ 256"/>
        <xdr:cNvCxnSpPr/>
      </xdr:nvCxnSpPr>
      <xdr:spPr>
        <a:xfrm>
          <a:off x="6972300" y="10911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58" name="n_1aveValue【体育館・プール】&#10;一人当たり面積"/>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17797</xdr:rowOff>
    </xdr:from>
    <xdr:ext cx="469744" cy="259045"/>
    <xdr:sp macro="" textlink="">
      <xdr:nvSpPr>
        <xdr:cNvPr id="259" name="n_2aveValue【体育館・プール】&#10;一人当たり面積"/>
        <xdr:cNvSpPr txBox="1"/>
      </xdr:nvSpPr>
      <xdr:spPr>
        <a:xfrm>
          <a:off x="851542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21607</xdr:rowOff>
    </xdr:from>
    <xdr:ext cx="469744" cy="259045"/>
    <xdr:sp macro="" textlink="">
      <xdr:nvSpPr>
        <xdr:cNvPr id="260" name="n_3aveValue【体育館・プール】&#10;一人当たり面積"/>
        <xdr:cNvSpPr txBox="1"/>
      </xdr:nvSpPr>
      <xdr:spPr>
        <a:xfrm>
          <a:off x="7626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29227</xdr:rowOff>
    </xdr:from>
    <xdr:ext cx="469744" cy="259045"/>
    <xdr:sp macro="" textlink="">
      <xdr:nvSpPr>
        <xdr:cNvPr id="261" name="n_4aveValue【体育館・プール】&#10;一人当たり面積"/>
        <xdr:cNvSpPr txBox="1"/>
      </xdr:nvSpPr>
      <xdr:spPr>
        <a:xfrm>
          <a:off x="6737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152417</xdr:rowOff>
    </xdr:from>
    <xdr:ext cx="469744" cy="259045"/>
    <xdr:sp macro="" textlink="">
      <xdr:nvSpPr>
        <xdr:cNvPr id="262" name="n_1mainValue【体育館・プール】&#10;一人当たり面積"/>
        <xdr:cNvSpPr txBox="1"/>
      </xdr:nvSpPr>
      <xdr:spPr>
        <a:xfrm>
          <a:off x="9391727"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152417</xdr:rowOff>
    </xdr:from>
    <xdr:ext cx="469744" cy="259045"/>
    <xdr:sp macro="" textlink="">
      <xdr:nvSpPr>
        <xdr:cNvPr id="263" name="n_2mainValue【体育館・プール】&#10;一人当たり面積"/>
        <xdr:cNvSpPr txBox="1"/>
      </xdr:nvSpPr>
      <xdr:spPr>
        <a:xfrm>
          <a:off x="8515427"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152417</xdr:rowOff>
    </xdr:from>
    <xdr:ext cx="469744" cy="259045"/>
    <xdr:sp macro="" textlink="">
      <xdr:nvSpPr>
        <xdr:cNvPr id="264" name="n_3mainValue【体育館・プール】&#10;一人当たり面積"/>
        <xdr:cNvSpPr txBox="1"/>
      </xdr:nvSpPr>
      <xdr:spPr>
        <a:xfrm>
          <a:off x="7626427"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152417</xdr:rowOff>
    </xdr:from>
    <xdr:ext cx="469744" cy="259045"/>
    <xdr:sp macro="" textlink="">
      <xdr:nvSpPr>
        <xdr:cNvPr id="265" name="n_4mainValue【体育館・プール】&#10;一人当たり面積"/>
        <xdr:cNvSpPr txBox="1"/>
      </xdr:nvSpPr>
      <xdr:spPr>
        <a:xfrm>
          <a:off x="6737427"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156211</xdr:rowOff>
    </xdr:from>
    <xdr:to>
      <xdr:col>24</xdr:col>
      <xdr:colOff>62865</xdr:colOff>
      <xdr:row>86</xdr:row>
      <xdr:rowOff>114300</xdr:rowOff>
    </xdr:to>
    <xdr:cxnSp macro="">
      <xdr:nvCxnSpPr>
        <xdr:cNvPr id="290" name="直線コネクタ 289"/>
        <xdr:cNvCxnSpPr/>
      </xdr:nvCxnSpPr>
      <xdr:spPr>
        <a:xfrm flipV="1">
          <a:off x="4634865" y="13529311"/>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102888</xdr:rowOff>
    </xdr:from>
    <xdr:ext cx="405111" cy="259045"/>
    <xdr:sp macro="" textlink="">
      <xdr:nvSpPr>
        <xdr:cNvPr id="293" name="【福祉施設】&#10;有形固定資産減価償却率最大値テキスト"/>
        <xdr:cNvSpPr txBox="1"/>
      </xdr:nvSpPr>
      <xdr:spPr>
        <a:xfrm>
          <a:off x="4673600" y="13304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156211</xdr:rowOff>
    </xdr:from>
    <xdr:to>
      <xdr:col>24</xdr:col>
      <xdr:colOff>152400</xdr:colOff>
      <xdr:row>78</xdr:row>
      <xdr:rowOff>156211</xdr:rowOff>
    </xdr:to>
    <xdr:cxnSp macro="">
      <xdr:nvCxnSpPr>
        <xdr:cNvPr id="294" name="直線コネクタ 293"/>
        <xdr:cNvCxnSpPr/>
      </xdr:nvCxnSpPr>
      <xdr:spPr>
        <a:xfrm>
          <a:off x="4546600" y="1352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106697</xdr:rowOff>
    </xdr:from>
    <xdr:ext cx="405111" cy="259045"/>
    <xdr:sp macro="" textlink="">
      <xdr:nvSpPr>
        <xdr:cNvPr id="295" name="【福祉施設】&#10;有形固定資産減価償却率平均値テキスト"/>
        <xdr:cNvSpPr txBox="1"/>
      </xdr:nvSpPr>
      <xdr:spPr>
        <a:xfrm>
          <a:off x="4673600" y="1399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296" name="フローチャート: 判断 295"/>
        <xdr:cNvSpPr/>
      </xdr:nvSpPr>
      <xdr:spPr>
        <a:xfrm>
          <a:off x="45847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113030</xdr:rowOff>
    </xdr:from>
    <xdr:to>
      <xdr:col>20</xdr:col>
      <xdr:colOff>38100</xdr:colOff>
      <xdr:row>82</xdr:row>
      <xdr:rowOff>43180</xdr:rowOff>
    </xdr:to>
    <xdr:sp macro="" textlink="">
      <xdr:nvSpPr>
        <xdr:cNvPr id="297" name="フローチャート: 判断 296"/>
        <xdr:cNvSpPr/>
      </xdr:nvSpPr>
      <xdr:spPr>
        <a:xfrm>
          <a:off x="3746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98" name="フローチャート: 判断 297"/>
        <xdr:cNvSpPr/>
      </xdr:nvSpPr>
      <xdr:spPr>
        <a:xfrm>
          <a:off x="2857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90170</xdr:rowOff>
    </xdr:from>
    <xdr:to>
      <xdr:col>10</xdr:col>
      <xdr:colOff>165100</xdr:colOff>
      <xdr:row>82</xdr:row>
      <xdr:rowOff>20320</xdr:rowOff>
    </xdr:to>
    <xdr:sp macro="" textlink="">
      <xdr:nvSpPr>
        <xdr:cNvPr id="299" name="フローチャート: 判断 298"/>
        <xdr:cNvSpPr/>
      </xdr:nvSpPr>
      <xdr:spPr>
        <a:xfrm>
          <a:off x="1968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67311</xdr:rowOff>
    </xdr:from>
    <xdr:to>
      <xdr:col>6</xdr:col>
      <xdr:colOff>38100</xdr:colOff>
      <xdr:row>81</xdr:row>
      <xdr:rowOff>168911</xdr:rowOff>
    </xdr:to>
    <xdr:sp macro="" textlink="">
      <xdr:nvSpPr>
        <xdr:cNvPr id="300" name="フローチャート: 判断 299"/>
        <xdr:cNvSpPr/>
      </xdr:nvSpPr>
      <xdr:spPr>
        <a:xfrm>
          <a:off x="1079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76836</xdr:rowOff>
    </xdr:from>
    <xdr:to>
      <xdr:col>24</xdr:col>
      <xdr:colOff>114300</xdr:colOff>
      <xdr:row>80</xdr:row>
      <xdr:rowOff>6986</xdr:rowOff>
    </xdr:to>
    <xdr:sp macro="" textlink="">
      <xdr:nvSpPr>
        <xdr:cNvPr id="306" name="楕円 305"/>
        <xdr:cNvSpPr/>
      </xdr:nvSpPr>
      <xdr:spPr>
        <a:xfrm>
          <a:off x="4584700" y="1362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99713</xdr:rowOff>
    </xdr:from>
    <xdr:ext cx="405111" cy="259045"/>
    <xdr:sp macro="" textlink="">
      <xdr:nvSpPr>
        <xdr:cNvPr id="307" name="【福祉施設】&#10;有形固定資産減価償却率該当値テキスト"/>
        <xdr:cNvSpPr txBox="1"/>
      </xdr:nvSpPr>
      <xdr:spPr>
        <a:xfrm>
          <a:off x="4673600" y="1347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82550</xdr:rowOff>
    </xdr:from>
    <xdr:to>
      <xdr:col>20</xdr:col>
      <xdr:colOff>38100</xdr:colOff>
      <xdr:row>80</xdr:row>
      <xdr:rowOff>12700</xdr:rowOff>
    </xdr:to>
    <xdr:sp macro="" textlink="">
      <xdr:nvSpPr>
        <xdr:cNvPr id="308" name="楕円 307"/>
        <xdr:cNvSpPr/>
      </xdr:nvSpPr>
      <xdr:spPr>
        <a:xfrm>
          <a:off x="37465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127636</xdr:rowOff>
    </xdr:from>
    <xdr:to>
      <xdr:col>24</xdr:col>
      <xdr:colOff>63500</xdr:colOff>
      <xdr:row>79</xdr:row>
      <xdr:rowOff>133350</xdr:rowOff>
    </xdr:to>
    <xdr:cxnSp macro="">
      <xdr:nvCxnSpPr>
        <xdr:cNvPr id="309" name="直線コネクタ 308"/>
        <xdr:cNvCxnSpPr/>
      </xdr:nvCxnSpPr>
      <xdr:spPr>
        <a:xfrm flipV="1">
          <a:off x="3797300" y="13672186"/>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44450</xdr:rowOff>
    </xdr:from>
    <xdr:to>
      <xdr:col>15</xdr:col>
      <xdr:colOff>101600</xdr:colOff>
      <xdr:row>79</xdr:row>
      <xdr:rowOff>146050</xdr:rowOff>
    </xdr:to>
    <xdr:sp macro="" textlink="">
      <xdr:nvSpPr>
        <xdr:cNvPr id="310" name="楕円 309"/>
        <xdr:cNvSpPr/>
      </xdr:nvSpPr>
      <xdr:spPr>
        <a:xfrm>
          <a:off x="2857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95250</xdr:rowOff>
    </xdr:from>
    <xdr:to>
      <xdr:col>19</xdr:col>
      <xdr:colOff>177800</xdr:colOff>
      <xdr:row>79</xdr:row>
      <xdr:rowOff>133350</xdr:rowOff>
    </xdr:to>
    <xdr:cxnSp macro="">
      <xdr:nvCxnSpPr>
        <xdr:cNvPr id="311" name="直線コネクタ 310"/>
        <xdr:cNvCxnSpPr/>
      </xdr:nvCxnSpPr>
      <xdr:spPr>
        <a:xfrm>
          <a:off x="2908300" y="13639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6350</xdr:rowOff>
    </xdr:from>
    <xdr:to>
      <xdr:col>10</xdr:col>
      <xdr:colOff>165100</xdr:colOff>
      <xdr:row>79</xdr:row>
      <xdr:rowOff>107950</xdr:rowOff>
    </xdr:to>
    <xdr:sp macro="" textlink="">
      <xdr:nvSpPr>
        <xdr:cNvPr id="312" name="楕円 311"/>
        <xdr:cNvSpPr/>
      </xdr:nvSpPr>
      <xdr:spPr>
        <a:xfrm>
          <a:off x="19685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57150</xdr:rowOff>
    </xdr:from>
    <xdr:to>
      <xdr:col>15</xdr:col>
      <xdr:colOff>50800</xdr:colOff>
      <xdr:row>79</xdr:row>
      <xdr:rowOff>95250</xdr:rowOff>
    </xdr:to>
    <xdr:cxnSp macro="">
      <xdr:nvCxnSpPr>
        <xdr:cNvPr id="313" name="直線コネクタ 312"/>
        <xdr:cNvCxnSpPr/>
      </xdr:nvCxnSpPr>
      <xdr:spPr>
        <a:xfrm>
          <a:off x="2019300" y="13601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160655</xdr:rowOff>
    </xdr:from>
    <xdr:to>
      <xdr:col>6</xdr:col>
      <xdr:colOff>38100</xdr:colOff>
      <xdr:row>79</xdr:row>
      <xdr:rowOff>90805</xdr:rowOff>
    </xdr:to>
    <xdr:sp macro="" textlink="">
      <xdr:nvSpPr>
        <xdr:cNvPr id="314" name="楕円 313"/>
        <xdr:cNvSpPr/>
      </xdr:nvSpPr>
      <xdr:spPr>
        <a:xfrm>
          <a:off x="1079500" y="135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40005</xdr:rowOff>
    </xdr:from>
    <xdr:to>
      <xdr:col>10</xdr:col>
      <xdr:colOff>114300</xdr:colOff>
      <xdr:row>79</xdr:row>
      <xdr:rowOff>57150</xdr:rowOff>
    </xdr:to>
    <xdr:cxnSp macro="">
      <xdr:nvCxnSpPr>
        <xdr:cNvPr id="315" name="直線コネクタ 314"/>
        <xdr:cNvCxnSpPr/>
      </xdr:nvCxnSpPr>
      <xdr:spPr>
        <a:xfrm>
          <a:off x="1130300" y="135845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34307</xdr:rowOff>
    </xdr:from>
    <xdr:ext cx="405111" cy="259045"/>
    <xdr:sp macro="" textlink="">
      <xdr:nvSpPr>
        <xdr:cNvPr id="316" name="n_1aveValue【福祉施設】&#10;有形固定資産減価償却率"/>
        <xdr:cNvSpPr txBox="1"/>
      </xdr:nvSpPr>
      <xdr:spPr>
        <a:xfrm>
          <a:off x="35820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26688</xdr:rowOff>
    </xdr:from>
    <xdr:ext cx="405111" cy="259045"/>
    <xdr:sp macro="" textlink="">
      <xdr:nvSpPr>
        <xdr:cNvPr id="317" name="n_2aveValue【福祉施設】&#10;有形固定資産減価償却率"/>
        <xdr:cNvSpPr txBox="1"/>
      </xdr:nvSpPr>
      <xdr:spPr>
        <a:xfrm>
          <a:off x="27057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11447</xdr:rowOff>
    </xdr:from>
    <xdr:ext cx="405111" cy="259045"/>
    <xdr:sp macro="" textlink="">
      <xdr:nvSpPr>
        <xdr:cNvPr id="318" name="n_3aveValue【福祉施設】&#10;有形固定資産減価償却率"/>
        <xdr:cNvSpPr txBox="1"/>
      </xdr:nvSpPr>
      <xdr:spPr>
        <a:xfrm>
          <a:off x="1816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160038</xdr:rowOff>
    </xdr:from>
    <xdr:ext cx="405111" cy="259045"/>
    <xdr:sp macro="" textlink="">
      <xdr:nvSpPr>
        <xdr:cNvPr id="319" name="n_4aveValue【福祉施設】&#10;有形固定資産減価償却率"/>
        <xdr:cNvSpPr txBox="1"/>
      </xdr:nvSpPr>
      <xdr:spPr>
        <a:xfrm>
          <a:off x="9277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29227</xdr:rowOff>
    </xdr:from>
    <xdr:ext cx="405111" cy="259045"/>
    <xdr:sp macro="" textlink="">
      <xdr:nvSpPr>
        <xdr:cNvPr id="320" name="n_1mainValue【福祉施設】&#10;有形固定資産減価償却率"/>
        <xdr:cNvSpPr txBox="1"/>
      </xdr:nvSpPr>
      <xdr:spPr>
        <a:xfrm>
          <a:off x="3582044" y="1340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162577</xdr:rowOff>
    </xdr:from>
    <xdr:ext cx="405111" cy="259045"/>
    <xdr:sp macro="" textlink="">
      <xdr:nvSpPr>
        <xdr:cNvPr id="321" name="n_2mainValue【福祉施設】&#10;有形固定資産減価償却率"/>
        <xdr:cNvSpPr txBox="1"/>
      </xdr:nvSpPr>
      <xdr:spPr>
        <a:xfrm>
          <a:off x="2705744" y="1336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124477</xdr:rowOff>
    </xdr:from>
    <xdr:ext cx="405111" cy="259045"/>
    <xdr:sp macro="" textlink="">
      <xdr:nvSpPr>
        <xdr:cNvPr id="322" name="n_3mainValue【福祉施設】&#10;有形固定資産減価償却率"/>
        <xdr:cNvSpPr txBox="1"/>
      </xdr:nvSpPr>
      <xdr:spPr>
        <a:xfrm>
          <a:off x="1816744" y="1332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107332</xdr:rowOff>
    </xdr:from>
    <xdr:ext cx="405111" cy="259045"/>
    <xdr:sp macro="" textlink="">
      <xdr:nvSpPr>
        <xdr:cNvPr id="323" name="n_4mainValue【福祉施設】&#10;有形固定資産減価償却率"/>
        <xdr:cNvSpPr txBox="1"/>
      </xdr:nvSpPr>
      <xdr:spPr>
        <a:xfrm>
          <a:off x="927744" y="1330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7" name="テキスト ボックス 33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9" name="テキスト ボックス 33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1" name="テキスト ボックス 34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3" name="テキスト ボックス 34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5" name="テキスト ボックス 34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49" name="直線コネクタ 348"/>
        <xdr:cNvCxnSpPr/>
      </xdr:nvCxnSpPr>
      <xdr:spPr>
        <a:xfrm flipV="1">
          <a:off x="10476865" y="13487400"/>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50"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51" name="直線コネクタ 350"/>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52" name="【福祉施設】&#10;一人当たり面積最大値テキスト"/>
        <xdr:cNvSpPr txBox="1"/>
      </xdr:nvSpPr>
      <xdr:spPr>
        <a:xfrm>
          <a:off x="10515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53" name="直線コネクタ 352"/>
        <xdr:cNvCxnSpPr/>
      </xdr:nvCxnSpPr>
      <xdr:spPr>
        <a:xfrm>
          <a:off x="10388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121756</xdr:rowOff>
    </xdr:from>
    <xdr:ext cx="469744" cy="259045"/>
    <xdr:sp macro="" textlink="">
      <xdr:nvSpPr>
        <xdr:cNvPr id="354" name="【福祉施設】&#10;一人当たり面積平均値テキスト"/>
        <xdr:cNvSpPr txBox="1"/>
      </xdr:nvSpPr>
      <xdr:spPr>
        <a:xfrm>
          <a:off x="10515600" y="141806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98879</xdr:rowOff>
    </xdr:from>
    <xdr:to>
      <xdr:col>55</xdr:col>
      <xdr:colOff>50800</xdr:colOff>
      <xdr:row>84</xdr:row>
      <xdr:rowOff>29029</xdr:rowOff>
    </xdr:to>
    <xdr:sp macro="" textlink="">
      <xdr:nvSpPr>
        <xdr:cNvPr id="355" name="フローチャート: 判断 354"/>
        <xdr:cNvSpPr/>
      </xdr:nvSpPr>
      <xdr:spPr>
        <a:xfrm>
          <a:off x="104267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66221</xdr:rowOff>
    </xdr:from>
    <xdr:to>
      <xdr:col>50</xdr:col>
      <xdr:colOff>165100</xdr:colOff>
      <xdr:row>83</xdr:row>
      <xdr:rowOff>167821</xdr:rowOff>
    </xdr:to>
    <xdr:sp macro="" textlink="">
      <xdr:nvSpPr>
        <xdr:cNvPr id="356" name="フローチャート: 判断 355"/>
        <xdr:cNvSpPr/>
      </xdr:nvSpPr>
      <xdr:spPr>
        <a:xfrm>
          <a:off x="95885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55336</xdr:rowOff>
    </xdr:from>
    <xdr:to>
      <xdr:col>46</xdr:col>
      <xdr:colOff>38100</xdr:colOff>
      <xdr:row>83</xdr:row>
      <xdr:rowOff>156936</xdr:rowOff>
    </xdr:to>
    <xdr:sp macro="" textlink="">
      <xdr:nvSpPr>
        <xdr:cNvPr id="357" name="フローチャート: 判断 356"/>
        <xdr:cNvSpPr/>
      </xdr:nvSpPr>
      <xdr:spPr>
        <a:xfrm>
          <a:off x="8699500" y="142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55336</xdr:rowOff>
    </xdr:from>
    <xdr:to>
      <xdr:col>41</xdr:col>
      <xdr:colOff>101600</xdr:colOff>
      <xdr:row>83</xdr:row>
      <xdr:rowOff>156936</xdr:rowOff>
    </xdr:to>
    <xdr:sp macro="" textlink="">
      <xdr:nvSpPr>
        <xdr:cNvPr id="358" name="フローチャート: 判断 357"/>
        <xdr:cNvSpPr/>
      </xdr:nvSpPr>
      <xdr:spPr>
        <a:xfrm>
          <a:off x="7810500" y="142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9" name="フローチャート: 判断 358"/>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145143</xdr:rowOff>
    </xdr:from>
    <xdr:to>
      <xdr:col>55</xdr:col>
      <xdr:colOff>50800</xdr:colOff>
      <xdr:row>85</xdr:row>
      <xdr:rowOff>75293</xdr:rowOff>
    </xdr:to>
    <xdr:sp macro="" textlink="">
      <xdr:nvSpPr>
        <xdr:cNvPr id="365" name="楕円 364"/>
        <xdr:cNvSpPr/>
      </xdr:nvSpPr>
      <xdr:spPr>
        <a:xfrm>
          <a:off x="10426700" y="1454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123570</xdr:rowOff>
    </xdr:from>
    <xdr:ext cx="469744" cy="259045"/>
    <xdr:sp macro="" textlink="">
      <xdr:nvSpPr>
        <xdr:cNvPr id="366" name="【福祉施設】&#10;一人当たり面積該当値テキスト"/>
        <xdr:cNvSpPr txBox="1"/>
      </xdr:nvSpPr>
      <xdr:spPr>
        <a:xfrm>
          <a:off x="10515600" y="1452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145143</xdr:rowOff>
    </xdr:from>
    <xdr:to>
      <xdr:col>50</xdr:col>
      <xdr:colOff>165100</xdr:colOff>
      <xdr:row>85</xdr:row>
      <xdr:rowOff>75293</xdr:rowOff>
    </xdr:to>
    <xdr:sp macro="" textlink="">
      <xdr:nvSpPr>
        <xdr:cNvPr id="367" name="楕円 366"/>
        <xdr:cNvSpPr/>
      </xdr:nvSpPr>
      <xdr:spPr>
        <a:xfrm>
          <a:off x="9588500" y="1454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24493</xdr:rowOff>
    </xdr:from>
    <xdr:to>
      <xdr:col>55</xdr:col>
      <xdr:colOff>0</xdr:colOff>
      <xdr:row>85</xdr:row>
      <xdr:rowOff>24493</xdr:rowOff>
    </xdr:to>
    <xdr:cxnSp macro="">
      <xdr:nvCxnSpPr>
        <xdr:cNvPr id="368" name="直線コネクタ 367"/>
        <xdr:cNvCxnSpPr/>
      </xdr:nvCxnSpPr>
      <xdr:spPr>
        <a:xfrm>
          <a:off x="9639300" y="145977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123371</xdr:rowOff>
    </xdr:from>
    <xdr:to>
      <xdr:col>46</xdr:col>
      <xdr:colOff>38100</xdr:colOff>
      <xdr:row>85</xdr:row>
      <xdr:rowOff>53521</xdr:rowOff>
    </xdr:to>
    <xdr:sp macro="" textlink="">
      <xdr:nvSpPr>
        <xdr:cNvPr id="369" name="楕円 368"/>
        <xdr:cNvSpPr/>
      </xdr:nvSpPr>
      <xdr:spPr>
        <a:xfrm>
          <a:off x="8699500" y="1452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2721</xdr:rowOff>
    </xdr:from>
    <xdr:to>
      <xdr:col>50</xdr:col>
      <xdr:colOff>114300</xdr:colOff>
      <xdr:row>85</xdr:row>
      <xdr:rowOff>24493</xdr:rowOff>
    </xdr:to>
    <xdr:cxnSp macro="">
      <xdr:nvCxnSpPr>
        <xdr:cNvPr id="370" name="直線コネクタ 369"/>
        <xdr:cNvCxnSpPr/>
      </xdr:nvCxnSpPr>
      <xdr:spPr>
        <a:xfrm>
          <a:off x="8750300" y="145759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123371</xdr:rowOff>
    </xdr:from>
    <xdr:to>
      <xdr:col>41</xdr:col>
      <xdr:colOff>101600</xdr:colOff>
      <xdr:row>85</xdr:row>
      <xdr:rowOff>53521</xdr:rowOff>
    </xdr:to>
    <xdr:sp macro="" textlink="">
      <xdr:nvSpPr>
        <xdr:cNvPr id="371" name="楕円 370"/>
        <xdr:cNvSpPr/>
      </xdr:nvSpPr>
      <xdr:spPr>
        <a:xfrm>
          <a:off x="7810500" y="1452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2721</xdr:rowOff>
    </xdr:from>
    <xdr:to>
      <xdr:col>45</xdr:col>
      <xdr:colOff>177800</xdr:colOff>
      <xdr:row>85</xdr:row>
      <xdr:rowOff>2721</xdr:rowOff>
    </xdr:to>
    <xdr:cxnSp macro="">
      <xdr:nvCxnSpPr>
        <xdr:cNvPr id="372" name="直線コネクタ 371"/>
        <xdr:cNvCxnSpPr/>
      </xdr:nvCxnSpPr>
      <xdr:spPr>
        <a:xfrm>
          <a:off x="7861300" y="145759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58057</xdr:rowOff>
    </xdr:from>
    <xdr:to>
      <xdr:col>36</xdr:col>
      <xdr:colOff>165100</xdr:colOff>
      <xdr:row>84</xdr:row>
      <xdr:rowOff>159657</xdr:rowOff>
    </xdr:to>
    <xdr:sp macro="" textlink="">
      <xdr:nvSpPr>
        <xdr:cNvPr id="373" name="楕円 372"/>
        <xdr:cNvSpPr/>
      </xdr:nvSpPr>
      <xdr:spPr>
        <a:xfrm>
          <a:off x="6921500" y="1445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108857</xdr:rowOff>
    </xdr:from>
    <xdr:to>
      <xdr:col>41</xdr:col>
      <xdr:colOff>50800</xdr:colOff>
      <xdr:row>85</xdr:row>
      <xdr:rowOff>2721</xdr:rowOff>
    </xdr:to>
    <xdr:cxnSp macro="">
      <xdr:nvCxnSpPr>
        <xdr:cNvPr id="374" name="直線コネクタ 373"/>
        <xdr:cNvCxnSpPr/>
      </xdr:nvCxnSpPr>
      <xdr:spPr>
        <a:xfrm>
          <a:off x="6972300" y="145106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12898</xdr:rowOff>
    </xdr:from>
    <xdr:ext cx="469744" cy="259045"/>
    <xdr:sp macro="" textlink="">
      <xdr:nvSpPr>
        <xdr:cNvPr id="375" name="n_1aveValue【福祉施設】&#10;一人当たり面積"/>
        <xdr:cNvSpPr txBox="1"/>
      </xdr:nvSpPr>
      <xdr:spPr>
        <a:xfrm>
          <a:off x="9391727" y="1407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2013</xdr:rowOff>
    </xdr:from>
    <xdr:ext cx="469744" cy="259045"/>
    <xdr:sp macro="" textlink="">
      <xdr:nvSpPr>
        <xdr:cNvPr id="376" name="n_2aveValue【福祉施設】&#10;一人当たり面積"/>
        <xdr:cNvSpPr txBox="1"/>
      </xdr:nvSpPr>
      <xdr:spPr>
        <a:xfrm>
          <a:off x="8515427" y="1406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2013</xdr:rowOff>
    </xdr:from>
    <xdr:ext cx="469744" cy="259045"/>
    <xdr:sp macro="" textlink="">
      <xdr:nvSpPr>
        <xdr:cNvPr id="377" name="n_3aveValue【福祉施設】&#10;一人当たり面積"/>
        <xdr:cNvSpPr txBox="1"/>
      </xdr:nvSpPr>
      <xdr:spPr>
        <a:xfrm>
          <a:off x="7626427" y="1406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78" name="n_4aveValue【福祉施設】&#10;一人当たり面積"/>
        <xdr:cNvSpPr txBox="1"/>
      </xdr:nvSpPr>
      <xdr:spPr>
        <a:xfrm>
          <a:off x="6737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66420</xdr:rowOff>
    </xdr:from>
    <xdr:ext cx="469744" cy="259045"/>
    <xdr:sp macro="" textlink="">
      <xdr:nvSpPr>
        <xdr:cNvPr id="379" name="n_1mainValue【福祉施設】&#10;一人当たり面積"/>
        <xdr:cNvSpPr txBox="1"/>
      </xdr:nvSpPr>
      <xdr:spPr>
        <a:xfrm>
          <a:off x="9391727" y="1463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44648</xdr:rowOff>
    </xdr:from>
    <xdr:ext cx="469744" cy="259045"/>
    <xdr:sp macro="" textlink="">
      <xdr:nvSpPr>
        <xdr:cNvPr id="380" name="n_2mainValue【福祉施設】&#10;一人当たり面積"/>
        <xdr:cNvSpPr txBox="1"/>
      </xdr:nvSpPr>
      <xdr:spPr>
        <a:xfrm>
          <a:off x="8515427" y="1461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44648</xdr:rowOff>
    </xdr:from>
    <xdr:ext cx="469744" cy="259045"/>
    <xdr:sp macro="" textlink="">
      <xdr:nvSpPr>
        <xdr:cNvPr id="381" name="n_3mainValue【福祉施設】&#10;一人当たり面積"/>
        <xdr:cNvSpPr txBox="1"/>
      </xdr:nvSpPr>
      <xdr:spPr>
        <a:xfrm>
          <a:off x="7626427" y="1461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150784</xdr:rowOff>
    </xdr:from>
    <xdr:ext cx="469744" cy="259045"/>
    <xdr:sp macro="" textlink="">
      <xdr:nvSpPr>
        <xdr:cNvPr id="382" name="n_4mainValue【福祉施設】&#10;一人当たり面積"/>
        <xdr:cNvSpPr txBox="1"/>
      </xdr:nvSpPr>
      <xdr:spPr>
        <a:xfrm>
          <a:off x="6737427" y="1455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5" name="テキスト ボックス 394"/>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7" name="テキスト ボックス 39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9" name="テキスト ボックス 39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1" name="テキスト ボックス 40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3" name="テキスト ボックス 402"/>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5" name="テキスト ボックス 404"/>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127636</xdr:rowOff>
    </xdr:from>
    <xdr:to>
      <xdr:col>24</xdr:col>
      <xdr:colOff>62865</xdr:colOff>
      <xdr:row>108</xdr:row>
      <xdr:rowOff>87630</xdr:rowOff>
    </xdr:to>
    <xdr:cxnSp macro="">
      <xdr:nvCxnSpPr>
        <xdr:cNvPr id="407" name="直線コネクタ 406"/>
        <xdr:cNvCxnSpPr/>
      </xdr:nvCxnSpPr>
      <xdr:spPr>
        <a:xfrm flipV="1">
          <a:off x="4634865" y="17101186"/>
          <a:ext cx="0" cy="1503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91457</xdr:rowOff>
    </xdr:from>
    <xdr:ext cx="405111" cy="259045"/>
    <xdr:sp macro="" textlink="">
      <xdr:nvSpPr>
        <xdr:cNvPr id="408" name="【市民会館】&#10;有形固定資産減価償却率最小値テキスト"/>
        <xdr:cNvSpPr txBox="1"/>
      </xdr:nvSpPr>
      <xdr:spPr>
        <a:xfrm>
          <a:off x="4673600" y="186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87630</xdr:rowOff>
    </xdr:from>
    <xdr:to>
      <xdr:col>24</xdr:col>
      <xdr:colOff>152400</xdr:colOff>
      <xdr:row>108</xdr:row>
      <xdr:rowOff>87630</xdr:rowOff>
    </xdr:to>
    <xdr:cxnSp macro="">
      <xdr:nvCxnSpPr>
        <xdr:cNvPr id="409" name="直線コネクタ 408"/>
        <xdr:cNvCxnSpPr/>
      </xdr:nvCxnSpPr>
      <xdr:spPr>
        <a:xfrm>
          <a:off x="4546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74313</xdr:rowOff>
    </xdr:from>
    <xdr:ext cx="405111" cy="259045"/>
    <xdr:sp macro="" textlink="">
      <xdr:nvSpPr>
        <xdr:cNvPr id="410" name="【市民会館】&#10;有形固定資産減価償却率最大値テキスト"/>
        <xdr:cNvSpPr txBox="1"/>
      </xdr:nvSpPr>
      <xdr:spPr>
        <a:xfrm>
          <a:off x="4673600" y="16876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127636</xdr:rowOff>
    </xdr:from>
    <xdr:to>
      <xdr:col>24</xdr:col>
      <xdr:colOff>152400</xdr:colOff>
      <xdr:row>99</xdr:row>
      <xdr:rowOff>127636</xdr:rowOff>
    </xdr:to>
    <xdr:cxnSp macro="">
      <xdr:nvCxnSpPr>
        <xdr:cNvPr id="411" name="直線コネクタ 410"/>
        <xdr:cNvCxnSpPr/>
      </xdr:nvCxnSpPr>
      <xdr:spPr>
        <a:xfrm>
          <a:off x="4546600" y="1710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55263</xdr:rowOff>
    </xdr:from>
    <xdr:ext cx="405111" cy="259045"/>
    <xdr:sp macro="" textlink="">
      <xdr:nvSpPr>
        <xdr:cNvPr id="412" name="【市民会館】&#10;有形固定資産減価償却率平均値テキスト"/>
        <xdr:cNvSpPr txBox="1"/>
      </xdr:nvSpPr>
      <xdr:spPr>
        <a:xfrm>
          <a:off x="4673600" y="17714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76836</xdr:rowOff>
    </xdr:from>
    <xdr:to>
      <xdr:col>24</xdr:col>
      <xdr:colOff>114300</xdr:colOff>
      <xdr:row>104</xdr:row>
      <xdr:rowOff>6986</xdr:rowOff>
    </xdr:to>
    <xdr:sp macro="" textlink="">
      <xdr:nvSpPr>
        <xdr:cNvPr id="413" name="フローチャート: 判断 412"/>
        <xdr:cNvSpPr/>
      </xdr:nvSpPr>
      <xdr:spPr>
        <a:xfrm>
          <a:off x="45847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65405</xdr:rowOff>
    </xdr:from>
    <xdr:to>
      <xdr:col>20</xdr:col>
      <xdr:colOff>38100</xdr:colOff>
      <xdr:row>103</xdr:row>
      <xdr:rowOff>167005</xdr:rowOff>
    </xdr:to>
    <xdr:sp macro="" textlink="">
      <xdr:nvSpPr>
        <xdr:cNvPr id="414" name="フローチャート: 判断 413"/>
        <xdr:cNvSpPr/>
      </xdr:nvSpPr>
      <xdr:spPr>
        <a:xfrm>
          <a:off x="3746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63500</xdr:rowOff>
    </xdr:from>
    <xdr:to>
      <xdr:col>15</xdr:col>
      <xdr:colOff>101600</xdr:colOff>
      <xdr:row>103</xdr:row>
      <xdr:rowOff>165100</xdr:rowOff>
    </xdr:to>
    <xdr:sp macro="" textlink="">
      <xdr:nvSpPr>
        <xdr:cNvPr id="415" name="フローチャート: 判断 414"/>
        <xdr:cNvSpPr/>
      </xdr:nvSpPr>
      <xdr:spPr>
        <a:xfrm>
          <a:off x="28575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42545</xdr:rowOff>
    </xdr:from>
    <xdr:to>
      <xdr:col>10</xdr:col>
      <xdr:colOff>165100</xdr:colOff>
      <xdr:row>103</xdr:row>
      <xdr:rowOff>144145</xdr:rowOff>
    </xdr:to>
    <xdr:sp macro="" textlink="">
      <xdr:nvSpPr>
        <xdr:cNvPr id="416" name="フローチャート: 判断 415"/>
        <xdr:cNvSpPr/>
      </xdr:nvSpPr>
      <xdr:spPr>
        <a:xfrm>
          <a:off x="1968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40639</xdr:rowOff>
    </xdr:from>
    <xdr:to>
      <xdr:col>6</xdr:col>
      <xdr:colOff>38100</xdr:colOff>
      <xdr:row>103</xdr:row>
      <xdr:rowOff>142239</xdr:rowOff>
    </xdr:to>
    <xdr:sp macro="" textlink="">
      <xdr:nvSpPr>
        <xdr:cNvPr id="417" name="フローチャート: 判断 416"/>
        <xdr:cNvSpPr/>
      </xdr:nvSpPr>
      <xdr:spPr>
        <a:xfrm>
          <a:off x="1079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126364</xdr:rowOff>
    </xdr:from>
    <xdr:to>
      <xdr:col>24</xdr:col>
      <xdr:colOff>114300</xdr:colOff>
      <xdr:row>103</xdr:row>
      <xdr:rowOff>56514</xdr:rowOff>
    </xdr:to>
    <xdr:sp macro="" textlink="">
      <xdr:nvSpPr>
        <xdr:cNvPr id="423" name="楕円 422"/>
        <xdr:cNvSpPr/>
      </xdr:nvSpPr>
      <xdr:spPr>
        <a:xfrm>
          <a:off x="4584700" y="1761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149241</xdr:rowOff>
    </xdr:from>
    <xdr:ext cx="405111" cy="259045"/>
    <xdr:sp macro="" textlink="">
      <xdr:nvSpPr>
        <xdr:cNvPr id="424" name="【市民会館】&#10;有形固定資産減価償却率該当値テキスト"/>
        <xdr:cNvSpPr txBox="1"/>
      </xdr:nvSpPr>
      <xdr:spPr>
        <a:xfrm>
          <a:off x="4673600" y="1746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132080</xdr:rowOff>
    </xdr:from>
    <xdr:to>
      <xdr:col>20</xdr:col>
      <xdr:colOff>38100</xdr:colOff>
      <xdr:row>103</xdr:row>
      <xdr:rowOff>62230</xdr:rowOff>
    </xdr:to>
    <xdr:sp macro="" textlink="">
      <xdr:nvSpPr>
        <xdr:cNvPr id="425" name="楕円 424"/>
        <xdr:cNvSpPr/>
      </xdr:nvSpPr>
      <xdr:spPr>
        <a:xfrm>
          <a:off x="3746500" y="176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5714</xdr:rowOff>
    </xdr:from>
    <xdr:to>
      <xdr:col>24</xdr:col>
      <xdr:colOff>63500</xdr:colOff>
      <xdr:row>103</xdr:row>
      <xdr:rowOff>11430</xdr:rowOff>
    </xdr:to>
    <xdr:cxnSp macro="">
      <xdr:nvCxnSpPr>
        <xdr:cNvPr id="426" name="直線コネクタ 425"/>
        <xdr:cNvCxnSpPr/>
      </xdr:nvCxnSpPr>
      <xdr:spPr>
        <a:xfrm flipV="1">
          <a:off x="3797300" y="17665064"/>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74930</xdr:rowOff>
    </xdr:from>
    <xdr:to>
      <xdr:col>15</xdr:col>
      <xdr:colOff>101600</xdr:colOff>
      <xdr:row>104</xdr:row>
      <xdr:rowOff>5080</xdr:rowOff>
    </xdr:to>
    <xdr:sp macro="" textlink="">
      <xdr:nvSpPr>
        <xdr:cNvPr id="427" name="楕円 426"/>
        <xdr:cNvSpPr/>
      </xdr:nvSpPr>
      <xdr:spPr>
        <a:xfrm>
          <a:off x="2857500" y="1773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11430</xdr:rowOff>
    </xdr:from>
    <xdr:to>
      <xdr:col>19</xdr:col>
      <xdr:colOff>177800</xdr:colOff>
      <xdr:row>103</xdr:row>
      <xdr:rowOff>125730</xdr:rowOff>
    </xdr:to>
    <xdr:cxnSp macro="">
      <xdr:nvCxnSpPr>
        <xdr:cNvPr id="428" name="直線コネクタ 427"/>
        <xdr:cNvCxnSpPr/>
      </xdr:nvCxnSpPr>
      <xdr:spPr>
        <a:xfrm flipV="1">
          <a:off x="2908300" y="176707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23495</xdr:rowOff>
    </xdr:from>
    <xdr:to>
      <xdr:col>10</xdr:col>
      <xdr:colOff>165100</xdr:colOff>
      <xdr:row>103</xdr:row>
      <xdr:rowOff>125095</xdr:rowOff>
    </xdr:to>
    <xdr:sp macro="" textlink="">
      <xdr:nvSpPr>
        <xdr:cNvPr id="429" name="楕円 428"/>
        <xdr:cNvSpPr/>
      </xdr:nvSpPr>
      <xdr:spPr>
        <a:xfrm>
          <a:off x="1968500" y="1768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74295</xdr:rowOff>
    </xdr:from>
    <xdr:to>
      <xdr:col>15</xdr:col>
      <xdr:colOff>50800</xdr:colOff>
      <xdr:row>103</xdr:row>
      <xdr:rowOff>125730</xdr:rowOff>
    </xdr:to>
    <xdr:cxnSp macro="">
      <xdr:nvCxnSpPr>
        <xdr:cNvPr id="430" name="直線コネクタ 429"/>
        <xdr:cNvCxnSpPr/>
      </xdr:nvCxnSpPr>
      <xdr:spPr>
        <a:xfrm>
          <a:off x="2019300" y="1773364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143511</xdr:rowOff>
    </xdr:from>
    <xdr:to>
      <xdr:col>6</xdr:col>
      <xdr:colOff>38100</xdr:colOff>
      <xdr:row>103</xdr:row>
      <xdr:rowOff>73661</xdr:rowOff>
    </xdr:to>
    <xdr:sp macro="" textlink="">
      <xdr:nvSpPr>
        <xdr:cNvPr id="431" name="楕円 430"/>
        <xdr:cNvSpPr/>
      </xdr:nvSpPr>
      <xdr:spPr>
        <a:xfrm>
          <a:off x="1079500" y="1763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22861</xdr:rowOff>
    </xdr:from>
    <xdr:to>
      <xdr:col>10</xdr:col>
      <xdr:colOff>114300</xdr:colOff>
      <xdr:row>103</xdr:row>
      <xdr:rowOff>74295</xdr:rowOff>
    </xdr:to>
    <xdr:cxnSp macro="">
      <xdr:nvCxnSpPr>
        <xdr:cNvPr id="432" name="直線コネクタ 431"/>
        <xdr:cNvCxnSpPr/>
      </xdr:nvCxnSpPr>
      <xdr:spPr>
        <a:xfrm>
          <a:off x="1130300" y="17682211"/>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158132</xdr:rowOff>
    </xdr:from>
    <xdr:ext cx="405111" cy="259045"/>
    <xdr:sp macro="" textlink="">
      <xdr:nvSpPr>
        <xdr:cNvPr id="433" name="n_1aveValue【市民会館】&#10;有形固定資産減価償却率"/>
        <xdr:cNvSpPr txBox="1"/>
      </xdr:nvSpPr>
      <xdr:spPr>
        <a:xfrm>
          <a:off x="3582044" y="1781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10177</xdr:rowOff>
    </xdr:from>
    <xdr:ext cx="405111" cy="259045"/>
    <xdr:sp macro="" textlink="">
      <xdr:nvSpPr>
        <xdr:cNvPr id="434" name="n_2aveValue【市民会館】&#10;有形固定資産減価償却率"/>
        <xdr:cNvSpPr txBox="1"/>
      </xdr:nvSpPr>
      <xdr:spPr>
        <a:xfrm>
          <a:off x="2705744" y="1749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135272</xdr:rowOff>
    </xdr:from>
    <xdr:ext cx="405111" cy="259045"/>
    <xdr:sp macro="" textlink="">
      <xdr:nvSpPr>
        <xdr:cNvPr id="435" name="n_3aveValue【市民会館】&#10;有形固定資産減価償却率"/>
        <xdr:cNvSpPr txBox="1"/>
      </xdr:nvSpPr>
      <xdr:spPr>
        <a:xfrm>
          <a:off x="1816744" y="1779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133366</xdr:rowOff>
    </xdr:from>
    <xdr:ext cx="405111" cy="259045"/>
    <xdr:sp macro="" textlink="">
      <xdr:nvSpPr>
        <xdr:cNvPr id="436" name="n_4aveValue【市民会館】&#10;有形固定資産減価償却率"/>
        <xdr:cNvSpPr txBox="1"/>
      </xdr:nvSpPr>
      <xdr:spPr>
        <a:xfrm>
          <a:off x="927744" y="1779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78757</xdr:rowOff>
    </xdr:from>
    <xdr:ext cx="405111" cy="259045"/>
    <xdr:sp macro="" textlink="">
      <xdr:nvSpPr>
        <xdr:cNvPr id="437" name="n_1mainValue【市民会館】&#10;有形固定資産減価償却率"/>
        <xdr:cNvSpPr txBox="1"/>
      </xdr:nvSpPr>
      <xdr:spPr>
        <a:xfrm>
          <a:off x="3582044" y="1739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167657</xdr:rowOff>
    </xdr:from>
    <xdr:ext cx="405111" cy="259045"/>
    <xdr:sp macro="" textlink="">
      <xdr:nvSpPr>
        <xdr:cNvPr id="438" name="n_2mainValue【市民会館】&#10;有形固定資産減価償却率"/>
        <xdr:cNvSpPr txBox="1"/>
      </xdr:nvSpPr>
      <xdr:spPr>
        <a:xfrm>
          <a:off x="2705744" y="1782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141622</xdr:rowOff>
    </xdr:from>
    <xdr:ext cx="405111" cy="259045"/>
    <xdr:sp macro="" textlink="">
      <xdr:nvSpPr>
        <xdr:cNvPr id="439" name="n_3mainValue【市民会館】&#10;有形固定資産減価償却率"/>
        <xdr:cNvSpPr txBox="1"/>
      </xdr:nvSpPr>
      <xdr:spPr>
        <a:xfrm>
          <a:off x="1816744" y="1745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90188</xdr:rowOff>
    </xdr:from>
    <xdr:ext cx="405111" cy="259045"/>
    <xdr:sp macro="" textlink="">
      <xdr:nvSpPr>
        <xdr:cNvPr id="440" name="n_4mainValue【市民会館】&#10;有形固定資産減価償却率"/>
        <xdr:cNvSpPr txBox="1"/>
      </xdr:nvSpPr>
      <xdr:spPr>
        <a:xfrm>
          <a:off x="927744" y="1740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1" name="直線コネクタ 45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2" name="テキスト ボックス 45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3" name="直線コネクタ 45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4" name="テキスト ボックス 45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5" name="直線コネクタ 45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6" name="テキスト ボックス 45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7" name="直線コネクタ 45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8" name="テキスト ボックス 45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108</xdr:row>
      <xdr:rowOff>3048</xdr:rowOff>
    </xdr:to>
    <xdr:cxnSp macro="">
      <xdr:nvCxnSpPr>
        <xdr:cNvPr id="462" name="直線コネクタ 461"/>
        <xdr:cNvCxnSpPr/>
      </xdr:nvCxnSpPr>
      <xdr:spPr>
        <a:xfrm flipV="1">
          <a:off x="10476865" y="1739950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463" name="【市民会館】&#10;一人当たり面積最小値テキスト"/>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464" name="直線コネクタ 463"/>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465" name="【市民会館】&#10;一人当たり面積最大値テキスト"/>
        <xdr:cNvSpPr txBox="1"/>
      </xdr:nvSpPr>
      <xdr:spPr>
        <a:xfrm>
          <a:off x="10515600" y="1717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466" name="直線コネクタ 465"/>
        <xdr:cNvCxnSpPr/>
      </xdr:nvCxnSpPr>
      <xdr:spPr>
        <a:xfrm>
          <a:off x="10388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100855</xdr:rowOff>
    </xdr:from>
    <xdr:ext cx="469744" cy="259045"/>
    <xdr:sp macro="" textlink="">
      <xdr:nvSpPr>
        <xdr:cNvPr id="467" name="【市民会館】&#10;一人当たり面積平均値テキスト"/>
        <xdr:cNvSpPr txBox="1"/>
      </xdr:nvSpPr>
      <xdr:spPr>
        <a:xfrm>
          <a:off x="10515600" y="17931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77978</xdr:rowOff>
    </xdr:from>
    <xdr:to>
      <xdr:col>55</xdr:col>
      <xdr:colOff>50800</xdr:colOff>
      <xdr:row>106</xdr:row>
      <xdr:rowOff>8128</xdr:rowOff>
    </xdr:to>
    <xdr:sp macro="" textlink="">
      <xdr:nvSpPr>
        <xdr:cNvPr id="468" name="フローチャート: 判断 467"/>
        <xdr:cNvSpPr/>
      </xdr:nvSpPr>
      <xdr:spPr>
        <a:xfrm>
          <a:off x="104267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55118</xdr:rowOff>
    </xdr:from>
    <xdr:to>
      <xdr:col>50</xdr:col>
      <xdr:colOff>165100</xdr:colOff>
      <xdr:row>105</xdr:row>
      <xdr:rowOff>156718</xdr:rowOff>
    </xdr:to>
    <xdr:sp macro="" textlink="">
      <xdr:nvSpPr>
        <xdr:cNvPr id="469" name="フローチャート: 判断 468"/>
        <xdr:cNvSpPr/>
      </xdr:nvSpPr>
      <xdr:spPr>
        <a:xfrm>
          <a:off x="9588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41402</xdr:rowOff>
    </xdr:from>
    <xdr:to>
      <xdr:col>46</xdr:col>
      <xdr:colOff>38100</xdr:colOff>
      <xdr:row>105</xdr:row>
      <xdr:rowOff>143002</xdr:rowOff>
    </xdr:to>
    <xdr:sp macro="" textlink="">
      <xdr:nvSpPr>
        <xdr:cNvPr id="470" name="フローチャート: 判断 469"/>
        <xdr:cNvSpPr/>
      </xdr:nvSpPr>
      <xdr:spPr>
        <a:xfrm>
          <a:off x="8699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41402</xdr:rowOff>
    </xdr:from>
    <xdr:to>
      <xdr:col>41</xdr:col>
      <xdr:colOff>101600</xdr:colOff>
      <xdr:row>105</xdr:row>
      <xdr:rowOff>143002</xdr:rowOff>
    </xdr:to>
    <xdr:sp macro="" textlink="">
      <xdr:nvSpPr>
        <xdr:cNvPr id="471" name="フローチャート: 判断 470"/>
        <xdr:cNvSpPr/>
      </xdr:nvSpPr>
      <xdr:spPr>
        <a:xfrm>
          <a:off x="7810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41402</xdr:rowOff>
    </xdr:from>
    <xdr:to>
      <xdr:col>36</xdr:col>
      <xdr:colOff>165100</xdr:colOff>
      <xdr:row>105</xdr:row>
      <xdr:rowOff>143002</xdr:rowOff>
    </xdr:to>
    <xdr:sp macro="" textlink="">
      <xdr:nvSpPr>
        <xdr:cNvPr id="472" name="フローチャート: 判断 471"/>
        <xdr:cNvSpPr/>
      </xdr:nvSpPr>
      <xdr:spPr>
        <a:xfrm>
          <a:off x="6921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157987</xdr:rowOff>
    </xdr:from>
    <xdr:to>
      <xdr:col>55</xdr:col>
      <xdr:colOff>50800</xdr:colOff>
      <xdr:row>107</xdr:row>
      <xdr:rowOff>88137</xdr:rowOff>
    </xdr:to>
    <xdr:sp macro="" textlink="">
      <xdr:nvSpPr>
        <xdr:cNvPr id="478" name="楕円 477"/>
        <xdr:cNvSpPr/>
      </xdr:nvSpPr>
      <xdr:spPr>
        <a:xfrm>
          <a:off x="10426700" y="1833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136414</xdr:rowOff>
    </xdr:from>
    <xdr:ext cx="469744" cy="259045"/>
    <xdr:sp macro="" textlink="">
      <xdr:nvSpPr>
        <xdr:cNvPr id="479" name="【市民会館】&#10;一人当たり面積該当値テキスト"/>
        <xdr:cNvSpPr txBox="1"/>
      </xdr:nvSpPr>
      <xdr:spPr>
        <a:xfrm>
          <a:off x="10515600" y="1831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18542</xdr:rowOff>
    </xdr:from>
    <xdr:to>
      <xdr:col>50</xdr:col>
      <xdr:colOff>165100</xdr:colOff>
      <xdr:row>107</xdr:row>
      <xdr:rowOff>120142</xdr:rowOff>
    </xdr:to>
    <xdr:sp macro="" textlink="">
      <xdr:nvSpPr>
        <xdr:cNvPr id="480" name="楕円 479"/>
        <xdr:cNvSpPr/>
      </xdr:nvSpPr>
      <xdr:spPr>
        <a:xfrm>
          <a:off x="9588500" y="183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37337</xdr:rowOff>
    </xdr:from>
    <xdr:to>
      <xdr:col>55</xdr:col>
      <xdr:colOff>0</xdr:colOff>
      <xdr:row>107</xdr:row>
      <xdr:rowOff>69342</xdr:rowOff>
    </xdr:to>
    <xdr:cxnSp macro="">
      <xdr:nvCxnSpPr>
        <xdr:cNvPr id="481" name="直線コネクタ 480"/>
        <xdr:cNvCxnSpPr/>
      </xdr:nvCxnSpPr>
      <xdr:spPr>
        <a:xfrm flipV="1">
          <a:off x="9639300" y="18382487"/>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18542</xdr:rowOff>
    </xdr:from>
    <xdr:to>
      <xdr:col>46</xdr:col>
      <xdr:colOff>38100</xdr:colOff>
      <xdr:row>107</xdr:row>
      <xdr:rowOff>120142</xdr:rowOff>
    </xdr:to>
    <xdr:sp macro="" textlink="">
      <xdr:nvSpPr>
        <xdr:cNvPr id="482" name="楕円 481"/>
        <xdr:cNvSpPr/>
      </xdr:nvSpPr>
      <xdr:spPr>
        <a:xfrm>
          <a:off x="8699500" y="183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69342</xdr:rowOff>
    </xdr:from>
    <xdr:to>
      <xdr:col>50</xdr:col>
      <xdr:colOff>114300</xdr:colOff>
      <xdr:row>107</xdr:row>
      <xdr:rowOff>69342</xdr:rowOff>
    </xdr:to>
    <xdr:cxnSp macro="">
      <xdr:nvCxnSpPr>
        <xdr:cNvPr id="483" name="直線コネクタ 482"/>
        <xdr:cNvCxnSpPr/>
      </xdr:nvCxnSpPr>
      <xdr:spPr>
        <a:xfrm>
          <a:off x="8750300" y="18414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18542</xdr:rowOff>
    </xdr:from>
    <xdr:to>
      <xdr:col>41</xdr:col>
      <xdr:colOff>101600</xdr:colOff>
      <xdr:row>107</xdr:row>
      <xdr:rowOff>120142</xdr:rowOff>
    </xdr:to>
    <xdr:sp macro="" textlink="">
      <xdr:nvSpPr>
        <xdr:cNvPr id="484" name="楕円 483"/>
        <xdr:cNvSpPr/>
      </xdr:nvSpPr>
      <xdr:spPr>
        <a:xfrm>
          <a:off x="7810500" y="183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69342</xdr:rowOff>
    </xdr:from>
    <xdr:to>
      <xdr:col>45</xdr:col>
      <xdr:colOff>177800</xdr:colOff>
      <xdr:row>107</xdr:row>
      <xdr:rowOff>69342</xdr:rowOff>
    </xdr:to>
    <xdr:cxnSp macro="">
      <xdr:nvCxnSpPr>
        <xdr:cNvPr id="485" name="直線コネクタ 484"/>
        <xdr:cNvCxnSpPr/>
      </xdr:nvCxnSpPr>
      <xdr:spPr>
        <a:xfrm>
          <a:off x="7861300" y="18414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18542</xdr:rowOff>
    </xdr:from>
    <xdr:to>
      <xdr:col>36</xdr:col>
      <xdr:colOff>165100</xdr:colOff>
      <xdr:row>107</xdr:row>
      <xdr:rowOff>120142</xdr:rowOff>
    </xdr:to>
    <xdr:sp macro="" textlink="">
      <xdr:nvSpPr>
        <xdr:cNvPr id="486" name="楕円 485"/>
        <xdr:cNvSpPr/>
      </xdr:nvSpPr>
      <xdr:spPr>
        <a:xfrm>
          <a:off x="6921500" y="183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69342</xdr:rowOff>
    </xdr:from>
    <xdr:to>
      <xdr:col>41</xdr:col>
      <xdr:colOff>50800</xdr:colOff>
      <xdr:row>107</xdr:row>
      <xdr:rowOff>69342</xdr:rowOff>
    </xdr:to>
    <xdr:cxnSp macro="">
      <xdr:nvCxnSpPr>
        <xdr:cNvPr id="487" name="直線コネクタ 486"/>
        <xdr:cNvCxnSpPr/>
      </xdr:nvCxnSpPr>
      <xdr:spPr>
        <a:xfrm>
          <a:off x="6972300" y="18414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1795</xdr:rowOff>
    </xdr:from>
    <xdr:ext cx="469744" cy="259045"/>
    <xdr:sp macro="" textlink="">
      <xdr:nvSpPr>
        <xdr:cNvPr id="488" name="n_1aveValue【市民会館】&#10;一人当たり面積"/>
        <xdr:cNvSpPr txBox="1"/>
      </xdr:nvSpPr>
      <xdr:spPr>
        <a:xfrm>
          <a:off x="9391727" y="1783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159529</xdr:rowOff>
    </xdr:from>
    <xdr:ext cx="469744" cy="259045"/>
    <xdr:sp macro="" textlink="">
      <xdr:nvSpPr>
        <xdr:cNvPr id="489" name="n_2aveValue【市民会館】&#10;一人当たり面積"/>
        <xdr:cNvSpPr txBox="1"/>
      </xdr:nvSpPr>
      <xdr:spPr>
        <a:xfrm>
          <a:off x="8515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159529</xdr:rowOff>
    </xdr:from>
    <xdr:ext cx="469744" cy="259045"/>
    <xdr:sp macro="" textlink="">
      <xdr:nvSpPr>
        <xdr:cNvPr id="490" name="n_3aveValue【市民会館】&#10;一人当たり面積"/>
        <xdr:cNvSpPr txBox="1"/>
      </xdr:nvSpPr>
      <xdr:spPr>
        <a:xfrm>
          <a:off x="7626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159529</xdr:rowOff>
    </xdr:from>
    <xdr:ext cx="469744" cy="259045"/>
    <xdr:sp macro="" textlink="">
      <xdr:nvSpPr>
        <xdr:cNvPr id="491" name="n_4aveValue【市民会館】&#10;一人当たり面積"/>
        <xdr:cNvSpPr txBox="1"/>
      </xdr:nvSpPr>
      <xdr:spPr>
        <a:xfrm>
          <a:off x="6737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111269</xdr:rowOff>
    </xdr:from>
    <xdr:ext cx="469744" cy="259045"/>
    <xdr:sp macro="" textlink="">
      <xdr:nvSpPr>
        <xdr:cNvPr id="492" name="n_1mainValue【市民会館】&#10;一人当たり面積"/>
        <xdr:cNvSpPr txBox="1"/>
      </xdr:nvSpPr>
      <xdr:spPr>
        <a:xfrm>
          <a:off x="9391727" y="1845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111269</xdr:rowOff>
    </xdr:from>
    <xdr:ext cx="469744" cy="259045"/>
    <xdr:sp macro="" textlink="">
      <xdr:nvSpPr>
        <xdr:cNvPr id="493" name="n_2mainValue【市民会館】&#10;一人当たり面積"/>
        <xdr:cNvSpPr txBox="1"/>
      </xdr:nvSpPr>
      <xdr:spPr>
        <a:xfrm>
          <a:off x="8515427" y="1845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111269</xdr:rowOff>
    </xdr:from>
    <xdr:ext cx="469744" cy="259045"/>
    <xdr:sp macro="" textlink="">
      <xdr:nvSpPr>
        <xdr:cNvPr id="494" name="n_3mainValue【市民会館】&#10;一人当たり面積"/>
        <xdr:cNvSpPr txBox="1"/>
      </xdr:nvSpPr>
      <xdr:spPr>
        <a:xfrm>
          <a:off x="7626427" y="1845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111269</xdr:rowOff>
    </xdr:from>
    <xdr:ext cx="469744" cy="259045"/>
    <xdr:sp macro="" textlink="">
      <xdr:nvSpPr>
        <xdr:cNvPr id="495" name="n_4mainValue【市民会館】&#10;一人当たり面積"/>
        <xdr:cNvSpPr txBox="1"/>
      </xdr:nvSpPr>
      <xdr:spPr>
        <a:xfrm>
          <a:off x="6737427" y="1845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72934</xdr:rowOff>
    </xdr:to>
    <xdr:cxnSp macro="">
      <xdr:nvCxnSpPr>
        <xdr:cNvPr id="521" name="直線コネクタ 520"/>
        <xdr:cNvCxnSpPr/>
      </xdr:nvCxnSpPr>
      <xdr:spPr>
        <a:xfrm flipV="1">
          <a:off x="16318864" y="5802630"/>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76761</xdr:rowOff>
    </xdr:from>
    <xdr:ext cx="405111" cy="259045"/>
    <xdr:sp macro="" textlink="">
      <xdr:nvSpPr>
        <xdr:cNvPr id="522" name="【一般廃棄物処理施設】&#10;有形固定資産減価償却率最小値テキスト"/>
        <xdr:cNvSpPr txBox="1"/>
      </xdr:nvSpPr>
      <xdr:spPr>
        <a:xfrm>
          <a:off x="16357600" y="727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72934</xdr:rowOff>
    </xdr:from>
    <xdr:to>
      <xdr:col>86</xdr:col>
      <xdr:colOff>25400</xdr:colOff>
      <xdr:row>42</xdr:row>
      <xdr:rowOff>72934</xdr:rowOff>
    </xdr:to>
    <xdr:cxnSp macro="">
      <xdr:nvCxnSpPr>
        <xdr:cNvPr id="523" name="直線コネクタ 522"/>
        <xdr:cNvCxnSpPr/>
      </xdr:nvCxnSpPr>
      <xdr:spPr>
        <a:xfrm>
          <a:off x="16230600" y="727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340478" cy="259045"/>
    <xdr:sp macro="" textlink="">
      <xdr:nvSpPr>
        <xdr:cNvPr id="524" name="【一般廃棄物処理施設】&#10;有形固定資産減価償却率最大値テキスト"/>
        <xdr:cNvSpPr txBox="1"/>
      </xdr:nvSpPr>
      <xdr:spPr>
        <a:xfrm>
          <a:off x="16357600" y="557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525" name="直線コネクタ 524"/>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109962</xdr:rowOff>
    </xdr:from>
    <xdr:ext cx="405111" cy="259045"/>
    <xdr:sp macro="" textlink="">
      <xdr:nvSpPr>
        <xdr:cNvPr id="526" name="【一般廃棄物処理施設】&#10;有形固定資産減価償却率平均値テキスト"/>
        <xdr:cNvSpPr txBox="1"/>
      </xdr:nvSpPr>
      <xdr:spPr>
        <a:xfrm>
          <a:off x="16357600" y="6625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131535</xdr:rowOff>
    </xdr:from>
    <xdr:to>
      <xdr:col>85</xdr:col>
      <xdr:colOff>177800</xdr:colOff>
      <xdr:row>39</xdr:row>
      <xdr:rowOff>61685</xdr:rowOff>
    </xdr:to>
    <xdr:sp macro="" textlink="">
      <xdr:nvSpPr>
        <xdr:cNvPr id="527" name="フローチャート: 判断 526"/>
        <xdr:cNvSpPr/>
      </xdr:nvSpPr>
      <xdr:spPr>
        <a:xfrm>
          <a:off x="16268700" y="664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128270</xdr:rowOff>
    </xdr:from>
    <xdr:to>
      <xdr:col>81</xdr:col>
      <xdr:colOff>101600</xdr:colOff>
      <xdr:row>39</xdr:row>
      <xdr:rowOff>58420</xdr:rowOff>
    </xdr:to>
    <xdr:sp macro="" textlink="">
      <xdr:nvSpPr>
        <xdr:cNvPr id="528" name="フローチャート: 判断 527"/>
        <xdr:cNvSpPr/>
      </xdr:nvSpPr>
      <xdr:spPr>
        <a:xfrm>
          <a:off x="15430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146231</xdr:rowOff>
    </xdr:from>
    <xdr:to>
      <xdr:col>76</xdr:col>
      <xdr:colOff>165100</xdr:colOff>
      <xdr:row>39</xdr:row>
      <xdr:rowOff>76381</xdr:rowOff>
    </xdr:to>
    <xdr:sp macro="" textlink="">
      <xdr:nvSpPr>
        <xdr:cNvPr id="529" name="フローチャート: 判断 528"/>
        <xdr:cNvSpPr/>
      </xdr:nvSpPr>
      <xdr:spPr>
        <a:xfrm>
          <a:off x="14541500" y="666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160927</xdr:rowOff>
    </xdr:from>
    <xdr:to>
      <xdr:col>72</xdr:col>
      <xdr:colOff>38100</xdr:colOff>
      <xdr:row>39</xdr:row>
      <xdr:rowOff>91077</xdr:rowOff>
    </xdr:to>
    <xdr:sp macro="" textlink="">
      <xdr:nvSpPr>
        <xdr:cNvPr id="530" name="フローチャート: 判断 529"/>
        <xdr:cNvSpPr/>
      </xdr:nvSpPr>
      <xdr:spPr>
        <a:xfrm>
          <a:off x="13652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74385</xdr:rowOff>
    </xdr:from>
    <xdr:to>
      <xdr:col>67</xdr:col>
      <xdr:colOff>101600</xdr:colOff>
      <xdr:row>40</xdr:row>
      <xdr:rowOff>4535</xdr:rowOff>
    </xdr:to>
    <xdr:sp macro="" textlink="">
      <xdr:nvSpPr>
        <xdr:cNvPr id="531" name="フローチャート: 判断 530"/>
        <xdr:cNvSpPr/>
      </xdr:nvSpPr>
      <xdr:spPr>
        <a:xfrm>
          <a:off x="12763500" y="676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9072</xdr:rowOff>
    </xdr:from>
    <xdr:to>
      <xdr:col>85</xdr:col>
      <xdr:colOff>177800</xdr:colOff>
      <xdr:row>34</xdr:row>
      <xdr:rowOff>110672</xdr:rowOff>
    </xdr:to>
    <xdr:sp macro="" textlink="">
      <xdr:nvSpPr>
        <xdr:cNvPr id="537" name="楕円 536"/>
        <xdr:cNvSpPr/>
      </xdr:nvSpPr>
      <xdr:spPr>
        <a:xfrm>
          <a:off x="16268700" y="583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95449</xdr:rowOff>
    </xdr:from>
    <xdr:ext cx="405111" cy="259045"/>
    <xdr:sp macro="" textlink="">
      <xdr:nvSpPr>
        <xdr:cNvPr id="538" name="【一般廃棄物処理施設】&#10;有形固定資産減価償却率該当値テキスト"/>
        <xdr:cNvSpPr txBox="1"/>
      </xdr:nvSpPr>
      <xdr:spPr>
        <a:xfrm>
          <a:off x="16357600" y="5753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133169</xdr:rowOff>
    </xdr:from>
    <xdr:to>
      <xdr:col>81</xdr:col>
      <xdr:colOff>101600</xdr:colOff>
      <xdr:row>34</xdr:row>
      <xdr:rowOff>63319</xdr:rowOff>
    </xdr:to>
    <xdr:sp macro="" textlink="">
      <xdr:nvSpPr>
        <xdr:cNvPr id="539" name="楕円 538"/>
        <xdr:cNvSpPr/>
      </xdr:nvSpPr>
      <xdr:spPr>
        <a:xfrm>
          <a:off x="15430500" y="579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12519</xdr:rowOff>
    </xdr:from>
    <xdr:to>
      <xdr:col>85</xdr:col>
      <xdr:colOff>127000</xdr:colOff>
      <xdr:row>34</xdr:row>
      <xdr:rowOff>59872</xdr:rowOff>
    </xdr:to>
    <xdr:cxnSp macro="">
      <xdr:nvCxnSpPr>
        <xdr:cNvPr id="540" name="直線コネクタ 539"/>
        <xdr:cNvCxnSpPr/>
      </xdr:nvCxnSpPr>
      <xdr:spPr>
        <a:xfrm>
          <a:off x="15481300" y="5841819"/>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66222</xdr:rowOff>
    </xdr:from>
    <xdr:to>
      <xdr:col>76</xdr:col>
      <xdr:colOff>165100</xdr:colOff>
      <xdr:row>35</xdr:row>
      <xdr:rowOff>167822</xdr:rowOff>
    </xdr:to>
    <xdr:sp macro="" textlink="">
      <xdr:nvSpPr>
        <xdr:cNvPr id="541" name="楕円 540"/>
        <xdr:cNvSpPr/>
      </xdr:nvSpPr>
      <xdr:spPr>
        <a:xfrm>
          <a:off x="14541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12519</xdr:rowOff>
    </xdr:from>
    <xdr:to>
      <xdr:col>81</xdr:col>
      <xdr:colOff>50800</xdr:colOff>
      <xdr:row>35</xdr:row>
      <xdr:rowOff>117022</xdr:rowOff>
    </xdr:to>
    <xdr:cxnSp macro="">
      <xdr:nvCxnSpPr>
        <xdr:cNvPr id="542" name="直線コネクタ 541"/>
        <xdr:cNvCxnSpPr/>
      </xdr:nvCxnSpPr>
      <xdr:spPr>
        <a:xfrm flipV="1">
          <a:off x="14592300" y="5841819"/>
          <a:ext cx="889000" cy="27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22134</xdr:rowOff>
    </xdr:from>
    <xdr:to>
      <xdr:col>72</xdr:col>
      <xdr:colOff>38100</xdr:colOff>
      <xdr:row>35</xdr:row>
      <xdr:rowOff>123734</xdr:rowOff>
    </xdr:to>
    <xdr:sp macro="" textlink="">
      <xdr:nvSpPr>
        <xdr:cNvPr id="543" name="楕円 542"/>
        <xdr:cNvSpPr/>
      </xdr:nvSpPr>
      <xdr:spPr>
        <a:xfrm>
          <a:off x="13652500" y="602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72934</xdr:rowOff>
    </xdr:from>
    <xdr:to>
      <xdr:col>76</xdr:col>
      <xdr:colOff>114300</xdr:colOff>
      <xdr:row>35</xdr:row>
      <xdr:rowOff>117022</xdr:rowOff>
    </xdr:to>
    <xdr:cxnSp macro="">
      <xdr:nvCxnSpPr>
        <xdr:cNvPr id="544" name="直線コネクタ 543"/>
        <xdr:cNvCxnSpPr/>
      </xdr:nvCxnSpPr>
      <xdr:spPr>
        <a:xfrm>
          <a:off x="13703300" y="6073684"/>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2540</xdr:rowOff>
    </xdr:from>
    <xdr:to>
      <xdr:col>67</xdr:col>
      <xdr:colOff>101600</xdr:colOff>
      <xdr:row>35</xdr:row>
      <xdr:rowOff>104140</xdr:rowOff>
    </xdr:to>
    <xdr:sp macro="" textlink="">
      <xdr:nvSpPr>
        <xdr:cNvPr id="545" name="楕円 544"/>
        <xdr:cNvSpPr/>
      </xdr:nvSpPr>
      <xdr:spPr>
        <a:xfrm>
          <a:off x="12763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53340</xdr:rowOff>
    </xdr:from>
    <xdr:to>
      <xdr:col>71</xdr:col>
      <xdr:colOff>177800</xdr:colOff>
      <xdr:row>35</xdr:row>
      <xdr:rowOff>72934</xdr:rowOff>
    </xdr:to>
    <xdr:cxnSp macro="">
      <xdr:nvCxnSpPr>
        <xdr:cNvPr id="546" name="直線コネクタ 545"/>
        <xdr:cNvCxnSpPr/>
      </xdr:nvCxnSpPr>
      <xdr:spPr>
        <a:xfrm>
          <a:off x="12814300" y="605409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49547</xdr:rowOff>
    </xdr:from>
    <xdr:ext cx="405111" cy="259045"/>
    <xdr:sp macro="" textlink="">
      <xdr:nvSpPr>
        <xdr:cNvPr id="547" name="n_1aveValue【一般廃棄物処理施設】&#10;有形固定資産減価償却率"/>
        <xdr:cNvSpPr txBox="1"/>
      </xdr:nvSpPr>
      <xdr:spPr>
        <a:xfrm>
          <a:off x="152660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67508</xdr:rowOff>
    </xdr:from>
    <xdr:ext cx="405111" cy="259045"/>
    <xdr:sp macro="" textlink="">
      <xdr:nvSpPr>
        <xdr:cNvPr id="548" name="n_2aveValue【一般廃棄物処理施設】&#10;有形固定資産減価償却率"/>
        <xdr:cNvSpPr txBox="1"/>
      </xdr:nvSpPr>
      <xdr:spPr>
        <a:xfrm>
          <a:off x="14389744" y="675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82204</xdr:rowOff>
    </xdr:from>
    <xdr:ext cx="405111" cy="259045"/>
    <xdr:sp macro="" textlink="">
      <xdr:nvSpPr>
        <xdr:cNvPr id="549" name="n_3aveValue【一般廃棄物処理施設】&#10;有形固定資産減価償却率"/>
        <xdr:cNvSpPr txBox="1"/>
      </xdr:nvSpPr>
      <xdr:spPr>
        <a:xfrm>
          <a:off x="135007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167112</xdr:rowOff>
    </xdr:from>
    <xdr:ext cx="405111" cy="259045"/>
    <xdr:sp macro="" textlink="">
      <xdr:nvSpPr>
        <xdr:cNvPr id="550" name="n_4aveValue【一般廃棄物処理施設】&#10;有形固定資産減価償却率"/>
        <xdr:cNvSpPr txBox="1"/>
      </xdr:nvSpPr>
      <xdr:spPr>
        <a:xfrm>
          <a:off x="12611744" y="685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79846</xdr:rowOff>
    </xdr:from>
    <xdr:ext cx="405111" cy="259045"/>
    <xdr:sp macro="" textlink="">
      <xdr:nvSpPr>
        <xdr:cNvPr id="551" name="n_1mainValue【一般廃棄物処理施設】&#10;有形固定資産減価償却率"/>
        <xdr:cNvSpPr txBox="1"/>
      </xdr:nvSpPr>
      <xdr:spPr>
        <a:xfrm>
          <a:off x="15266044" y="5566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12899</xdr:rowOff>
    </xdr:from>
    <xdr:ext cx="405111" cy="259045"/>
    <xdr:sp macro="" textlink="">
      <xdr:nvSpPr>
        <xdr:cNvPr id="552" name="n_2mainValue【一般廃棄物処理施設】&#10;有形固定資産減価償却率"/>
        <xdr:cNvSpPr txBox="1"/>
      </xdr:nvSpPr>
      <xdr:spPr>
        <a:xfrm>
          <a:off x="14389744"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140261</xdr:rowOff>
    </xdr:from>
    <xdr:ext cx="405111" cy="259045"/>
    <xdr:sp macro="" textlink="">
      <xdr:nvSpPr>
        <xdr:cNvPr id="553" name="n_3mainValue【一般廃棄物処理施設】&#10;有形固定資産減価償却率"/>
        <xdr:cNvSpPr txBox="1"/>
      </xdr:nvSpPr>
      <xdr:spPr>
        <a:xfrm>
          <a:off x="13500744" y="579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120667</xdr:rowOff>
    </xdr:from>
    <xdr:ext cx="405111" cy="259045"/>
    <xdr:sp macro="" textlink="">
      <xdr:nvSpPr>
        <xdr:cNvPr id="554" name="n_4mainValue【一般廃棄物処理施設】&#10;有形固定資産減価償却率"/>
        <xdr:cNvSpPr txBox="1"/>
      </xdr:nvSpPr>
      <xdr:spPr>
        <a:xfrm>
          <a:off x="12611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160105</xdr:rowOff>
    </xdr:from>
    <xdr:to>
      <xdr:col>116</xdr:col>
      <xdr:colOff>62864</xdr:colOff>
      <xdr:row>41</xdr:row>
      <xdr:rowOff>103728</xdr:rowOff>
    </xdr:to>
    <xdr:cxnSp macro="">
      <xdr:nvCxnSpPr>
        <xdr:cNvPr id="576" name="直線コネクタ 575"/>
        <xdr:cNvCxnSpPr/>
      </xdr:nvCxnSpPr>
      <xdr:spPr>
        <a:xfrm flipV="1">
          <a:off x="22160864" y="5817955"/>
          <a:ext cx="0" cy="1315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107555</xdr:rowOff>
    </xdr:from>
    <xdr:ext cx="469744" cy="259045"/>
    <xdr:sp macro="" textlink="">
      <xdr:nvSpPr>
        <xdr:cNvPr id="577" name="【一般廃棄物処理施設】&#10;一人当たり有形固定資産（償却資産）額最小値テキスト"/>
        <xdr:cNvSpPr txBox="1"/>
      </xdr:nvSpPr>
      <xdr:spPr>
        <a:xfrm>
          <a:off x="22199600" y="713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103728</xdr:rowOff>
    </xdr:from>
    <xdr:to>
      <xdr:col>116</xdr:col>
      <xdr:colOff>152400</xdr:colOff>
      <xdr:row>41</xdr:row>
      <xdr:rowOff>103728</xdr:rowOff>
    </xdr:to>
    <xdr:cxnSp macro="">
      <xdr:nvCxnSpPr>
        <xdr:cNvPr id="578" name="直線コネクタ 577"/>
        <xdr:cNvCxnSpPr/>
      </xdr:nvCxnSpPr>
      <xdr:spPr>
        <a:xfrm>
          <a:off x="22072600" y="713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106782</xdr:rowOff>
    </xdr:from>
    <xdr:ext cx="599010" cy="259045"/>
    <xdr:sp macro="" textlink="">
      <xdr:nvSpPr>
        <xdr:cNvPr id="579" name="【一般廃棄物処理施設】&#10;一人当たり有形固定資産（償却資産）額最大値テキスト"/>
        <xdr:cNvSpPr txBox="1"/>
      </xdr:nvSpPr>
      <xdr:spPr>
        <a:xfrm>
          <a:off x="22199600" y="5593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160105</xdr:rowOff>
    </xdr:from>
    <xdr:to>
      <xdr:col>116</xdr:col>
      <xdr:colOff>152400</xdr:colOff>
      <xdr:row>33</xdr:row>
      <xdr:rowOff>160105</xdr:rowOff>
    </xdr:to>
    <xdr:cxnSp macro="">
      <xdr:nvCxnSpPr>
        <xdr:cNvPr id="580" name="直線コネクタ 579"/>
        <xdr:cNvCxnSpPr/>
      </xdr:nvCxnSpPr>
      <xdr:spPr>
        <a:xfrm>
          <a:off x="22072600" y="581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68737</xdr:rowOff>
    </xdr:from>
    <xdr:ext cx="534377" cy="259045"/>
    <xdr:sp macro="" textlink="">
      <xdr:nvSpPr>
        <xdr:cNvPr id="581" name="【一般廃棄物処理施設】&#10;一人当たり有形固定資産（償却資産）額平均値テキスト"/>
        <xdr:cNvSpPr txBox="1"/>
      </xdr:nvSpPr>
      <xdr:spPr>
        <a:xfrm>
          <a:off x="22199600" y="6583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45860</xdr:rowOff>
    </xdr:from>
    <xdr:to>
      <xdr:col>116</xdr:col>
      <xdr:colOff>114300</xdr:colOff>
      <xdr:row>39</xdr:row>
      <xdr:rowOff>147460</xdr:rowOff>
    </xdr:to>
    <xdr:sp macro="" textlink="">
      <xdr:nvSpPr>
        <xdr:cNvPr id="582" name="フローチャート: 判断 581"/>
        <xdr:cNvSpPr/>
      </xdr:nvSpPr>
      <xdr:spPr>
        <a:xfrm>
          <a:off x="22110700" y="67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36917</xdr:rowOff>
    </xdr:from>
    <xdr:to>
      <xdr:col>112</xdr:col>
      <xdr:colOff>38100</xdr:colOff>
      <xdr:row>39</xdr:row>
      <xdr:rowOff>138517</xdr:rowOff>
    </xdr:to>
    <xdr:sp macro="" textlink="">
      <xdr:nvSpPr>
        <xdr:cNvPr id="583" name="フローチャート: 判断 582"/>
        <xdr:cNvSpPr/>
      </xdr:nvSpPr>
      <xdr:spPr>
        <a:xfrm>
          <a:off x="21272500" y="672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36743</xdr:rowOff>
    </xdr:from>
    <xdr:to>
      <xdr:col>107</xdr:col>
      <xdr:colOff>101600</xdr:colOff>
      <xdr:row>39</xdr:row>
      <xdr:rowOff>138343</xdr:rowOff>
    </xdr:to>
    <xdr:sp macro="" textlink="">
      <xdr:nvSpPr>
        <xdr:cNvPr id="584" name="フローチャート: 判断 583"/>
        <xdr:cNvSpPr/>
      </xdr:nvSpPr>
      <xdr:spPr>
        <a:xfrm>
          <a:off x="20383500" y="672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48068</xdr:rowOff>
    </xdr:from>
    <xdr:to>
      <xdr:col>102</xdr:col>
      <xdr:colOff>165100</xdr:colOff>
      <xdr:row>39</xdr:row>
      <xdr:rowOff>149668</xdr:rowOff>
    </xdr:to>
    <xdr:sp macro="" textlink="">
      <xdr:nvSpPr>
        <xdr:cNvPr id="585" name="フローチャート: 判断 584"/>
        <xdr:cNvSpPr/>
      </xdr:nvSpPr>
      <xdr:spPr>
        <a:xfrm>
          <a:off x="19494500" y="673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77553</xdr:rowOff>
    </xdr:from>
    <xdr:to>
      <xdr:col>98</xdr:col>
      <xdr:colOff>38100</xdr:colOff>
      <xdr:row>40</xdr:row>
      <xdr:rowOff>7703</xdr:rowOff>
    </xdr:to>
    <xdr:sp macro="" textlink="">
      <xdr:nvSpPr>
        <xdr:cNvPr id="586" name="フローチャート: 判断 585"/>
        <xdr:cNvSpPr/>
      </xdr:nvSpPr>
      <xdr:spPr>
        <a:xfrm>
          <a:off x="18605500" y="676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33593</xdr:rowOff>
    </xdr:from>
    <xdr:to>
      <xdr:col>116</xdr:col>
      <xdr:colOff>114300</xdr:colOff>
      <xdr:row>40</xdr:row>
      <xdr:rowOff>135193</xdr:rowOff>
    </xdr:to>
    <xdr:sp macro="" textlink="">
      <xdr:nvSpPr>
        <xdr:cNvPr id="592" name="楕円 591"/>
        <xdr:cNvSpPr/>
      </xdr:nvSpPr>
      <xdr:spPr>
        <a:xfrm>
          <a:off x="22110700" y="689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12020</xdr:rowOff>
    </xdr:from>
    <xdr:ext cx="534377" cy="259045"/>
    <xdr:sp macro="" textlink="">
      <xdr:nvSpPr>
        <xdr:cNvPr id="593" name="【一般廃棄物処理施設】&#10;一人当たり有形固定資産（償却資産）額該当値テキスト"/>
        <xdr:cNvSpPr txBox="1"/>
      </xdr:nvSpPr>
      <xdr:spPr>
        <a:xfrm>
          <a:off x="22199600" y="687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34403</xdr:rowOff>
    </xdr:from>
    <xdr:to>
      <xdr:col>112</xdr:col>
      <xdr:colOff>38100</xdr:colOff>
      <xdr:row>40</xdr:row>
      <xdr:rowOff>136003</xdr:rowOff>
    </xdr:to>
    <xdr:sp macro="" textlink="">
      <xdr:nvSpPr>
        <xdr:cNvPr id="594" name="楕円 593"/>
        <xdr:cNvSpPr/>
      </xdr:nvSpPr>
      <xdr:spPr>
        <a:xfrm>
          <a:off x="21272500" y="689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84393</xdr:rowOff>
    </xdr:from>
    <xdr:to>
      <xdr:col>116</xdr:col>
      <xdr:colOff>63500</xdr:colOff>
      <xdr:row>40</xdr:row>
      <xdr:rowOff>85203</xdr:rowOff>
    </xdr:to>
    <xdr:cxnSp macro="">
      <xdr:nvCxnSpPr>
        <xdr:cNvPr id="595" name="直線コネクタ 594"/>
        <xdr:cNvCxnSpPr/>
      </xdr:nvCxnSpPr>
      <xdr:spPr>
        <a:xfrm flipV="1">
          <a:off x="21323300" y="6942393"/>
          <a:ext cx="838200" cy="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138644</xdr:rowOff>
    </xdr:from>
    <xdr:to>
      <xdr:col>107</xdr:col>
      <xdr:colOff>101600</xdr:colOff>
      <xdr:row>40</xdr:row>
      <xdr:rowOff>68794</xdr:rowOff>
    </xdr:to>
    <xdr:sp macro="" textlink="">
      <xdr:nvSpPr>
        <xdr:cNvPr id="596" name="楕円 595"/>
        <xdr:cNvSpPr/>
      </xdr:nvSpPr>
      <xdr:spPr>
        <a:xfrm>
          <a:off x="20383500" y="682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17994</xdr:rowOff>
    </xdr:from>
    <xdr:to>
      <xdr:col>111</xdr:col>
      <xdr:colOff>177800</xdr:colOff>
      <xdr:row>40</xdr:row>
      <xdr:rowOff>85203</xdr:rowOff>
    </xdr:to>
    <xdr:cxnSp macro="">
      <xdr:nvCxnSpPr>
        <xdr:cNvPr id="597" name="直線コネクタ 596"/>
        <xdr:cNvCxnSpPr/>
      </xdr:nvCxnSpPr>
      <xdr:spPr>
        <a:xfrm>
          <a:off x="20434300" y="6875994"/>
          <a:ext cx="889000" cy="6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147408</xdr:rowOff>
    </xdr:from>
    <xdr:to>
      <xdr:col>102</xdr:col>
      <xdr:colOff>165100</xdr:colOff>
      <xdr:row>40</xdr:row>
      <xdr:rowOff>77558</xdr:rowOff>
    </xdr:to>
    <xdr:sp macro="" textlink="">
      <xdr:nvSpPr>
        <xdr:cNvPr id="598" name="楕円 597"/>
        <xdr:cNvSpPr/>
      </xdr:nvSpPr>
      <xdr:spPr>
        <a:xfrm>
          <a:off x="19494500" y="683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17994</xdr:rowOff>
    </xdr:from>
    <xdr:to>
      <xdr:col>107</xdr:col>
      <xdr:colOff>50800</xdr:colOff>
      <xdr:row>40</xdr:row>
      <xdr:rowOff>26758</xdr:rowOff>
    </xdr:to>
    <xdr:cxnSp macro="">
      <xdr:nvCxnSpPr>
        <xdr:cNvPr id="599" name="直線コネクタ 598"/>
        <xdr:cNvCxnSpPr/>
      </xdr:nvCxnSpPr>
      <xdr:spPr>
        <a:xfrm flipV="1">
          <a:off x="19545300" y="6875994"/>
          <a:ext cx="889000" cy="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165016</xdr:rowOff>
    </xdr:from>
    <xdr:to>
      <xdr:col>98</xdr:col>
      <xdr:colOff>38100</xdr:colOff>
      <xdr:row>40</xdr:row>
      <xdr:rowOff>95166</xdr:rowOff>
    </xdr:to>
    <xdr:sp macro="" textlink="">
      <xdr:nvSpPr>
        <xdr:cNvPr id="600" name="楕円 599"/>
        <xdr:cNvSpPr/>
      </xdr:nvSpPr>
      <xdr:spPr>
        <a:xfrm>
          <a:off x="18605500" y="685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26758</xdr:rowOff>
    </xdr:from>
    <xdr:to>
      <xdr:col>102</xdr:col>
      <xdr:colOff>114300</xdr:colOff>
      <xdr:row>40</xdr:row>
      <xdr:rowOff>44366</xdr:rowOff>
    </xdr:to>
    <xdr:cxnSp macro="">
      <xdr:nvCxnSpPr>
        <xdr:cNvPr id="601" name="直線コネクタ 600"/>
        <xdr:cNvCxnSpPr/>
      </xdr:nvCxnSpPr>
      <xdr:spPr>
        <a:xfrm flipV="1">
          <a:off x="18656300" y="6884758"/>
          <a:ext cx="889000" cy="1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155044</xdr:rowOff>
    </xdr:from>
    <xdr:ext cx="534377" cy="259045"/>
    <xdr:sp macro="" textlink="">
      <xdr:nvSpPr>
        <xdr:cNvPr id="602" name="n_1aveValue【一般廃棄物処理施設】&#10;一人当たり有形固定資産（償却資産）額"/>
        <xdr:cNvSpPr txBox="1"/>
      </xdr:nvSpPr>
      <xdr:spPr>
        <a:xfrm>
          <a:off x="21043411" y="649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154870</xdr:rowOff>
    </xdr:from>
    <xdr:ext cx="534377" cy="259045"/>
    <xdr:sp macro="" textlink="">
      <xdr:nvSpPr>
        <xdr:cNvPr id="603" name="n_2aveValue【一般廃棄物処理施設】&#10;一人当たり有形固定資産（償却資産）額"/>
        <xdr:cNvSpPr txBox="1"/>
      </xdr:nvSpPr>
      <xdr:spPr>
        <a:xfrm>
          <a:off x="20167111" y="649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166195</xdr:rowOff>
    </xdr:from>
    <xdr:ext cx="534377" cy="259045"/>
    <xdr:sp macro="" textlink="">
      <xdr:nvSpPr>
        <xdr:cNvPr id="604" name="n_3aveValue【一般廃棄物処理施設】&#10;一人当たり有形固定資産（償却資産）額"/>
        <xdr:cNvSpPr txBox="1"/>
      </xdr:nvSpPr>
      <xdr:spPr>
        <a:xfrm>
          <a:off x="19278111" y="650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24230</xdr:rowOff>
    </xdr:from>
    <xdr:ext cx="534377" cy="259045"/>
    <xdr:sp macro="" textlink="">
      <xdr:nvSpPr>
        <xdr:cNvPr id="605" name="n_4aveValue【一般廃棄物処理施設】&#10;一人当たり有形固定資産（償却資産）額"/>
        <xdr:cNvSpPr txBox="1"/>
      </xdr:nvSpPr>
      <xdr:spPr>
        <a:xfrm>
          <a:off x="18389111" y="653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127130</xdr:rowOff>
    </xdr:from>
    <xdr:ext cx="534377" cy="259045"/>
    <xdr:sp macro="" textlink="">
      <xdr:nvSpPr>
        <xdr:cNvPr id="606" name="n_1mainValue【一般廃棄物処理施設】&#10;一人当たり有形固定資産（償却資産）額"/>
        <xdr:cNvSpPr txBox="1"/>
      </xdr:nvSpPr>
      <xdr:spPr>
        <a:xfrm>
          <a:off x="21043411" y="698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59921</xdr:rowOff>
    </xdr:from>
    <xdr:ext cx="534377" cy="259045"/>
    <xdr:sp macro="" textlink="">
      <xdr:nvSpPr>
        <xdr:cNvPr id="607" name="n_2mainValue【一般廃棄物処理施設】&#10;一人当たり有形固定資産（償却資産）額"/>
        <xdr:cNvSpPr txBox="1"/>
      </xdr:nvSpPr>
      <xdr:spPr>
        <a:xfrm>
          <a:off x="20167111" y="691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68685</xdr:rowOff>
    </xdr:from>
    <xdr:ext cx="534377" cy="259045"/>
    <xdr:sp macro="" textlink="">
      <xdr:nvSpPr>
        <xdr:cNvPr id="608" name="n_3mainValue【一般廃棄物処理施設】&#10;一人当たり有形固定資産（償却資産）額"/>
        <xdr:cNvSpPr txBox="1"/>
      </xdr:nvSpPr>
      <xdr:spPr>
        <a:xfrm>
          <a:off x="19278111" y="692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86293</xdr:rowOff>
    </xdr:from>
    <xdr:ext cx="534377" cy="259045"/>
    <xdr:sp macro="" textlink="">
      <xdr:nvSpPr>
        <xdr:cNvPr id="609" name="n_4mainValue【一般廃棄物処理施設】&#10;一人当たり有形固定資産（償却資産）額"/>
        <xdr:cNvSpPr txBox="1"/>
      </xdr:nvSpPr>
      <xdr:spPr>
        <a:xfrm>
          <a:off x="18389111" y="694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107769</xdr:rowOff>
    </xdr:from>
    <xdr:to>
      <xdr:col>85</xdr:col>
      <xdr:colOff>126364</xdr:colOff>
      <xdr:row>63</xdr:row>
      <xdr:rowOff>86541</xdr:rowOff>
    </xdr:to>
    <xdr:cxnSp macro="">
      <xdr:nvCxnSpPr>
        <xdr:cNvPr id="635" name="直線コネクタ 634"/>
        <xdr:cNvCxnSpPr/>
      </xdr:nvCxnSpPr>
      <xdr:spPr>
        <a:xfrm flipV="1">
          <a:off x="16318864" y="9537519"/>
          <a:ext cx="0" cy="1350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90368</xdr:rowOff>
    </xdr:from>
    <xdr:ext cx="405111" cy="259045"/>
    <xdr:sp macro="" textlink="">
      <xdr:nvSpPr>
        <xdr:cNvPr id="636" name="【保健センター・保健所】&#10;有形固定資産減価償却率最小値テキスト"/>
        <xdr:cNvSpPr txBox="1"/>
      </xdr:nvSpPr>
      <xdr:spPr>
        <a:xfrm>
          <a:off x="163576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86541</xdr:rowOff>
    </xdr:from>
    <xdr:to>
      <xdr:col>86</xdr:col>
      <xdr:colOff>25400</xdr:colOff>
      <xdr:row>63</xdr:row>
      <xdr:rowOff>86541</xdr:rowOff>
    </xdr:to>
    <xdr:cxnSp macro="">
      <xdr:nvCxnSpPr>
        <xdr:cNvPr id="637" name="直線コネクタ 636"/>
        <xdr:cNvCxnSpPr/>
      </xdr:nvCxnSpPr>
      <xdr:spPr>
        <a:xfrm>
          <a:off x="16230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54446</xdr:rowOff>
    </xdr:from>
    <xdr:ext cx="340478" cy="259045"/>
    <xdr:sp macro="" textlink="">
      <xdr:nvSpPr>
        <xdr:cNvPr id="638" name="【保健センター・保健所】&#10;有形固定資産減価償却率最大値テキスト"/>
        <xdr:cNvSpPr txBox="1"/>
      </xdr:nvSpPr>
      <xdr:spPr>
        <a:xfrm>
          <a:off x="16357600" y="931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107769</xdr:rowOff>
    </xdr:from>
    <xdr:to>
      <xdr:col>86</xdr:col>
      <xdr:colOff>25400</xdr:colOff>
      <xdr:row>55</xdr:row>
      <xdr:rowOff>107769</xdr:rowOff>
    </xdr:to>
    <xdr:cxnSp macro="">
      <xdr:nvCxnSpPr>
        <xdr:cNvPr id="639" name="直線コネクタ 638"/>
        <xdr:cNvCxnSpPr/>
      </xdr:nvCxnSpPr>
      <xdr:spPr>
        <a:xfrm>
          <a:off x="16230600" y="95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144797</xdr:rowOff>
    </xdr:from>
    <xdr:ext cx="405111" cy="259045"/>
    <xdr:sp macro="" textlink="">
      <xdr:nvSpPr>
        <xdr:cNvPr id="640" name="【保健センター・保健所】&#10;有形固定資産減価償却率平均値テキスト"/>
        <xdr:cNvSpPr txBox="1"/>
      </xdr:nvSpPr>
      <xdr:spPr>
        <a:xfrm>
          <a:off x="163576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641" name="フローチャート: 判断 640"/>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135346</xdr:rowOff>
    </xdr:from>
    <xdr:to>
      <xdr:col>81</xdr:col>
      <xdr:colOff>101600</xdr:colOff>
      <xdr:row>60</xdr:row>
      <xdr:rowOff>65496</xdr:rowOff>
    </xdr:to>
    <xdr:sp macro="" textlink="">
      <xdr:nvSpPr>
        <xdr:cNvPr id="642" name="フローチャート: 判断 641"/>
        <xdr:cNvSpPr/>
      </xdr:nvSpPr>
      <xdr:spPr>
        <a:xfrm>
          <a:off x="154305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99423</xdr:rowOff>
    </xdr:from>
    <xdr:to>
      <xdr:col>76</xdr:col>
      <xdr:colOff>165100</xdr:colOff>
      <xdr:row>60</xdr:row>
      <xdr:rowOff>29573</xdr:rowOff>
    </xdr:to>
    <xdr:sp macro="" textlink="">
      <xdr:nvSpPr>
        <xdr:cNvPr id="643" name="フローチャート: 判断 642"/>
        <xdr:cNvSpPr/>
      </xdr:nvSpPr>
      <xdr:spPr>
        <a:xfrm>
          <a:off x="14541500" y="1021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44" name="フローチャート: 判断 643"/>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42273</xdr:rowOff>
    </xdr:from>
    <xdr:to>
      <xdr:col>67</xdr:col>
      <xdr:colOff>101600</xdr:colOff>
      <xdr:row>59</xdr:row>
      <xdr:rowOff>143873</xdr:rowOff>
    </xdr:to>
    <xdr:sp macro="" textlink="">
      <xdr:nvSpPr>
        <xdr:cNvPr id="645" name="フローチャート: 判断 644"/>
        <xdr:cNvSpPr/>
      </xdr:nvSpPr>
      <xdr:spPr>
        <a:xfrm>
          <a:off x="12763500" y="101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163104</xdr:rowOff>
    </xdr:from>
    <xdr:to>
      <xdr:col>85</xdr:col>
      <xdr:colOff>177800</xdr:colOff>
      <xdr:row>59</xdr:row>
      <xdr:rowOff>93254</xdr:rowOff>
    </xdr:to>
    <xdr:sp macro="" textlink="">
      <xdr:nvSpPr>
        <xdr:cNvPr id="651" name="楕円 650"/>
        <xdr:cNvSpPr/>
      </xdr:nvSpPr>
      <xdr:spPr>
        <a:xfrm>
          <a:off x="16268700" y="1010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14531</xdr:rowOff>
    </xdr:from>
    <xdr:ext cx="405111" cy="259045"/>
    <xdr:sp macro="" textlink="">
      <xdr:nvSpPr>
        <xdr:cNvPr id="652" name="【保健センター・保健所】&#10;有形固定資産減価償却率該当値テキスト"/>
        <xdr:cNvSpPr txBox="1"/>
      </xdr:nvSpPr>
      <xdr:spPr>
        <a:xfrm>
          <a:off x="16357600" y="995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130447</xdr:rowOff>
    </xdr:from>
    <xdr:to>
      <xdr:col>81</xdr:col>
      <xdr:colOff>101600</xdr:colOff>
      <xdr:row>59</xdr:row>
      <xdr:rowOff>60597</xdr:rowOff>
    </xdr:to>
    <xdr:sp macro="" textlink="">
      <xdr:nvSpPr>
        <xdr:cNvPr id="653" name="楕円 652"/>
        <xdr:cNvSpPr/>
      </xdr:nvSpPr>
      <xdr:spPr>
        <a:xfrm>
          <a:off x="15430500" y="1007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9797</xdr:rowOff>
    </xdr:from>
    <xdr:to>
      <xdr:col>85</xdr:col>
      <xdr:colOff>127000</xdr:colOff>
      <xdr:row>59</xdr:row>
      <xdr:rowOff>42454</xdr:rowOff>
    </xdr:to>
    <xdr:cxnSp macro="">
      <xdr:nvCxnSpPr>
        <xdr:cNvPr id="654" name="直線コネクタ 653"/>
        <xdr:cNvCxnSpPr/>
      </xdr:nvCxnSpPr>
      <xdr:spPr>
        <a:xfrm>
          <a:off x="15481300" y="1012534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97790</xdr:rowOff>
    </xdr:from>
    <xdr:to>
      <xdr:col>76</xdr:col>
      <xdr:colOff>165100</xdr:colOff>
      <xdr:row>59</xdr:row>
      <xdr:rowOff>27940</xdr:rowOff>
    </xdr:to>
    <xdr:sp macro="" textlink="">
      <xdr:nvSpPr>
        <xdr:cNvPr id="655" name="楕円 654"/>
        <xdr:cNvSpPr/>
      </xdr:nvSpPr>
      <xdr:spPr>
        <a:xfrm>
          <a:off x="14541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148590</xdr:rowOff>
    </xdr:from>
    <xdr:to>
      <xdr:col>81</xdr:col>
      <xdr:colOff>50800</xdr:colOff>
      <xdr:row>59</xdr:row>
      <xdr:rowOff>9797</xdr:rowOff>
    </xdr:to>
    <xdr:cxnSp macro="">
      <xdr:nvCxnSpPr>
        <xdr:cNvPr id="656" name="直線コネクタ 655"/>
        <xdr:cNvCxnSpPr/>
      </xdr:nvCxnSpPr>
      <xdr:spPr>
        <a:xfrm>
          <a:off x="14592300" y="1009269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65133</xdr:rowOff>
    </xdr:from>
    <xdr:to>
      <xdr:col>72</xdr:col>
      <xdr:colOff>38100</xdr:colOff>
      <xdr:row>58</xdr:row>
      <xdr:rowOff>166733</xdr:rowOff>
    </xdr:to>
    <xdr:sp macro="" textlink="">
      <xdr:nvSpPr>
        <xdr:cNvPr id="657" name="楕円 656"/>
        <xdr:cNvSpPr/>
      </xdr:nvSpPr>
      <xdr:spPr>
        <a:xfrm>
          <a:off x="13652500" y="1000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115933</xdr:rowOff>
    </xdr:from>
    <xdr:to>
      <xdr:col>76</xdr:col>
      <xdr:colOff>114300</xdr:colOff>
      <xdr:row>58</xdr:row>
      <xdr:rowOff>148590</xdr:rowOff>
    </xdr:to>
    <xdr:cxnSp macro="">
      <xdr:nvCxnSpPr>
        <xdr:cNvPr id="658" name="直線コネクタ 657"/>
        <xdr:cNvCxnSpPr/>
      </xdr:nvCxnSpPr>
      <xdr:spPr>
        <a:xfrm>
          <a:off x="13703300" y="1006003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32476</xdr:rowOff>
    </xdr:from>
    <xdr:to>
      <xdr:col>67</xdr:col>
      <xdr:colOff>101600</xdr:colOff>
      <xdr:row>58</xdr:row>
      <xdr:rowOff>134076</xdr:rowOff>
    </xdr:to>
    <xdr:sp macro="" textlink="">
      <xdr:nvSpPr>
        <xdr:cNvPr id="659" name="楕円 658"/>
        <xdr:cNvSpPr/>
      </xdr:nvSpPr>
      <xdr:spPr>
        <a:xfrm>
          <a:off x="12763500" y="997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83276</xdr:rowOff>
    </xdr:from>
    <xdr:to>
      <xdr:col>71</xdr:col>
      <xdr:colOff>177800</xdr:colOff>
      <xdr:row>58</xdr:row>
      <xdr:rowOff>115933</xdr:rowOff>
    </xdr:to>
    <xdr:cxnSp macro="">
      <xdr:nvCxnSpPr>
        <xdr:cNvPr id="660" name="直線コネクタ 659"/>
        <xdr:cNvCxnSpPr/>
      </xdr:nvCxnSpPr>
      <xdr:spPr>
        <a:xfrm>
          <a:off x="12814300" y="1002737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56623</xdr:rowOff>
    </xdr:from>
    <xdr:ext cx="405111" cy="259045"/>
    <xdr:sp macro="" textlink="">
      <xdr:nvSpPr>
        <xdr:cNvPr id="661" name="n_1aveValue【保健センター・保健所】&#10;有形固定資産減価償却率"/>
        <xdr:cNvSpPr txBox="1"/>
      </xdr:nvSpPr>
      <xdr:spPr>
        <a:xfrm>
          <a:off x="15266044" y="10343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20700</xdr:rowOff>
    </xdr:from>
    <xdr:ext cx="405111" cy="259045"/>
    <xdr:sp macro="" textlink="">
      <xdr:nvSpPr>
        <xdr:cNvPr id="662" name="n_2aveValue【保健センター・保健所】&#10;有形固定資産減価償却率"/>
        <xdr:cNvSpPr txBox="1"/>
      </xdr:nvSpPr>
      <xdr:spPr>
        <a:xfrm>
          <a:off x="14389744" y="1030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663" name="n_3aveValue【保健センター・保健所】&#10;有形固定資産減価償却率"/>
        <xdr:cNvSpPr txBox="1"/>
      </xdr:nvSpPr>
      <xdr:spPr>
        <a:xfrm>
          <a:off x="13500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135000</xdr:rowOff>
    </xdr:from>
    <xdr:ext cx="405111" cy="259045"/>
    <xdr:sp macro="" textlink="">
      <xdr:nvSpPr>
        <xdr:cNvPr id="664" name="n_4aveValue【保健センター・保健所】&#10;有形固定資産減価償却率"/>
        <xdr:cNvSpPr txBox="1"/>
      </xdr:nvSpPr>
      <xdr:spPr>
        <a:xfrm>
          <a:off x="12611744" y="1025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77124</xdr:rowOff>
    </xdr:from>
    <xdr:ext cx="405111" cy="259045"/>
    <xdr:sp macro="" textlink="">
      <xdr:nvSpPr>
        <xdr:cNvPr id="665" name="n_1mainValue【保健センター・保健所】&#10;有形固定資産減価償却率"/>
        <xdr:cNvSpPr txBox="1"/>
      </xdr:nvSpPr>
      <xdr:spPr>
        <a:xfrm>
          <a:off x="15266044" y="984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44467</xdr:rowOff>
    </xdr:from>
    <xdr:ext cx="405111" cy="259045"/>
    <xdr:sp macro="" textlink="">
      <xdr:nvSpPr>
        <xdr:cNvPr id="666" name="n_2mainValue【保健センター・保健所】&#10;有形固定資産減価償却率"/>
        <xdr:cNvSpPr txBox="1"/>
      </xdr:nvSpPr>
      <xdr:spPr>
        <a:xfrm>
          <a:off x="143897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11810</xdr:rowOff>
    </xdr:from>
    <xdr:ext cx="405111" cy="259045"/>
    <xdr:sp macro="" textlink="">
      <xdr:nvSpPr>
        <xdr:cNvPr id="667" name="n_3mainValue【保健センター・保健所】&#10;有形固定資産減価償却率"/>
        <xdr:cNvSpPr txBox="1"/>
      </xdr:nvSpPr>
      <xdr:spPr>
        <a:xfrm>
          <a:off x="13500744" y="9784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150603</xdr:rowOff>
    </xdr:from>
    <xdr:ext cx="405111" cy="259045"/>
    <xdr:sp macro="" textlink="">
      <xdr:nvSpPr>
        <xdr:cNvPr id="668" name="n_4mainValue【保健センター・保健所】&#10;有形固定資産減価償却率"/>
        <xdr:cNvSpPr txBox="1"/>
      </xdr:nvSpPr>
      <xdr:spPr>
        <a:xfrm>
          <a:off x="12611744" y="975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9" name="直線コネクタ 67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0" name="テキスト ボックス 67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1" name="直線コネクタ 68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2" name="テキスト ボックス 68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3" name="直線コネクタ 68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4" name="テキスト ボックス 68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5" name="直線コネクタ 68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6" name="テキスト ボックス 68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7" name="直線コネクタ 68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8" name="テキスト ボックス 68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9" name="直線コネクタ 68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0" name="テキスト ボックス 68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16328</xdr:rowOff>
    </xdr:from>
    <xdr:to>
      <xdr:col>116</xdr:col>
      <xdr:colOff>62864</xdr:colOff>
      <xdr:row>64</xdr:row>
      <xdr:rowOff>65315</xdr:rowOff>
    </xdr:to>
    <xdr:cxnSp macro="">
      <xdr:nvCxnSpPr>
        <xdr:cNvPr id="694" name="直線コネクタ 693"/>
        <xdr:cNvCxnSpPr/>
      </xdr:nvCxnSpPr>
      <xdr:spPr>
        <a:xfrm flipV="1">
          <a:off x="22160864" y="96175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69142</xdr:rowOff>
    </xdr:from>
    <xdr:ext cx="469744" cy="259045"/>
    <xdr:sp macro="" textlink="">
      <xdr:nvSpPr>
        <xdr:cNvPr id="695" name="【保健センター・保健所】&#10;一人当たり面積最小値テキスト"/>
        <xdr:cNvSpPr txBox="1"/>
      </xdr:nvSpPr>
      <xdr:spPr>
        <a:xfrm>
          <a:off x="221996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65315</xdr:rowOff>
    </xdr:from>
    <xdr:to>
      <xdr:col>116</xdr:col>
      <xdr:colOff>152400</xdr:colOff>
      <xdr:row>64</xdr:row>
      <xdr:rowOff>65315</xdr:rowOff>
    </xdr:to>
    <xdr:cxnSp macro="">
      <xdr:nvCxnSpPr>
        <xdr:cNvPr id="696" name="直線コネクタ 695"/>
        <xdr:cNvCxnSpPr/>
      </xdr:nvCxnSpPr>
      <xdr:spPr>
        <a:xfrm>
          <a:off x="22072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134455</xdr:rowOff>
    </xdr:from>
    <xdr:ext cx="469744" cy="259045"/>
    <xdr:sp macro="" textlink="">
      <xdr:nvSpPr>
        <xdr:cNvPr id="697" name="【保健センター・保健所】&#10;一人当たり面積最大値テキスト"/>
        <xdr:cNvSpPr txBox="1"/>
      </xdr:nvSpPr>
      <xdr:spPr>
        <a:xfrm>
          <a:off x="22199600" y="939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16328</xdr:rowOff>
    </xdr:from>
    <xdr:to>
      <xdr:col>116</xdr:col>
      <xdr:colOff>152400</xdr:colOff>
      <xdr:row>56</xdr:row>
      <xdr:rowOff>16328</xdr:rowOff>
    </xdr:to>
    <xdr:cxnSp macro="">
      <xdr:nvCxnSpPr>
        <xdr:cNvPr id="698" name="直線コネクタ 697"/>
        <xdr:cNvCxnSpPr/>
      </xdr:nvCxnSpPr>
      <xdr:spPr>
        <a:xfrm>
          <a:off x="22072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159855</xdr:rowOff>
    </xdr:from>
    <xdr:ext cx="469744" cy="259045"/>
    <xdr:sp macro="" textlink="">
      <xdr:nvSpPr>
        <xdr:cNvPr id="699" name="【保健センター・保健所】&#10;一人当たり面積平均値テキスト"/>
        <xdr:cNvSpPr txBox="1"/>
      </xdr:nvSpPr>
      <xdr:spPr>
        <a:xfrm>
          <a:off x="22199600" y="10446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700" name="フローチャート: 判断 699"/>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701" name="フローチャート: 判断 700"/>
        <xdr:cNvSpPr/>
      </xdr:nvSpPr>
      <xdr:spPr>
        <a:xfrm>
          <a:off x="21272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136978</xdr:rowOff>
    </xdr:from>
    <xdr:to>
      <xdr:col>107</xdr:col>
      <xdr:colOff>101600</xdr:colOff>
      <xdr:row>62</xdr:row>
      <xdr:rowOff>67128</xdr:rowOff>
    </xdr:to>
    <xdr:sp macro="" textlink="">
      <xdr:nvSpPr>
        <xdr:cNvPr id="702" name="フローチャート: 判断 701"/>
        <xdr:cNvSpPr/>
      </xdr:nvSpPr>
      <xdr:spPr>
        <a:xfrm>
          <a:off x="20383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153307</xdr:rowOff>
    </xdr:from>
    <xdr:to>
      <xdr:col>102</xdr:col>
      <xdr:colOff>165100</xdr:colOff>
      <xdr:row>62</xdr:row>
      <xdr:rowOff>83457</xdr:rowOff>
    </xdr:to>
    <xdr:sp macro="" textlink="">
      <xdr:nvSpPr>
        <xdr:cNvPr id="703" name="フローチャート: 判断 702"/>
        <xdr:cNvSpPr/>
      </xdr:nvSpPr>
      <xdr:spPr>
        <a:xfrm>
          <a:off x="19494500" y="1061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136978</xdr:rowOff>
    </xdr:from>
    <xdr:to>
      <xdr:col>98</xdr:col>
      <xdr:colOff>38100</xdr:colOff>
      <xdr:row>62</xdr:row>
      <xdr:rowOff>67128</xdr:rowOff>
    </xdr:to>
    <xdr:sp macro="" textlink="">
      <xdr:nvSpPr>
        <xdr:cNvPr id="704" name="フローチャート: 判断 703"/>
        <xdr:cNvSpPr/>
      </xdr:nvSpPr>
      <xdr:spPr>
        <a:xfrm>
          <a:off x="18605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71665</xdr:rowOff>
    </xdr:from>
    <xdr:to>
      <xdr:col>116</xdr:col>
      <xdr:colOff>114300</xdr:colOff>
      <xdr:row>64</xdr:row>
      <xdr:rowOff>1815</xdr:rowOff>
    </xdr:to>
    <xdr:sp macro="" textlink="">
      <xdr:nvSpPr>
        <xdr:cNvPr id="710" name="楕円 709"/>
        <xdr:cNvSpPr/>
      </xdr:nvSpPr>
      <xdr:spPr>
        <a:xfrm>
          <a:off x="22110700" y="1087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158042</xdr:rowOff>
    </xdr:from>
    <xdr:ext cx="469744" cy="259045"/>
    <xdr:sp macro="" textlink="">
      <xdr:nvSpPr>
        <xdr:cNvPr id="711" name="【保健センター・保健所】&#10;一人当たり面積該当値テキスト"/>
        <xdr:cNvSpPr txBox="1"/>
      </xdr:nvSpPr>
      <xdr:spPr>
        <a:xfrm>
          <a:off x="22199600" y="10787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71665</xdr:rowOff>
    </xdr:from>
    <xdr:to>
      <xdr:col>112</xdr:col>
      <xdr:colOff>38100</xdr:colOff>
      <xdr:row>64</xdr:row>
      <xdr:rowOff>1815</xdr:rowOff>
    </xdr:to>
    <xdr:sp macro="" textlink="">
      <xdr:nvSpPr>
        <xdr:cNvPr id="712" name="楕円 711"/>
        <xdr:cNvSpPr/>
      </xdr:nvSpPr>
      <xdr:spPr>
        <a:xfrm>
          <a:off x="21272500" y="1087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122465</xdr:rowOff>
    </xdr:from>
    <xdr:to>
      <xdr:col>116</xdr:col>
      <xdr:colOff>63500</xdr:colOff>
      <xdr:row>63</xdr:row>
      <xdr:rowOff>122465</xdr:rowOff>
    </xdr:to>
    <xdr:cxnSp macro="">
      <xdr:nvCxnSpPr>
        <xdr:cNvPr id="713" name="直線コネクタ 712"/>
        <xdr:cNvCxnSpPr/>
      </xdr:nvCxnSpPr>
      <xdr:spPr>
        <a:xfrm>
          <a:off x="21323300" y="109238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71665</xdr:rowOff>
    </xdr:from>
    <xdr:to>
      <xdr:col>107</xdr:col>
      <xdr:colOff>101600</xdr:colOff>
      <xdr:row>64</xdr:row>
      <xdr:rowOff>1815</xdr:rowOff>
    </xdr:to>
    <xdr:sp macro="" textlink="">
      <xdr:nvSpPr>
        <xdr:cNvPr id="714" name="楕円 713"/>
        <xdr:cNvSpPr/>
      </xdr:nvSpPr>
      <xdr:spPr>
        <a:xfrm>
          <a:off x="20383500" y="1087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122465</xdr:rowOff>
    </xdr:from>
    <xdr:to>
      <xdr:col>111</xdr:col>
      <xdr:colOff>177800</xdr:colOff>
      <xdr:row>63</xdr:row>
      <xdr:rowOff>122465</xdr:rowOff>
    </xdr:to>
    <xdr:cxnSp macro="">
      <xdr:nvCxnSpPr>
        <xdr:cNvPr id="715" name="直線コネクタ 714"/>
        <xdr:cNvCxnSpPr/>
      </xdr:nvCxnSpPr>
      <xdr:spPr>
        <a:xfrm>
          <a:off x="20434300" y="109238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71665</xdr:rowOff>
    </xdr:from>
    <xdr:to>
      <xdr:col>102</xdr:col>
      <xdr:colOff>165100</xdr:colOff>
      <xdr:row>64</xdr:row>
      <xdr:rowOff>1815</xdr:rowOff>
    </xdr:to>
    <xdr:sp macro="" textlink="">
      <xdr:nvSpPr>
        <xdr:cNvPr id="716" name="楕円 715"/>
        <xdr:cNvSpPr/>
      </xdr:nvSpPr>
      <xdr:spPr>
        <a:xfrm>
          <a:off x="19494500" y="1087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122465</xdr:rowOff>
    </xdr:from>
    <xdr:to>
      <xdr:col>107</xdr:col>
      <xdr:colOff>50800</xdr:colOff>
      <xdr:row>63</xdr:row>
      <xdr:rowOff>122465</xdr:rowOff>
    </xdr:to>
    <xdr:cxnSp macro="">
      <xdr:nvCxnSpPr>
        <xdr:cNvPr id="717" name="直線コネクタ 716"/>
        <xdr:cNvCxnSpPr/>
      </xdr:nvCxnSpPr>
      <xdr:spPr>
        <a:xfrm>
          <a:off x="19545300" y="109238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71665</xdr:rowOff>
    </xdr:from>
    <xdr:to>
      <xdr:col>98</xdr:col>
      <xdr:colOff>38100</xdr:colOff>
      <xdr:row>64</xdr:row>
      <xdr:rowOff>1815</xdr:rowOff>
    </xdr:to>
    <xdr:sp macro="" textlink="">
      <xdr:nvSpPr>
        <xdr:cNvPr id="718" name="楕円 717"/>
        <xdr:cNvSpPr/>
      </xdr:nvSpPr>
      <xdr:spPr>
        <a:xfrm>
          <a:off x="18605500" y="1087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122465</xdr:rowOff>
    </xdr:from>
    <xdr:to>
      <xdr:col>102</xdr:col>
      <xdr:colOff>114300</xdr:colOff>
      <xdr:row>63</xdr:row>
      <xdr:rowOff>122465</xdr:rowOff>
    </xdr:to>
    <xdr:cxnSp macro="">
      <xdr:nvCxnSpPr>
        <xdr:cNvPr id="719" name="直線コネクタ 718"/>
        <xdr:cNvCxnSpPr/>
      </xdr:nvCxnSpPr>
      <xdr:spPr>
        <a:xfrm>
          <a:off x="18656300" y="109238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83655</xdr:rowOff>
    </xdr:from>
    <xdr:ext cx="469744" cy="259045"/>
    <xdr:sp macro="" textlink="">
      <xdr:nvSpPr>
        <xdr:cNvPr id="720" name="n_1aveValue【保健センター・保健所】&#10;一人当たり面積"/>
        <xdr:cNvSpPr txBox="1"/>
      </xdr:nvSpPr>
      <xdr:spPr>
        <a:xfrm>
          <a:off x="210757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83655</xdr:rowOff>
    </xdr:from>
    <xdr:ext cx="469744" cy="259045"/>
    <xdr:sp macro="" textlink="">
      <xdr:nvSpPr>
        <xdr:cNvPr id="721" name="n_2aveValue【保健センター・保健所】&#10;一人当たり面積"/>
        <xdr:cNvSpPr txBox="1"/>
      </xdr:nvSpPr>
      <xdr:spPr>
        <a:xfrm>
          <a:off x="20199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99984</xdr:rowOff>
    </xdr:from>
    <xdr:ext cx="469744" cy="259045"/>
    <xdr:sp macro="" textlink="">
      <xdr:nvSpPr>
        <xdr:cNvPr id="722" name="n_3aveValue【保健センター・保健所】&#10;一人当たり面積"/>
        <xdr:cNvSpPr txBox="1"/>
      </xdr:nvSpPr>
      <xdr:spPr>
        <a:xfrm>
          <a:off x="19310427" y="1038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83655</xdr:rowOff>
    </xdr:from>
    <xdr:ext cx="469744" cy="259045"/>
    <xdr:sp macro="" textlink="">
      <xdr:nvSpPr>
        <xdr:cNvPr id="723" name="n_4aveValue【保健センター・保健所】&#10;一人当たり面積"/>
        <xdr:cNvSpPr txBox="1"/>
      </xdr:nvSpPr>
      <xdr:spPr>
        <a:xfrm>
          <a:off x="18421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164392</xdr:rowOff>
    </xdr:from>
    <xdr:ext cx="469744" cy="259045"/>
    <xdr:sp macro="" textlink="">
      <xdr:nvSpPr>
        <xdr:cNvPr id="724" name="n_1mainValue【保健センター・保健所】&#10;一人当たり面積"/>
        <xdr:cNvSpPr txBox="1"/>
      </xdr:nvSpPr>
      <xdr:spPr>
        <a:xfrm>
          <a:off x="210757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164392</xdr:rowOff>
    </xdr:from>
    <xdr:ext cx="469744" cy="259045"/>
    <xdr:sp macro="" textlink="">
      <xdr:nvSpPr>
        <xdr:cNvPr id="725" name="n_2mainValue【保健センター・保健所】&#10;一人当たり面積"/>
        <xdr:cNvSpPr txBox="1"/>
      </xdr:nvSpPr>
      <xdr:spPr>
        <a:xfrm>
          <a:off x="201994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164392</xdr:rowOff>
    </xdr:from>
    <xdr:ext cx="469744" cy="259045"/>
    <xdr:sp macro="" textlink="">
      <xdr:nvSpPr>
        <xdr:cNvPr id="726" name="n_3mainValue【保健センター・保健所】&#10;一人当たり面積"/>
        <xdr:cNvSpPr txBox="1"/>
      </xdr:nvSpPr>
      <xdr:spPr>
        <a:xfrm>
          <a:off x="193104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164392</xdr:rowOff>
    </xdr:from>
    <xdr:ext cx="469744" cy="259045"/>
    <xdr:sp macro="" textlink="">
      <xdr:nvSpPr>
        <xdr:cNvPr id="727" name="n_4mainValue【保健センター・保健所】&#10;一人当たり面積"/>
        <xdr:cNvSpPr txBox="1"/>
      </xdr:nvSpPr>
      <xdr:spPr>
        <a:xfrm>
          <a:off x="184214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9" name="直線コネクタ 73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0" name="テキスト ボックス 73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1" name="直線コネクタ 74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2" name="テキスト ボックス 74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3" name="直線コネクタ 74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4" name="テキスト ボックス 74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5" name="直線コネクタ 74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6" name="テキスト ボックス 74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7" name="直線コネクタ 74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8" name="テキスト ボックス 74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0" name="テキスト ボックス 749"/>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40005</xdr:rowOff>
    </xdr:from>
    <xdr:to>
      <xdr:col>85</xdr:col>
      <xdr:colOff>126364</xdr:colOff>
      <xdr:row>86</xdr:row>
      <xdr:rowOff>3811</xdr:rowOff>
    </xdr:to>
    <xdr:cxnSp macro="">
      <xdr:nvCxnSpPr>
        <xdr:cNvPr id="752" name="直線コネクタ 751"/>
        <xdr:cNvCxnSpPr/>
      </xdr:nvCxnSpPr>
      <xdr:spPr>
        <a:xfrm flipV="1">
          <a:off x="16318864" y="13241655"/>
          <a:ext cx="0" cy="1506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7638</xdr:rowOff>
    </xdr:from>
    <xdr:ext cx="405111" cy="259045"/>
    <xdr:sp macro="" textlink="">
      <xdr:nvSpPr>
        <xdr:cNvPr id="753" name="【消防施設】&#10;有形固定資産減価償却率最小値テキスト"/>
        <xdr:cNvSpPr txBox="1"/>
      </xdr:nvSpPr>
      <xdr:spPr>
        <a:xfrm>
          <a:off x="16357600" y="1475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3811</xdr:rowOff>
    </xdr:from>
    <xdr:to>
      <xdr:col>86</xdr:col>
      <xdr:colOff>25400</xdr:colOff>
      <xdr:row>86</xdr:row>
      <xdr:rowOff>3811</xdr:rowOff>
    </xdr:to>
    <xdr:cxnSp macro="">
      <xdr:nvCxnSpPr>
        <xdr:cNvPr id="754" name="直線コネクタ 753"/>
        <xdr:cNvCxnSpPr/>
      </xdr:nvCxnSpPr>
      <xdr:spPr>
        <a:xfrm>
          <a:off x="16230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158132</xdr:rowOff>
    </xdr:from>
    <xdr:ext cx="405111" cy="259045"/>
    <xdr:sp macro="" textlink="">
      <xdr:nvSpPr>
        <xdr:cNvPr id="755" name="【消防施設】&#10;有形固定資産減価償却率最大値テキスト"/>
        <xdr:cNvSpPr txBox="1"/>
      </xdr:nvSpPr>
      <xdr:spPr>
        <a:xfrm>
          <a:off x="163576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40005</xdr:rowOff>
    </xdr:from>
    <xdr:to>
      <xdr:col>86</xdr:col>
      <xdr:colOff>25400</xdr:colOff>
      <xdr:row>77</xdr:row>
      <xdr:rowOff>40005</xdr:rowOff>
    </xdr:to>
    <xdr:cxnSp macro="">
      <xdr:nvCxnSpPr>
        <xdr:cNvPr id="756" name="直線コネクタ 755"/>
        <xdr:cNvCxnSpPr/>
      </xdr:nvCxnSpPr>
      <xdr:spPr>
        <a:xfrm>
          <a:off x="16230600" y="1324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104791</xdr:rowOff>
    </xdr:from>
    <xdr:ext cx="405111" cy="259045"/>
    <xdr:sp macro="" textlink="">
      <xdr:nvSpPr>
        <xdr:cNvPr id="757" name="【消防施設】&#10;有形固定資産減価償却率平均値テキスト"/>
        <xdr:cNvSpPr txBox="1"/>
      </xdr:nvSpPr>
      <xdr:spPr>
        <a:xfrm>
          <a:off x="16357600" y="13992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126364</xdr:rowOff>
    </xdr:from>
    <xdr:to>
      <xdr:col>85</xdr:col>
      <xdr:colOff>177800</xdr:colOff>
      <xdr:row>82</xdr:row>
      <xdr:rowOff>56514</xdr:rowOff>
    </xdr:to>
    <xdr:sp macro="" textlink="">
      <xdr:nvSpPr>
        <xdr:cNvPr id="758" name="フローチャート: 判断 757"/>
        <xdr:cNvSpPr/>
      </xdr:nvSpPr>
      <xdr:spPr>
        <a:xfrm>
          <a:off x="162687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92075</xdr:rowOff>
    </xdr:from>
    <xdr:to>
      <xdr:col>81</xdr:col>
      <xdr:colOff>101600</xdr:colOff>
      <xdr:row>82</xdr:row>
      <xdr:rowOff>22225</xdr:rowOff>
    </xdr:to>
    <xdr:sp macro="" textlink="">
      <xdr:nvSpPr>
        <xdr:cNvPr id="759" name="フローチャート: 判断 758"/>
        <xdr:cNvSpPr/>
      </xdr:nvSpPr>
      <xdr:spPr>
        <a:xfrm>
          <a:off x="15430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52070</xdr:rowOff>
    </xdr:from>
    <xdr:to>
      <xdr:col>76</xdr:col>
      <xdr:colOff>165100</xdr:colOff>
      <xdr:row>81</xdr:row>
      <xdr:rowOff>153670</xdr:rowOff>
    </xdr:to>
    <xdr:sp macro="" textlink="">
      <xdr:nvSpPr>
        <xdr:cNvPr id="760" name="フローチャート: 判断 759"/>
        <xdr:cNvSpPr/>
      </xdr:nvSpPr>
      <xdr:spPr>
        <a:xfrm>
          <a:off x="14541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761" name="フローチャート: 判断 760"/>
        <xdr:cNvSpPr/>
      </xdr:nvSpPr>
      <xdr:spPr>
        <a:xfrm>
          <a:off x="13652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21589</xdr:rowOff>
    </xdr:from>
    <xdr:to>
      <xdr:col>67</xdr:col>
      <xdr:colOff>101600</xdr:colOff>
      <xdr:row>81</xdr:row>
      <xdr:rowOff>123189</xdr:rowOff>
    </xdr:to>
    <xdr:sp macro="" textlink="">
      <xdr:nvSpPr>
        <xdr:cNvPr id="762" name="フローチャート: 判断 761"/>
        <xdr:cNvSpPr/>
      </xdr:nvSpPr>
      <xdr:spPr>
        <a:xfrm>
          <a:off x="12763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36830</xdr:rowOff>
    </xdr:from>
    <xdr:to>
      <xdr:col>85</xdr:col>
      <xdr:colOff>177800</xdr:colOff>
      <xdr:row>79</xdr:row>
      <xdr:rowOff>138430</xdr:rowOff>
    </xdr:to>
    <xdr:sp macro="" textlink="">
      <xdr:nvSpPr>
        <xdr:cNvPr id="768" name="楕円 767"/>
        <xdr:cNvSpPr/>
      </xdr:nvSpPr>
      <xdr:spPr>
        <a:xfrm>
          <a:off x="16268700" y="1358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59707</xdr:rowOff>
    </xdr:from>
    <xdr:ext cx="405111" cy="259045"/>
    <xdr:sp macro="" textlink="">
      <xdr:nvSpPr>
        <xdr:cNvPr id="769" name="【消防施設】&#10;有形固定資産減価償却率該当値テキスト"/>
        <xdr:cNvSpPr txBox="1"/>
      </xdr:nvSpPr>
      <xdr:spPr>
        <a:xfrm>
          <a:off x="16357600" y="1343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33020</xdr:rowOff>
    </xdr:from>
    <xdr:to>
      <xdr:col>81</xdr:col>
      <xdr:colOff>101600</xdr:colOff>
      <xdr:row>79</xdr:row>
      <xdr:rowOff>134620</xdr:rowOff>
    </xdr:to>
    <xdr:sp macro="" textlink="">
      <xdr:nvSpPr>
        <xdr:cNvPr id="770" name="楕円 769"/>
        <xdr:cNvSpPr/>
      </xdr:nvSpPr>
      <xdr:spPr>
        <a:xfrm>
          <a:off x="154305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83820</xdr:rowOff>
    </xdr:from>
    <xdr:to>
      <xdr:col>85</xdr:col>
      <xdr:colOff>127000</xdr:colOff>
      <xdr:row>79</xdr:row>
      <xdr:rowOff>87630</xdr:rowOff>
    </xdr:to>
    <xdr:cxnSp macro="">
      <xdr:nvCxnSpPr>
        <xdr:cNvPr id="771" name="直線コネクタ 770"/>
        <xdr:cNvCxnSpPr/>
      </xdr:nvCxnSpPr>
      <xdr:spPr>
        <a:xfrm>
          <a:off x="15481300" y="136283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99695</xdr:rowOff>
    </xdr:from>
    <xdr:to>
      <xdr:col>76</xdr:col>
      <xdr:colOff>165100</xdr:colOff>
      <xdr:row>80</xdr:row>
      <xdr:rowOff>29845</xdr:rowOff>
    </xdr:to>
    <xdr:sp macro="" textlink="">
      <xdr:nvSpPr>
        <xdr:cNvPr id="772" name="楕円 771"/>
        <xdr:cNvSpPr/>
      </xdr:nvSpPr>
      <xdr:spPr>
        <a:xfrm>
          <a:off x="14541500" y="1364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83820</xdr:rowOff>
    </xdr:from>
    <xdr:to>
      <xdr:col>81</xdr:col>
      <xdr:colOff>50800</xdr:colOff>
      <xdr:row>79</xdr:row>
      <xdr:rowOff>150495</xdr:rowOff>
    </xdr:to>
    <xdr:cxnSp macro="">
      <xdr:nvCxnSpPr>
        <xdr:cNvPr id="773" name="直線コネクタ 772"/>
        <xdr:cNvCxnSpPr/>
      </xdr:nvCxnSpPr>
      <xdr:spPr>
        <a:xfrm flipV="1">
          <a:off x="14592300" y="1362837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50164</xdr:rowOff>
    </xdr:from>
    <xdr:to>
      <xdr:col>72</xdr:col>
      <xdr:colOff>38100</xdr:colOff>
      <xdr:row>79</xdr:row>
      <xdr:rowOff>151764</xdr:rowOff>
    </xdr:to>
    <xdr:sp macro="" textlink="">
      <xdr:nvSpPr>
        <xdr:cNvPr id="774" name="楕円 773"/>
        <xdr:cNvSpPr/>
      </xdr:nvSpPr>
      <xdr:spPr>
        <a:xfrm>
          <a:off x="13652500" y="1359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100964</xdr:rowOff>
    </xdr:from>
    <xdr:to>
      <xdr:col>76</xdr:col>
      <xdr:colOff>114300</xdr:colOff>
      <xdr:row>79</xdr:row>
      <xdr:rowOff>150495</xdr:rowOff>
    </xdr:to>
    <xdr:cxnSp macro="">
      <xdr:nvCxnSpPr>
        <xdr:cNvPr id="775" name="直線コネクタ 774"/>
        <xdr:cNvCxnSpPr/>
      </xdr:nvCxnSpPr>
      <xdr:spPr>
        <a:xfrm>
          <a:off x="13703300" y="13645514"/>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166370</xdr:rowOff>
    </xdr:from>
    <xdr:to>
      <xdr:col>67</xdr:col>
      <xdr:colOff>101600</xdr:colOff>
      <xdr:row>79</xdr:row>
      <xdr:rowOff>96520</xdr:rowOff>
    </xdr:to>
    <xdr:sp macro="" textlink="">
      <xdr:nvSpPr>
        <xdr:cNvPr id="776" name="楕円 775"/>
        <xdr:cNvSpPr/>
      </xdr:nvSpPr>
      <xdr:spPr>
        <a:xfrm>
          <a:off x="12763500" y="1353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45720</xdr:rowOff>
    </xdr:from>
    <xdr:to>
      <xdr:col>71</xdr:col>
      <xdr:colOff>177800</xdr:colOff>
      <xdr:row>79</xdr:row>
      <xdr:rowOff>100964</xdr:rowOff>
    </xdr:to>
    <xdr:cxnSp macro="">
      <xdr:nvCxnSpPr>
        <xdr:cNvPr id="777" name="直線コネクタ 776"/>
        <xdr:cNvCxnSpPr/>
      </xdr:nvCxnSpPr>
      <xdr:spPr>
        <a:xfrm>
          <a:off x="12814300" y="13590270"/>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13352</xdr:rowOff>
    </xdr:from>
    <xdr:ext cx="405111" cy="259045"/>
    <xdr:sp macro="" textlink="">
      <xdr:nvSpPr>
        <xdr:cNvPr id="778" name="n_1aveValue【消防施設】&#10;有形固定資産減価償却率"/>
        <xdr:cNvSpPr txBox="1"/>
      </xdr:nvSpPr>
      <xdr:spPr>
        <a:xfrm>
          <a:off x="15266044" y="1407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144797</xdr:rowOff>
    </xdr:from>
    <xdr:ext cx="405111" cy="259045"/>
    <xdr:sp macro="" textlink="">
      <xdr:nvSpPr>
        <xdr:cNvPr id="779" name="n_2aveValue【消防施設】&#10;有形固定資産減価償却率"/>
        <xdr:cNvSpPr txBox="1"/>
      </xdr:nvSpPr>
      <xdr:spPr>
        <a:xfrm>
          <a:off x="14389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150513</xdr:rowOff>
    </xdr:from>
    <xdr:ext cx="405111" cy="259045"/>
    <xdr:sp macro="" textlink="">
      <xdr:nvSpPr>
        <xdr:cNvPr id="780" name="n_3aveValue【消防施設】&#10;有形固定資産減価償却率"/>
        <xdr:cNvSpPr txBox="1"/>
      </xdr:nvSpPr>
      <xdr:spPr>
        <a:xfrm>
          <a:off x="13500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114316</xdr:rowOff>
    </xdr:from>
    <xdr:ext cx="405111" cy="259045"/>
    <xdr:sp macro="" textlink="">
      <xdr:nvSpPr>
        <xdr:cNvPr id="781" name="n_4aveValue【消防施設】&#10;有形固定資産減価償却率"/>
        <xdr:cNvSpPr txBox="1"/>
      </xdr:nvSpPr>
      <xdr:spPr>
        <a:xfrm>
          <a:off x="12611744"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151147</xdr:rowOff>
    </xdr:from>
    <xdr:ext cx="405111" cy="259045"/>
    <xdr:sp macro="" textlink="">
      <xdr:nvSpPr>
        <xdr:cNvPr id="782" name="n_1mainValue【消防施設】&#10;有形固定資産減価償却率"/>
        <xdr:cNvSpPr txBox="1"/>
      </xdr:nvSpPr>
      <xdr:spPr>
        <a:xfrm>
          <a:off x="15266044" y="1335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46372</xdr:rowOff>
    </xdr:from>
    <xdr:ext cx="405111" cy="259045"/>
    <xdr:sp macro="" textlink="">
      <xdr:nvSpPr>
        <xdr:cNvPr id="783" name="n_2mainValue【消防施設】&#10;有形固定資産減価償却率"/>
        <xdr:cNvSpPr txBox="1"/>
      </xdr:nvSpPr>
      <xdr:spPr>
        <a:xfrm>
          <a:off x="14389744" y="1341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168291</xdr:rowOff>
    </xdr:from>
    <xdr:ext cx="405111" cy="259045"/>
    <xdr:sp macro="" textlink="">
      <xdr:nvSpPr>
        <xdr:cNvPr id="784" name="n_3mainValue【消防施設】&#10;有形固定資産減価償却率"/>
        <xdr:cNvSpPr txBox="1"/>
      </xdr:nvSpPr>
      <xdr:spPr>
        <a:xfrm>
          <a:off x="13500744" y="1336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113047</xdr:rowOff>
    </xdr:from>
    <xdr:ext cx="405111" cy="259045"/>
    <xdr:sp macro="" textlink="">
      <xdr:nvSpPr>
        <xdr:cNvPr id="785" name="n_4mainValue【消防施設】&#10;有形固定資産減価償却率"/>
        <xdr:cNvSpPr txBox="1"/>
      </xdr:nvSpPr>
      <xdr:spPr>
        <a:xfrm>
          <a:off x="12611744" y="1331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6" name="直線コネクタ 79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7" name="テキスト ボックス 79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8" name="直線コネクタ 79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9" name="テキスト ボックス 79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0" name="直線コネクタ 79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1" name="テキスト ボックス 80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2" name="直線コネクタ 80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3" name="テキスト ボックス 80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4" name="直線コネクタ 80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5" name="テキスト ボックス 80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6" name="直線コネクタ 8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7" name="テキスト ボックス 8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87630</xdr:rowOff>
    </xdr:from>
    <xdr:to>
      <xdr:col>116</xdr:col>
      <xdr:colOff>62864</xdr:colOff>
      <xdr:row>86</xdr:row>
      <xdr:rowOff>102870</xdr:rowOff>
    </xdr:to>
    <xdr:cxnSp macro="">
      <xdr:nvCxnSpPr>
        <xdr:cNvPr id="809" name="直線コネクタ 808"/>
        <xdr:cNvCxnSpPr/>
      </xdr:nvCxnSpPr>
      <xdr:spPr>
        <a:xfrm flipV="1">
          <a:off x="22160864" y="13289280"/>
          <a:ext cx="0" cy="155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810" name="【消防施設】&#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811" name="直線コネクタ 810"/>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34307</xdr:rowOff>
    </xdr:from>
    <xdr:ext cx="469744" cy="259045"/>
    <xdr:sp macro="" textlink="">
      <xdr:nvSpPr>
        <xdr:cNvPr id="812" name="【消防施設】&#10;一人当たり面積最大値テキスト"/>
        <xdr:cNvSpPr txBox="1"/>
      </xdr:nvSpPr>
      <xdr:spPr>
        <a:xfrm>
          <a:off x="22199600" y="1306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87630</xdr:rowOff>
    </xdr:from>
    <xdr:to>
      <xdr:col>116</xdr:col>
      <xdr:colOff>152400</xdr:colOff>
      <xdr:row>77</xdr:row>
      <xdr:rowOff>87630</xdr:rowOff>
    </xdr:to>
    <xdr:cxnSp macro="">
      <xdr:nvCxnSpPr>
        <xdr:cNvPr id="813" name="直線コネクタ 812"/>
        <xdr:cNvCxnSpPr/>
      </xdr:nvCxnSpPr>
      <xdr:spPr>
        <a:xfrm>
          <a:off x="22072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166388</xdr:rowOff>
    </xdr:from>
    <xdr:ext cx="469744" cy="259045"/>
    <xdr:sp macro="" textlink="">
      <xdr:nvSpPr>
        <xdr:cNvPr id="814" name="【消防施設】&#10;一人当たり面積平均値テキスト"/>
        <xdr:cNvSpPr txBox="1"/>
      </xdr:nvSpPr>
      <xdr:spPr>
        <a:xfrm>
          <a:off x="22199600" y="14396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143511</xdr:rowOff>
    </xdr:from>
    <xdr:to>
      <xdr:col>116</xdr:col>
      <xdr:colOff>114300</xdr:colOff>
      <xdr:row>85</xdr:row>
      <xdr:rowOff>73661</xdr:rowOff>
    </xdr:to>
    <xdr:sp macro="" textlink="">
      <xdr:nvSpPr>
        <xdr:cNvPr id="815" name="フローチャート: 判断 814"/>
        <xdr:cNvSpPr/>
      </xdr:nvSpPr>
      <xdr:spPr>
        <a:xfrm>
          <a:off x="221107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158750</xdr:rowOff>
    </xdr:from>
    <xdr:to>
      <xdr:col>112</xdr:col>
      <xdr:colOff>38100</xdr:colOff>
      <xdr:row>85</xdr:row>
      <xdr:rowOff>88900</xdr:rowOff>
    </xdr:to>
    <xdr:sp macro="" textlink="">
      <xdr:nvSpPr>
        <xdr:cNvPr id="816" name="フローチャート: 判断 815"/>
        <xdr:cNvSpPr/>
      </xdr:nvSpPr>
      <xdr:spPr>
        <a:xfrm>
          <a:off x="212725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817" name="フローチャート: 判断 816"/>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13970</xdr:rowOff>
    </xdr:from>
    <xdr:to>
      <xdr:col>102</xdr:col>
      <xdr:colOff>165100</xdr:colOff>
      <xdr:row>85</xdr:row>
      <xdr:rowOff>115570</xdr:rowOff>
    </xdr:to>
    <xdr:sp macro="" textlink="">
      <xdr:nvSpPr>
        <xdr:cNvPr id="818" name="フローチャート: 判断 817"/>
        <xdr:cNvSpPr/>
      </xdr:nvSpPr>
      <xdr:spPr>
        <a:xfrm>
          <a:off x="19494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13970</xdr:rowOff>
    </xdr:from>
    <xdr:to>
      <xdr:col>98</xdr:col>
      <xdr:colOff>38100</xdr:colOff>
      <xdr:row>85</xdr:row>
      <xdr:rowOff>115570</xdr:rowOff>
    </xdr:to>
    <xdr:sp macro="" textlink="">
      <xdr:nvSpPr>
        <xdr:cNvPr id="819" name="フローチャート: 判断 818"/>
        <xdr:cNvSpPr/>
      </xdr:nvSpPr>
      <xdr:spPr>
        <a:xfrm>
          <a:off x="18605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0" name="テキスト ボックス 8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1" name="テキスト ボックス 8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2" name="テキスト ボックス 8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3" name="テキスト ボックス 8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4" name="テキスト ボックス 8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55880</xdr:rowOff>
    </xdr:from>
    <xdr:to>
      <xdr:col>116</xdr:col>
      <xdr:colOff>114300</xdr:colOff>
      <xdr:row>85</xdr:row>
      <xdr:rowOff>157480</xdr:rowOff>
    </xdr:to>
    <xdr:sp macro="" textlink="">
      <xdr:nvSpPr>
        <xdr:cNvPr id="825" name="楕円 824"/>
        <xdr:cNvSpPr/>
      </xdr:nvSpPr>
      <xdr:spPr>
        <a:xfrm>
          <a:off x="221107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34307</xdr:rowOff>
    </xdr:from>
    <xdr:ext cx="469744" cy="259045"/>
    <xdr:sp macro="" textlink="">
      <xdr:nvSpPr>
        <xdr:cNvPr id="826" name="【消防施設】&#10;一人当たり面積該当値テキスト"/>
        <xdr:cNvSpPr txBox="1"/>
      </xdr:nvSpPr>
      <xdr:spPr>
        <a:xfrm>
          <a:off x="22199600" y="1460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52070</xdr:rowOff>
    </xdr:from>
    <xdr:to>
      <xdr:col>112</xdr:col>
      <xdr:colOff>38100</xdr:colOff>
      <xdr:row>85</xdr:row>
      <xdr:rowOff>153670</xdr:rowOff>
    </xdr:to>
    <xdr:sp macro="" textlink="">
      <xdr:nvSpPr>
        <xdr:cNvPr id="827" name="楕円 826"/>
        <xdr:cNvSpPr/>
      </xdr:nvSpPr>
      <xdr:spPr>
        <a:xfrm>
          <a:off x="212725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102870</xdr:rowOff>
    </xdr:from>
    <xdr:to>
      <xdr:col>116</xdr:col>
      <xdr:colOff>63500</xdr:colOff>
      <xdr:row>85</xdr:row>
      <xdr:rowOff>106680</xdr:rowOff>
    </xdr:to>
    <xdr:cxnSp macro="">
      <xdr:nvCxnSpPr>
        <xdr:cNvPr id="828" name="直線コネクタ 827"/>
        <xdr:cNvCxnSpPr/>
      </xdr:nvCxnSpPr>
      <xdr:spPr>
        <a:xfrm>
          <a:off x="21323300" y="146761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59689</xdr:rowOff>
    </xdr:from>
    <xdr:to>
      <xdr:col>107</xdr:col>
      <xdr:colOff>101600</xdr:colOff>
      <xdr:row>85</xdr:row>
      <xdr:rowOff>161289</xdr:rowOff>
    </xdr:to>
    <xdr:sp macro="" textlink="">
      <xdr:nvSpPr>
        <xdr:cNvPr id="829" name="楕円 828"/>
        <xdr:cNvSpPr/>
      </xdr:nvSpPr>
      <xdr:spPr>
        <a:xfrm>
          <a:off x="20383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102870</xdr:rowOff>
    </xdr:from>
    <xdr:to>
      <xdr:col>111</xdr:col>
      <xdr:colOff>177800</xdr:colOff>
      <xdr:row>85</xdr:row>
      <xdr:rowOff>110489</xdr:rowOff>
    </xdr:to>
    <xdr:cxnSp macro="">
      <xdr:nvCxnSpPr>
        <xdr:cNvPr id="830" name="直線コネクタ 829"/>
        <xdr:cNvCxnSpPr/>
      </xdr:nvCxnSpPr>
      <xdr:spPr>
        <a:xfrm flipV="1">
          <a:off x="20434300" y="146761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59689</xdr:rowOff>
    </xdr:from>
    <xdr:to>
      <xdr:col>102</xdr:col>
      <xdr:colOff>165100</xdr:colOff>
      <xdr:row>85</xdr:row>
      <xdr:rowOff>161289</xdr:rowOff>
    </xdr:to>
    <xdr:sp macro="" textlink="">
      <xdr:nvSpPr>
        <xdr:cNvPr id="831" name="楕円 830"/>
        <xdr:cNvSpPr/>
      </xdr:nvSpPr>
      <xdr:spPr>
        <a:xfrm>
          <a:off x="19494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110489</xdr:rowOff>
    </xdr:from>
    <xdr:to>
      <xdr:col>107</xdr:col>
      <xdr:colOff>50800</xdr:colOff>
      <xdr:row>85</xdr:row>
      <xdr:rowOff>110489</xdr:rowOff>
    </xdr:to>
    <xdr:cxnSp macro="">
      <xdr:nvCxnSpPr>
        <xdr:cNvPr id="832" name="直線コネクタ 831"/>
        <xdr:cNvCxnSpPr/>
      </xdr:nvCxnSpPr>
      <xdr:spPr>
        <a:xfrm>
          <a:off x="19545300" y="14683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59689</xdr:rowOff>
    </xdr:from>
    <xdr:to>
      <xdr:col>98</xdr:col>
      <xdr:colOff>38100</xdr:colOff>
      <xdr:row>85</xdr:row>
      <xdr:rowOff>161289</xdr:rowOff>
    </xdr:to>
    <xdr:sp macro="" textlink="">
      <xdr:nvSpPr>
        <xdr:cNvPr id="833" name="楕円 832"/>
        <xdr:cNvSpPr/>
      </xdr:nvSpPr>
      <xdr:spPr>
        <a:xfrm>
          <a:off x="18605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110489</xdr:rowOff>
    </xdr:from>
    <xdr:to>
      <xdr:col>102</xdr:col>
      <xdr:colOff>114300</xdr:colOff>
      <xdr:row>85</xdr:row>
      <xdr:rowOff>110489</xdr:rowOff>
    </xdr:to>
    <xdr:cxnSp macro="">
      <xdr:nvCxnSpPr>
        <xdr:cNvPr id="834" name="直線コネクタ 833"/>
        <xdr:cNvCxnSpPr/>
      </xdr:nvCxnSpPr>
      <xdr:spPr>
        <a:xfrm>
          <a:off x="18656300" y="14683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105427</xdr:rowOff>
    </xdr:from>
    <xdr:ext cx="469744" cy="259045"/>
    <xdr:sp macro="" textlink="">
      <xdr:nvSpPr>
        <xdr:cNvPr id="835" name="n_1aveValue【消防施設】&#10;一人当たり面積"/>
        <xdr:cNvSpPr txBox="1"/>
      </xdr:nvSpPr>
      <xdr:spPr>
        <a:xfrm>
          <a:off x="21075727" y="1433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128288</xdr:rowOff>
    </xdr:from>
    <xdr:ext cx="469744" cy="259045"/>
    <xdr:sp macro="" textlink="">
      <xdr:nvSpPr>
        <xdr:cNvPr id="836" name="n_2aveValue【消防施設】&#10;一人当たり面積"/>
        <xdr:cNvSpPr txBox="1"/>
      </xdr:nvSpPr>
      <xdr:spPr>
        <a:xfrm>
          <a:off x="20199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132097</xdr:rowOff>
    </xdr:from>
    <xdr:ext cx="469744" cy="259045"/>
    <xdr:sp macro="" textlink="">
      <xdr:nvSpPr>
        <xdr:cNvPr id="837" name="n_3aveValue【消防施設】&#10;一人当たり面積"/>
        <xdr:cNvSpPr txBox="1"/>
      </xdr:nvSpPr>
      <xdr:spPr>
        <a:xfrm>
          <a:off x="19310427" y="1436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132097</xdr:rowOff>
    </xdr:from>
    <xdr:ext cx="469744" cy="259045"/>
    <xdr:sp macro="" textlink="">
      <xdr:nvSpPr>
        <xdr:cNvPr id="838" name="n_4aveValue【消防施設】&#10;一人当たり面積"/>
        <xdr:cNvSpPr txBox="1"/>
      </xdr:nvSpPr>
      <xdr:spPr>
        <a:xfrm>
          <a:off x="18421427" y="1436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144797</xdr:rowOff>
    </xdr:from>
    <xdr:ext cx="469744" cy="259045"/>
    <xdr:sp macro="" textlink="">
      <xdr:nvSpPr>
        <xdr:cNvPr id="839" name="n_1mainValue【消防施設】&#10;一人当たり面積"/>
        <xdr:cNvSpPr txBox="1"/>
      </xdr:nvSpPr>
      <xdr:spPr>
        <a:xfrm>
          <a:off x="21075727"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152416</xdr:rowOff>
    </xdr:from>
    <xdr:ext cx="469744" cy="259045"/>
    <xdr:sp macro="" textlink="">
      <xdr:nvSpPr>
        <xdr:cNvPr id="840" name="n_2mainValue【消防施設】&#10;一人当たり面積"/>
        <xdr:cNvSpPr txBox="1"/>
      </xdr:nvSpPr>
      <xdr:spPr>
        <a:xfrm>
          <a:off x="201994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152416</xdr:rowOff>
    </xdr:from>
    <xdr:ext cx="469744" cy="259045"/>
    <xdr:sp macro="" textlink="">
      <xdr:nvSpPr>
        <xdr:cNvPr id="841" name="n_3mainValue【消防施設】&#10;一人当たり面積"/>
        <xdr:cNvSpPr txBox="1"/>
      </xdr:nvSpPr>
      <xdr:spPr>
        <a:xfrm>
          <a:off x="193104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152416</xdr:rowOff>
    </xdr:from>
    <xdr:ext cx="469744" cy="259045"/>
    <xdr:sp macro="" textlink="">
      <xdr:nvSpPr>
        <xdr:cNvPr id="842" name="n_4mainValue【消防施設】&#10;一人当たり面積"/>
        <xdr:cNvSpPr txBox="1"/>
      </xdr:nvSpPr>
      <xdr:spPr>
        <a:xfrm>
          <a:off x="184214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3" name="正方形/長方形 8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4" name="正方形/長方形 8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5" name="正方形/長方形 8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6" name="正方形/長方形 8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7" name="正方形/長方形 8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8" name="正方形/長方形 8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9" name="正方形/長方形 8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0" name="正方形/長方形 8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1" name="テキスト ボックス 8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2" name="直線コネクタ 8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3" name="テキスト ボックス 8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4" name="直線コネクタ 85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5" name="テキスト ボックス 85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6" name="直線コネクタ 85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7" name="テキスト ボックス 85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8" name="直線コネクタ 85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9" name="テキスト ボックス 85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0" name="直線コネクタ 85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1" name="テキスト ボックス 86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2" name="直線コネクタ 86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3" name="テキスト ボックス 86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4" name="直線コネクタ 86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5" name="テキスト ボックス 86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6" name="直線コネクタ 8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40277</xdr:rowOff>
    </xdr:from>
    <xdr:to>
      <xdr:col>85</xdr:col>
      <xdr:colOff>126364</xdr:colOff>
      <xdr:row>109</xdr:row>
      <xdr:rowOff>35379</xdr:rowOff>
    </xdr:to>
    <xdr:cxnSp macro="">
      <xdr:nvCxnSpPr>
        <xdr:cNvPr id="868" name="直線コネクタ 867"/>
        <xdr:cNvCxnSpPr/>
      </xdr:nvCxnSpPr>
      <xdr:spPr>
        <a:xfrm flipV="1">
          <a:off x="16318864" y="1718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9"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70" name="直線コネクタ 869"/>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158404</xdr:rowOff>
    </xdr:from>
    <xdr:ext cx="340478" cy="259045"/>
    <xdr:sp macro="" textlink="">
      <xdr:nvSpPr>
        <xdr:cNvPr id="871" name="【庁舎】&#10;有形固定資産減価償却率最大値テキスト"/>
        <xdr:cNvSpPr txBox="1"/>
      </xdr:nvSpPr>
      <xdr:spPr>
        <a:xfrm>
          <a:off x="16357600" y="1696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40277</xdr:rowOff>
    </xdr:from>
    <xdr:to>
      <xdr:col>86</xdr:col>
      <xdr:colOff>25400</xdr:colOff>
      <xdr:row>100</xdr:row>
      <xdr:rowOff>40277</xdr:rowOff>
    </xdr:to>
    <xdr:cxnSp macro="">
      <xdr:nvCxnSpPr>
        <xdr:cNvPr id="872" name="直線コネクタ 871"/>
        <xdr:cNvCxnSpPr/>
      </xdr:nvCxnSpPr>
      <xdr:spPr>
        <a:xfrm>
          <a:off x="16230600" y="1718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31585</xdr:rowOff>
    </xdr:from>
    <xdr:ext cx="405111" cy="259045"/>
    <xdr:sp macro="" textlink="">
      <xdr:nvSpPr>
        <xdr:cNvPr id="873" name="【庁舎】&#10;有形固定資産減価償却率平均値テキスト"/>
        <xdr:cNvSpPr txBox="1"/>
      </xdr:nvSpPr>
      <xdr:spPr>
        <a:xfrm>
          <a:off x="16357600" y="1786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874" name="フローチャート: 判断 873"/>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28666</xdr:rowOff>
    </xdr:from>
    <xdr:to>
      <xdr:col>81</xdr:col>
      <xdr:colOff>101600</xdr:colOff>
      <xdr:row>104</xdr:row>
      <xdr:rowOff>130266</xdr:rowOff>
    </xdr:to>
    <xdr:sp macro="" textlink="">
      <xdr:nvSpPr>
        <xdr:cNvPr id="875" name="フローチャート: 判断 874"/>
        <xdr:cNvSpPr/>
      </xdr:nvSpPr>
      <xdr:spPr>
        <a:xfrm>
          <a:off x="15430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4173</xdr:rowOff>
    </xdr:from>
    <xdr:to>
      <xdr:col>76</xdr:col>
      <xdr:colOff>165100</xdr:colOff>
      <xdr:row>104</xdr:row>
      <xdr:rowOff>105773</xdr:rowOff>
    </xdr:to>
    <xdr:sp macro="" textlink="">
      <xdr:nvSpPr>
        <xdr:cNvPr id="876" name="フローチャート: 判断 875"/>
        <xdr:cNvSpPr/>
      </xdr:nvSpPr>
      <xdr:spPr>
        <a:xfrm>
          <a:off x="14541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134801</xdr:rowOff>
    </xdr:from>
    <xdr:to>
      <xdr:col>72</xdr:col>
      <xdr:colOff>38100</xdr:colOff>
      <xdr:row>104</xdr:row>
      <xdr:rowOff>64951</xdr:rowOff>
    </xdr:to>
    <xdr:sp macro="" textlink="">
      <xdr:nvSpPr>
        <xdr:cNvPr id="877" name="フローチャート: 判断 876"/>
        <xdr:cNvSpPr/>
      </xdr:nvSpPr>
      <xdr:spPr>
        <a:xfrm>
          <a:off x="13652500" y="1779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151130</xdr:rowOff>
    </xdr:from>
    <xdr:to>
      <xdr:col>67</xdr:col>
      <xdr:colOff>101600</xdr:colOff>
      <xdr:row>104</xdr:row>
      <xdr:rowOff>81280</xdr:rowOff>
    </xdr:to>
    <xdr:sp macro="" textlink="">
      <xdr:nvSpPr>
        <xdr:cNvPr id="878" name="フローチャート: 判断 877"/>
        <xdr:cNvSpPr/>
      </xdr:nvSpPr>
      <xdr:spPr>
        <a:xfrm>
          <a:off x="12763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9" name="テキスト ボックス 8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0" name="テキスト ボックス 8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1" name="テキスト ボックス 8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2" name="テキスト ボックス 8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3" name="テキスト ボックス 8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102144</xdr:rowOff>
    </xdr:from>
    <xdr:to>
      <xdr:col>85</xdr:col>
      <xdr:colOff>177800</xdr:colOff>
      <xdr:row>104</xdr:row>
      <xdr:rowOff>32294</xdr:rowOff>
    </xdr:to>
    <xdr:sp macro="" textlink="">
      <xdr:nvSpPr>
        <xdr:cNvPr id="884" name="楕円 883"/>
        <xdr:cNvSpPr/>
      </xdr:nvSpPr>
      <xdr:spPr>
        <a:xfrm>
          <a:off x="16268700" y="1776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125021</xdr:rowOff>
    </xdr:from>
    <xdr:ext cx="405111" cy="259045"/>
    <xdr:sp macro="" textlink="">
      <xdr:nvSpPr>
        <xdr:cNvPr id="885" name="【庁舎】&#10;有形固定資産減価償却率該当値テキスト"/>
        <xdr:cNvSpPr txBox="1"/>
      </xdr:nvSpPr>
      <xdr:spPr>
        <a:xfrm>
          <a:off x="16357600" y="1761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59689</xdr:rowOff>
    </xdr:from>
    <xdr:to>
      <xdr:col>81</xdr:col>
      <xdr:colOff>101600</xdr:colOff>
      <xdr:row>103</xdr:row>
      <xdr:rowOff>161289</xdr:rowOff>
    </xdr:to>
    <xdr:sp macro="" textlink="">
      <xdr:nvSpPr>
        <xdr:cNvPr id="886" name="楕円 885"/>
        <xdr:cNvSpPr/>
      </xdr:nvSpPr>
      <xdr:spPr>
        <a:xfrm>
          <a:off x="15430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110489</xdr:rowOff>
    </xdr:from>
    <xdr:to>
      <xdr:col>85</xdr:col>
      <xdr:colOff>127000</xdr:colOff>
      <xdr:row>103</xdr:row>
      <xdr:rowOff>152944</xdr:rowOff>
    </xdr:to>
    <xdr:cxnSp macro="">
      <xdr:nvCxnSpPr>
        <xdr:cNvPr id="887" name="直線コネクタ 886"/>
        <xdr:cNvCxnSpPr/>
      </xdr:nvCxnSpPr>
      <xdr:spPr>
        <a:xfrm>
          <a:off x="15481300" y="17769839"/>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15602</xdr:rowOff>
    </xdr:from>
    <xdr:to>
      <xdr:col>76</xdr:col>
      <xdr:colOff>165100</xdr:colOff>
      <xdr:row>103</xdr:row>
      <xdr:rowOff>117202</xdr:rowOff>
    </xdr:to>
    <xdr:sp macro="" textlink="">
      <xdr:nvSpPr>
        <xdr:cNvPr id="888" name="楕円 887"/>
        <xdr:cNvSpPr/>
      </xdr:nvSpPr>
      <xdr:spPr>
        <a:xfrm>
          <a:off x="14541500" y="1767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66402</xdr:rowOff>
    </xdr:from>
    <xdr:to>
      <xdr:col>81</xdr:col>
      <xdr:colOff>50800</xdr:colOff>
      <xdr:row>103</xdr:row>
      <xdr:rowOff>110489</xdr:rowOff>
    </xdr:to>
    <xdr:cxnSp macro="">
      <xdr:nvCxnSpPr>
        <xdr:cNvPr id="889" name="直線コネクタ 888"/>
        <xdr:cNvCxnSpPr/>
      </xdr:nvCxnSpPr>
      <xdr:spPr>
        <a:xfrm>
          <a:off x="14592300" y="1772575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144599</xdr:rowOff>
    </xdr:from>
    <xdr:to>
      <xdr:col>72</xdr:col>
      <xdr:colOff>38100</xdr:colOff>
      <xdr:row>103</xdr:row>
      <xdr:rowOff>74749</xdr:rowOff>
    </xdr:to>
    <xdr:sp macro="" textlink="">
      <xdr:nvSpPr>
        <xdr:cNvPr id="890" name="楕円 889"/>
        <xdr:cNvSpPr/>
      </xdr:nvSpPr>
      <xdr:spPr>
        <a:xfrm>
          <a:off x="13652500" y="1763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23949</xdr:rowOff>
    </xdr:from>
    <xdr:to>
      <xdr:col>76</xdr:col>
      <xdr:colOff>114300</xdr:colOff>
      <xdr:row>103</xdr:row>
      <xdr:rowOff>66402</xdr:rowOff>
    </xdr:to>
    <xdr:cxnSp macro="">
      <xdr:nvCxnSpPr>
        <xdr:cNvPr id="891" name="直線コネクタ 890"/>
        <xdr:cNvCxnSpPr/>
      </xdr:nvCxnSpPr>
      <xdr:spPr>
        <a:xfrm>
          <a:off x="13703300" y="17683299"/>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102144</xdr:rowOff>
    </xdr:from>
    <xdr:to>
      <xdr:col>67</xdr:col>
      <xdr:colOff>101600</xdr:colOff>
      <xdr:row>103</xdr:row>
      <xdr:rowOff>32294</xdr:rowOff>
    </xdr:to>
    <xdr:sp macro="" textlink="">
      <xdr:nvSpPr>
        <xdr:cNvPr id="892" name="楕円 891"/>
        <xdr:cNvSpPr/>
      </xdr:nvSpPr>
      <xdr:spPr>
        <a:xfrm>
          <a:off x="12763500" y="1759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152944</xdr:rowOff>
    </xdr:from>
    <xdr:to>
      <xdr:col>71</xdr:col>
      <xdr:colOff>177800</xdr:colOff>
      <xdr:row>103</xdr:row>
      <xdr:rowOff>23949</xdr:rowOff>
    </xdr:to>
    <xdr:cxnSp macro="">
      <xdr:nvCxnSpPr>
        <xdr:cNvPr id="893" name="直線コネクタ 892"/>
        <xdr:cNvCxnSpPr/>
      </xdr:nvCxnSpPr>
      <xdr:spPr>
        <a:xfrm>
          <a:off x="12814300" y="1764084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121393</xdr:rowOff>
    </xdr:from>
    <xdr:ext cx="405111" cy="259045"/>
    <xdr:sp macro="" textlink="">
      <xdr:nvSpPr>
        <xdr:cNvPr id="894" name="n_1aveValue【庁舎】&#10;有形固定資産減価償却率"/>
        <xdr:cNvSpPr txBox="1"/>
      </xdr:nvSpPr>
      <xdr:spPr>
        <a:xfrm>
          <a:off x="152660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96900</xdr:rowOff>
    </xdr:from>
    <xdr:ext cx="405111" cy="259045"/>
    <xdr:sp macro="" textlink="">
      <xdr:nvSpPr>
        <xdr:cNvPr id="895" name="n_2aveValue【庁舎】&#10;有形固定資産減価償却率"/>
        <xdr:cNvSpPr txBox="1"/>
      </xdr:nvSpPr>
      <xdr:spPr>
        <a:xfrm>
          <a:off x="14389744"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56078</xdr:rowOff>
    </xdr:from>
    <xdr:ext cx="405111" cy="259045"/>
    <xdr:sp macro="" textlink="">
      <xdr:nvSpPr>
        <xdr:cNvPr id="896" name="n_3aveValue【庁舎】&#10;有形固定資産減価償却率"/>
        <xdr:cNvSpPr txBox="1"/>
      </xdr:nvSpPr>
      <xdr:spPr>
        <a:xfrm>
          <a:off x="13500744" y="1788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72407</xdr:rowOff>
    </xdr:from>
    <xdr:ext cx="405111" cy="259045"/>
    <xdr:sp macro="" textlink="">
      <xdr:nvSpPr>
        <xdr:cNvPr id="897" name="n_4aveValue【庁舎】&#10;有形固定資産減価償却率"/>
        <xdr:cNvSpPr txBox="1"/>
      </xdr:nvSpPr>
      <xdr:spPr>
        <a:xfrm>
          <a:off x="126117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6366</xdr:rowOff>
    </xdr:from>
    <xdr:ext cx="405111" cy="259045"/>
    <xdr:sp macro="" textlink="">
      <xdr:nvSpPr>
        <xdr:cNvPr id="898" name="n_1mainValue【庁舎】&#10;有形固定資産減価償却率"/>
        <xdr:cNvSpPr txBox="1"/>
      </xdr:nvSpPr>
      <xdr:spPr>
        <a:xfrm>
          <a:off x="152660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133729</xdr:rowOff>
    </xdr:from>
    <xdr:ext cx="405111" cy="259045"/>
    <xdr:sp macro="" textlink="">
      <xdr:nvSpPr>
        <xdr:cNvPr id="899" name="n_2mainValue【庁舎】&#10;有形固定資産減価償却率"/>
        <xdr:cNvSpPr txBox="1"/>
      </xdr:nvSpPr>
      <xdr:spPr>
        <a:xfrm>
          <a:off x="14389744" y="17450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91276</xdr:rowOff>
    </xdr:from>
    <xdr:ext cx="405111" cy="259045"/>
    <xdr:sp macro="" textlink="">
      <xdr:nvSpPr>
        <xdr:cNvPr id="900" name="n_3mainValue【庁舎】&#10;有形固定資産減価償却率"/>
        <xdr:cNvSpPr txBox="1"/>
      </xdr:nvSpPr>
      <xdr:spPr>
        <a:xfrm>
          <a:off x="13500744" y="1740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48821</xdr:rowOff>
    </xdr:from>
    <xdr:ext cx="405111" cy="259045"/>
    <xdr:sp macro="" textlink="">
      <xdr:nvSpPr>
        <xdr:cNvPr id="901" name="n_4mainValue【庁舎】&#10;有形固定資産減価償却率"/>
        <xdr:cNvSpPr txBox="1"/>
      </xdr:nvSpPr>
      <xdr:spPr>
        <a:xfrm>
          <a:off x="12611744" y="1736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2" name="正方形/長方形 9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3" name="正方形/長方形 9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4" name="正方形/長方形 9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5" name="正方形/長方形 9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6" name="正方形/長方形 9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7" name="正方形/長方形 9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8" name="正方形/長方形 9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9" name="正方形/長方形 9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0" name="テキスト ボックス 9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1" name="直線コネクタ 9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2" name="直線コネクタ 91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3" name="テキスト ボックス 91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4" name="直線コネクタ 91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5" name="テキスト ボックス 91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6" name="直線コネクタ 91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7" name="テキスト ボックス 91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8" name="直線コネクタ 91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9" name="テキスト ボックス 91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20" name="直線コネクタ 91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21" name="テキスト ボックス 92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76200</xdr:rowOff>
    </xdr:from>
    <xdr:to>
      <xdr:col>116</xdr:col>
      <xdr:colOff>62864</xdr:colOff>
      <xdr:row>108</xdr:row>
      <xdr:rowOff>148589</xdr:rowOff>
    </xdr:to>
    <xdr:cxnSp macro="">
      <xdr:nvCxnSpPr>
        <xdr:cNvPr id="925" name="直線コネクタ 924"/>
        <xdr:cNvCxnSpPr/>
      </xdr:nvCxnSpPr>
      <xdr:spPr>
        <a:xfrm flipV="1">
          <a:off x="22160864" y="1722120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152416</xdr:rowOff>
    </xdr:from>
    <xdr:ext cx="469744" cy="259045"/>
    <xdr:sp macro="" textlink="">
      <xdr:nvSpPr>
        <xdr:cNvPr id="926" name="【庁舎】&#10;一人当たり面積最小値テキスト"/>
        <xdr:cNvSpPr txBox="1"/>
      </xdr:nvSpPr>
      <xdr:spPr>
        <a:xfrm>
          <a:off x="22199600"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148589</xdr:rowOff>
    </xdr:from>
    <xdr:to>
      <xdr:col>116</xdr:col>
      <xdr:colOff>152400</xdr:colOff>
      <xdr:row>108</xdr:row>
      <xdr:rowOff>148589</xdr:rowOff>
    </xdr:to>
    <xdr:cxnSp macro="">
      <xdr:nvCxnSpPr>
        <xdr:cNvPr id="927" name="直線コネクタ 926"/>
        <xdr:cNvCxnSpPr/>
      </xdr:nvCxnSpPr>
      <xdr:spPr>
        <a:xfrm>
          <a:off x="22072600" y="1866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22877</xdr:rowOff>
    </xdr:from>
    <xdr:ext cx="469744" cy="259045"/>
    <xdr:sp macro="" textlink="">
      <xdr:nvSpPr>
        <xdr:cNvPr id="928" name="【庁舎】&#10;一人当たり面積最大値テキスト"/>
        <xdr:cNvSpPr txBox="1"/>
      </xdr:nvSpPr>
      <xdr:spPr>
        <a:xfrm>
          <a:off x="22199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76200</xdr:rowOff>
    </xdr:from>
    <xdr:to>
      <xdr:col>116</xdr:col>
      <xdr:colOff>152400</xdr:colOff>
      <xdr:row>100</xdr:row>
      <xdr:rowOff>76200</xdr:rowOff>
    </xdr:to>
    <xdr:cxnSp macro="">
      <xdr:nvCxnSpPr>
        <xdr:cNvPr id="929" name="直線コネクタ 928"/>
        <xdr:cNvCxnSpPr/>
      </xdr:nvCxnSpPr>
      <xdr:spPr>
        <a:xfrm>
          <a:off x="22072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13988</xdr:rowOff>
    </xdr:from>
    <xdr:ext cx="469744" cy="259045"/>
    <xdr:sp macro="" textlink="">
      <xdr:nvSpPr>
        <xdr:cNvPr id="930" name="【庁舎】&#10;一人当たり面積平均値テキスト"/>
        <xdr:cNvSpPr txBox="1"/>
      </xdr:nvSpPr>
      <xdr:spPr>
        <a:xfrm>
          <a:off x="22199600" y="17844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162561</xdr:rowOff>
    </xdr:from>
    <xdr:to>
      <xdr:col>116</xdr:col>
      <xdr:colOff>114300</xdr:colOff>
      <xdr:row>105</xdr:row>
      <xdr:rowOff>92711</xdr:rowOff>
    </xdr:to>
    <xdr:sp macro="" textlink="">
      <xdr:nvSpPr>
        <xdr:cNvPr id="931" name="フローチャート: 判断 930"/>
        <xdr:cNvSpPr/>
      </xdr:nvSpPr>
      <xdr:spPr>
        <a:xfrm>
          <a:off x="22110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10161</xdr:rowOff>
    </xdr:from>
    <xdr:to>
      <xdr:col>112</xdr:col>
      <xdr:colOff>38100</xdr:colOff>
      <xdr:row>105</xdr:row>
      <xdr:rowOff>111761</xdr:rowOff>
    </xdr:to>
    <xdr:sp macro="" textlink="">
      <xdr:nvSpPr>
        <xdr:cNvPr id="932" name="フローチャート: 判断 931"/>
        <xdr:cNvSpPr/>
      </xdr:nvSpPr>
      <xdr:spPr>
        <a:xfrm>
          <a:off x="21272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21589</xdr:rowOff>
    </xdr:from>
    <xdr:to>
      <xdr:col>107</xdr:col>
      <xdr:colOff>101600</xdr:colOff>
      <xdr:row>105</xdr:row>
      <xdr:rowOff>123189</xdr:rowOff>
    </xdr:to>
    <xdr:sp macro="" textlink="">
      <xdr:nvSpPr>
        <xdr:cNvPr id="933" name="フローチャート: 判断 932"/>
        <xdr:cNvSpPr/>
      </xdr:nvSpPr>
      <xdr:spPr>
        <a:xfrm>
          <a:off x="20383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21589</xdr:rowOff>
    </xdr:from>
    <xdr:to>
      <xdr:col>102</xdr:col>
      <xdr:colOff>165100</xdr:colOff>
      <xdr:row>105</xdr:row>
      <xdr:rowOff>123189</xdr:rowOff>
    </xdr:to>
    <xdr:sp macro="" textlink="">
      <xdr:nvSpPr>
        <xdr:cNvPr id="934" name="フローチャート: 判断 933"/>
        <xdr:cNvSpPr/>
      </xdr:nvSpPr>
      <xdr:spPr>
        <a:xfrm>
          <a:off x="19494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33020</xdr:rowOff>
    </xdr:from>
    <xdr:to>
      <xdr:col>98</xdr:col>
      <xdr:colOff>38100</xdr:colOff>
      <xdr:row>105</xdr:row>
      <xdr:rowOff>134620</xdr:rowOff>
    </xdr:to>
    <xdr:sp macro="" textlink="">
      <xdr:nvSpPr>
        <xdr:cNvPr id="935" name="フローチャート: 判断 934"/>
        <xdr:cNvSpPr/>
      </xdr:nvSpPr>
      <xdr:spPr>
        <a:xfrm>
          <a:off x="18605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29211</xdr:rowOff>
    </xdr:from>
    <xdr:to>
      <xdr:col>116</xdr:col>
      <xdr:colOff>114300</xdr:colOff>
      <xdr:row>106</xdr:row>
      <xdr:rowOff>130811</xdr:rowOff>
    </xdr:to>
    <xdr:sp macro="" textlink="">
      <xdr:nvSpPr>
        <xdr:cNvPr id="941" name="楕円 940"/>
        <xdr:cNvSpPr/>
      </xdr:nvSpPr>
      <xdr:spPr>
        <a:xfrm>
          <a:off x="221107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7638</xdr:rowOff>
    </xdr:from>
    <xdr:ext cx="469744" cy="259045"/>
    <xdr:sp macro="" textlink="">
      <xdr:nvSpPr>
        <xdr:cNvPr id="942" name="【庁舎】&#10;一人当たり面積該当値テキスト"/>
        <xdr:cNvSpPr txBox="1"/>
      </xdr:nvSpPr>
      <xdr:spPr>
        <a:xfrm>
          <a:off x="22199600"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29211</xdr:rowOff>
    </xdr:from>
    <xdr:to>
      <xdr:col>112</xdr:col>
      <xdr:colOff>38100</xdr:colOff>
      <xdr:row>106</xdr:row>
      <xdr:rowOff>130811</xdr:rowOff>
    </xdr:to>
    <xdr:sp macro="" textlink="">
      <xdr:nvSpPr>
        <xdr:cNvPr id="943" name="楕円 942"/>
        <xdr:cNvSpPr/>
      </xdr:nvSpPr>
      <xdr:spPr>
        <a:xfrm>
          <a:off x="212725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80011</xdr:rowOff>
    </xdr:from>
    <xdr:to>
      <xdr:col>116</xdr:col>
      <xdr:colOff>63500</xdr:colOff>
      <xdr:row>106</xdr:row>
      <xdr:rowOff>80011</xdr:rowOff>
    </xdr:to>
    <xdr:cxnSp macro="">
      <xdr:nvCxnSpPr>
        <xdr:cNvPr id="944" name="直線コネクタ 943"/>
        <xdr:cNvCxnSpPr/>
      </xdr:nvCxnSpPr>
      <xdr:spPr>
        <a:xfrm>
          <a:off x="21323300" y="182537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29211</xdr:rowOff>
    </xdr:from>
    <xdr:to>
      <xdr:col>107</xdr:col>
      <xdr:colOff>101600</xdr:colOff>
      <xdr:row>106</xdr:row>
      <xdr:rowOff>130811</xdr:rowOff>
    </xdr:to>
    <xdr:sp macro="" textlink="">
      <xdr:nvSpPr>
        <xdr:cNvPr id="945" name="楕円 944"/>
        <xdr:cNvSpPr/>
      </xdr:nvSpPr>
      <xdr:spPr>
        <a:xfrm>
          <a:off x="203835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80011</xdr:rowOff>
    </xdr:from>
    <xdr:to>
      <xdr:col>111</xdr:col>
      <xdr:colOff>177800</xdr:colOff>
      <xdr:row>106</xdr:row>
      <xdr:rowOff>80011</xdr:rowOff>
    </xdr:to>
    <xdr:cxnSp macro="">
      <xdr:nvCxnSpPr>
        <xdr:cNvPr id="946" name="直線コネクタ 945"/>
        <xdr:cNvCxnSpPr/>
      </xdr:nvCxnSpPr>
      <xdr:spPr>
        <a:xfrm>
          <a:off x="20434300" y="182537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29211</xdr:rowOff>
    </xdr:from>
    <xdr:to>
      <xdr:col>102</xdr:col>
      <xdr:colOff>165100</xdr:colOff>
      <xdr:row>106</xdr:row>
      <xdr:rowOff>130811</xdr:rowOff>
    </xdr:to>
    <xdr:sp macro="" textlink="">
      <xdr:nvSpPr>
        <xdr:cNvPr id="947" name="楕円 946"/>
        <xdr:cNvSpPr/>
      </xdr:nvSpPr>
      <xdr:spPr>
        <a:xfrm>
          <a:off x="194945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80011</xdr:rowOff>
    </xdr:from>
    <xdr:to>
      <xdr:col>107</xdr:col>
      <xdr:colOff>50800</xdr:colOff>
      <xdr:row>106</xdr:row>
      <xdr:rowOff>80011</xdr:rowOff>
    </xdr:to>
    <xdr:cxnSp macro="">
      <xdr:nvCxnSpPr>
        <xdr:cNvPr id="948" name="直線コネクタ 947"/>
        <xdr:cNvCxnSpPr/>
      </xdr:nvCxnSpPr>
      <xdr:spPr>
        <a:xfrm>
          <a:off x="19545300" y="182537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29211</xdr:rowOff>
    </xdr:from>
    <xdr:to>
      <xdr:col>98</xdr:col>
      <xdr:colOff>38100</xdr:colOff>
      <xdr:row>106</xdr:row>
      <xdr:rowOff>130811</xdr:rowOff>
    </xdr:to>
    <xdr:sp macro="" textlink="">
      <xdr:nvSpPr>
        <xdr:cNvPr id="949" name="楕円 948"/>
        <xdr:cNvSpPr/>
      </xdr:nvSpPr>
      <xdr:spPr>
        <a:xfrm>
          <a:off x="186055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80011</xdr:rowOff>
    </xdr:from>
    <xdr:to>
      <xdr:col>102</xdr:col>
      <xdr:colOff>114300</xdr:colOff>
      <xdr:row>106</xdr:row>
      <xdr:rowOff>80011</xdr:rowOff>
    </xdr:to>
    <xdr:cxnSp macro="">
      <xdr:nvCxnSpPr>
        <xdr:cNvPr id="950" name="直線コネクタ 949"/>
        <xdr:cNvCxnSpPr/>
      </xdr:nvCxnSpPr>
      <xdr:spPr>
        <a:xfrm>
          <a:off x="18656300" y="182537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128288</xdr:rowOff>
    </xdr:from>
    <xdr:ext cx="469744" cy="259045"/>
    <xdr:sp macro="" textlink="">
      <xdr:nvSpPr>
        <xdr:cNvPr id="951" name="n_1aveValue【庁舎】&#10;一人当たり面積"/>
        <xdr:cNvSpPr txBox="1"/>
      </xdr:nvSpPr>
      <xdr:spPr>
        <a:xfrm>
          <a:off x="21075727" y="1778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139716</xdr:rowOff>
    </xdr:from>
    <xdr:ext cx="469744" cy="259045"/>
    <xdr:sp macro="" textlink="">
      <xdr:nvSpPr>
        <xdr:cNvPr id="952" name="n_2aveValue【庁舎】&#10;一人当たり面積"/>
        <xdr:cNvSpPr txBox="1"/>
      </xdr:nvSpPr>
      <xdr:spPr>
        <a:xfrm>
          <a:off x="201994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139716</xdr:rowOff>
    </xdr:from>
    <xdr:ext cx="469744" cy="259045"/>
    <xdr:sp macro="" textlink="">
      <xdr:nvSpPr>
        <xdr:cNvPr id="953" name="n_3aveValue【庁舎】&#10;一人当たり面積"/>
        <xdr:cNvSpPr txBox="1"/>
      </xdr:nvSpPr>
      <xdr:spPr>
        <a:xfrm>
          <a:off x="193104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151147</xdr:rowOff>
    </xdr:from>
    <xdr:ext cx="469744" cy="259045"/>
    <xdr:sp macro="" textlink="">
      <xdr:nvSpPr>
        <xdr:cNvPr id="954" name="n_4aveValue【庁舎】&#10;一人当たり面積"/>
        <xdr:cNvSpPr txBox="1"/>
      </xdr:nvSpPr>
      <xdr:spPr>
        <a:xfrm>
          <a:off x="18421427" y="1781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121938</xdr:rowOff>
    </xdr:from>
    <xdr:ext cx="469744" cy="259045"/>
    <xdr:sp macro="" textlink="">
      <xdr:nvSpPr>
        <xdr:cNvPr id="955" name="n_1mainValue【庁舎】&#10;一人当たり面積"/>
        <xdr:cNvSpPr txBox="1"/>
      </xdr:nvSpPr>
      <xdr:spPr>
        <a:xfrm>
          <a:off x="21075727" y="1829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121938</xdr:rowOff>
    </xdr:from>
    <xdr:ext cx="469744" cy="259045"/>
    <xdr:sp macro="" textlink="">
      <xdr:nvSpPr>
        <xdr:cNvPr id="956" name="n_2mainValue【庁舎】&#10;一人当たり面積"/>
        <xdr:cNvSpPr txBox="1"/>
      </xdr:nvSpPr>
      <xdr:spPr>
        <a:xfrm>
          <a:off x="20199427" y="1829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121938</xdr:rowOff>
    </xdr:from>
    <xdr:ext cx="469744" cy="259045"/>
    <xdr:sp macro="" textlink="">
      <xdr:nvSpPr>
        <xdr:cNvPr id="957" name="n_3mainValue【庁舎】&#10;一人当たり面積"/>
        <xdr:cNvSpPr txBox="1"/>
      </xdr:nvSpPr>
      <xdr:spPr>
        <a:xfrm>
          <a:off x="19310427" y="1829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121938</xdr:rowOff>
    </xdr:from>
    <xdr:ext cx="469744" cy="259045"/>
    <xdr:sp macro="" textlink="">
      <xdr:nvSpPr>
        <xdr:cNvPr id="958" name="n_4mainValue【庁舎】&#10;一人当たり面積"/>
        <xdr:cNvSpPr txBox="1"/>
      </xdr:nvSpPr>
      <xdr:spPr>
        <a:xfrm>
          <a:off x="18421427" y="1829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類似団体と比較して特に有形固定資産減価償却率が高くなっている施設は、図書館であり、特に低くなっている施設は、福祉施設、一般廃棄物処理施設となっている。</a:t>
          </a:r>
          <a:endParaRPr lang="ja-JP" altLang="ja-JP" sz="1400">
            <a:effectLst/>
          </a:endParaRPr>
        </a:p>
        <a:p>
          <a:r>
            <a:rPr kumimoji="1" lang="ja-JP" altLang="ja-JP" sz="1100">
              <a:solidFill>
                <a:schemeClr val="dk1"/>
              </a:solidFill>
              <a:effectLst/>
              <a:latin typeface="+mn-lt"/>
              <a:ea typeface="+mn-ea"/>
              <a:cs typeface="+mn-cs"/>
            </a:rPr>
            <a:t>　図書館については、ここ数年更新整備を行っていないため高い水準にあるが、現在、大井中央公民館と大井図書館の複合化事業を行っており、令和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年度から上福岡図書館の改修</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行うため、今後、有形固定資産減価償却率は減少する見込みである。</a:t>
          </a:r>
          <a:endParaRPr lang="ja-JP" altLang="ja-JP" sz="1400">
            <a:effectLst/>
          </a:endParaRPr>
        </a:p>
        <a:p>
          <a:r>
            <a:rPr kumimoji="1" lang="ja-JP" altLang="ja-JP" sz="1100">
              <a:solidFill>
                <a:schemeClr val="dk1"/>
              </a:solidFill>
              <a:effectLst/>
              <a:latin typeface="+mn-lt"/>
              <a:ea typeface="+mn-ea"/>
              <a:cs typeface="+mn-cs"/>
            </a:rPr>
            <a:t>　福祉施設については、大井総合福祉センターが平成１４年供用開始のため低い水準となっている。</a:t>
          </a:r>
          <a:endParaRPr lang="ja-JP" altLang="ja-JP" sz="1400">
            <a:effectLst/>
          </a:endParaRPr>
        </a:p>
        <a:p>
          <a:r>
            <a:rPr kumimoji="1" lang="ja-JP" altLang="ja-JP" sz="1100">
              <a:solidFill>
                <a:schemeClr val="dk1"/>
              </a:solidFill>
              <a:effectLst/>
              <a:latin typeface="+mn-lt"/>
              <a:ea typeface="+mn-ea"/>
              <a:cs typeface="+mn-cs"/>
            </a:rPr>
            <a:t>　一般廃棄物処理施設についても、環境センターが平成２８年度に供用開始したため低い水準となっている。また、令和２年度には一部事務組合のし尿処理施設を除却したため、前年対比で有形固定資産減価償却率は</a:t>
          </a:r>
          <a:r>
            <a:rPr kumimoji="1" lang="en-US" altLang="ja-JP" sz="1100">
              <a:solidFill>
                <a:schemeClr val="dk1"/>
              </a:solidFill>
              <a:effectLst/>
              <a:latin typeface="+mn-lt"/>
              <a:ea typeface="+mn-ea"/>
              <a:cs typeface="+mn-cs"/>
            </a:rPr>
            <a:t>16.9</a:t>
          </a:r>
          <a:r>
            <a:rPr kumimoji="1" lang="ja-JP" altLang="ja-JP" sz="1100">
              <a:solidFill>
                <a:schemeClr val="dk1"/>
              </a:solidFill>
              <a:effectLst/>
              <a:latin typeface="+mn-lt"/>
              <a:ea typeface="+mn-ea"/>
              <a:cs typeface="+mn-cs"/>
            </a:rPr>
            <a:t>ポイント減少した。</a:t>
          </a:r>
          <a:endParaRPr lang="ja-JP" altLang="ja-JP" sz="1400">
            <a:effectLst/>
          </a:endParaRPr>
        </a:p>
        <a:p>
          <a:r>
            <a:rPr kumimoji="1" lang="ja-JP" altLang="ja-JP" sz="1100">
              <a:solidFill>
                <a:schemeClr val="dk1"/>
              </a:solidFill>
              <a:effectLst/>
              <a:latin typeface="+mn-lt"/>
              <a:ea typeface="+mn-ea"/>
              <a:cs typeface="+mn-cs"/>
            </a:rPr>
            <a:t>　また、体育館・プールについては、平成２８年度まで高い水準にあったが、平成２８年度から平成２９年度にかけて総合体育館を改修したことにより類似団体より低い水準となっている。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埼玉県ふじみ野市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114,279
111,306
14.64
50,945,404
48,422,395
2,213,813
24,213,854
41,321,411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かけては、人口の増加に伴い税収が増えているものの、大規模な建設事業に係る財源として合併特例債を積極的に活用してきたことから、基準財政需要額の公債費に算入される費用も増加し、同程度の値で推移してい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税収の減少や臨時経済対策費等の基準財政需要額の増加により、財政力指数がやや低下した。今後も大規模な建設事業に係る費用が見込まれることから、徴収率の向上による歳入の確保とともに様々な自主財源の確保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28122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12807"/>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110672</xdr:rowOff>
    </xdr:from>
    <xdr:to>
      <xdr:col>23</xdr:col>
      <xdr:colOff>133350</xdr:colOff>
      <xdr:row>41</xdr:row>
      <xdr:rowOff>145143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14012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100892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30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93435</xdr:rowOff>
    </xdr:from>
    <xdr:to>
      <xdr:col>19</xdr:col>
      <xdr:colOff>133350</xdr:colOff>
      <xdr:row>41</xdr:row>
      <xdr:rowOff>110672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1228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94343</xdr:rowOff>
    </xdr:from>
    <xdr:to>
      <xdr:col>19</xdr:col>
      <xdr:colOff>184150</xdr:colOff>
      <xdr:row>42</xdr:row>
      <xdr:rowOff>24493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9270</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21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93435</xdr:rowOff>
    </xdr:from>
    <xdr:to>
      <xdr:col>15</xdr:col>
      <xdr:colOff>82550</xdr:colOff>
      <xdr:row>41</xdr:row>
      <xdr:rowOff>93435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94343</xdr:rowOff>
    </xdr:from>
    <xdr:to>
      <xdr:col>15</xdr:col>
      <xdr:colOff>133350</xdr:colOff>
      <xdr:row>42</xdr:row>
      <xdr:rowOff>24493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9270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93435</xdr:rowOff>
    </xdr:from>
    <xdr:to>
      <xdr:col>11</xdr:col>
      <xdr:colOff>31750</xdr:colOff>
      <xdr:row>41</xdr:row>
      <xdr:rowOff>93435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9270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26505</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94343</xdr:rowOff>
    </xdr:from>
    <xdr:to>
      <xdr:col>23</xdr:col>
      <xdr:colOff>184150</xdr:colOff>
      <xdr:row>42</xdr:row>
      <xdr:rowOff>24493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110870</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96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59872</xdr:rowOff>
    </xdr:from>
    <xdr:to>
      <xdr:col>19</xdr:col>
      <xdr:colOff>184150</xdr:colOff>
      <xdr:row>41</xdr:row>
      <xdr:rowOff>161472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199</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858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42635</xdr:rowOff>
    </xdr:from>
    <xdr:to>
      <xdr:col>15</xdr:col>
      <xdr:colOff>133350</xdr:colOff>
      <xdr:row>41</xdr:row>
      <xdr:rowOff>144235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42635</xdr:rowOff>
    </xdr:from>
    <xdr:to>
      <xdr:col>11</xdr:col>
      <xdr:colOff>82550</xdr:colOff>
      <xdr:row>41</xdr:row>
      <xdr:rowOff>144235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人件費、公債費等が増加したことにより類似団体平均を上回っているものの、普通交付税の追加交付や各種交付金の増額により、経常収支比率が</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ポイントと大きく改善した。今後も大規模な建設事業に伴う公債費の増加が見込まれるので、事務事業等の見直しを行い義務的経費の削減を図る。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84244</xdr:rowOff>
    </xdr:from>
    <xdr:to>
      <xdr:col>23</xdr:col>
      <xdr:colOff>133350</xdr:colOff>
      <xdr:row>67</xdr:row>
      <xdr:rowOff>71967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99794"/>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170621</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943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84244</xdr:rowOff>
    </xdr:from>
    <xdr:to>
      <xdr:col>24</xdr:col>
      <xdr:colOff>12700</xdr:colOff>
      <xdr:row>59</xdr:row>
      <xdr:rowOff>84244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99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149013</xdr:rowOff>
    </xdr:from>
    <xdr:to>
      <xdr:col>23</xdr:col>
      <xdr:colOff>133350</xdr:colOff>
      <xdr:row>65</xdr:row>
      <xdr:rowOff>117263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778913"/>
          <a:ext cx="8382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98654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557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82127</xdr:rowOff>
    </xdr:from>
    <xdr:to>
      <xdr:col>23</xdr:col>
      <xdr:colOff>184150</xdr:colOff>
      <xdr:row>63</xdr:row>
      <xdr:rowOff>12277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117263</xdr:rowOff>
    </xdr:from>
    <xdr:to>
      <xdr:col>19</xdr:col>
      <xdr:colOff>133350</xdr:colOff>
      <xdr:row>66</xdr:row>
      <xdr:rowOff>18204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1261513"/>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85090</xdr:rowOff>
    </xdr:from>
    <xdr:to>
      <xdr:col>19</xdr:col>
      <xdr:colOff>184150</xdr:colOff>
      <xdr:row>65</xdr:row>
      <xdr:rowOff>15240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25417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826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18204</xdr:rowOff>
    </xdr:from>
    <xdr:to>
      <xdr:col>15</xdr:col>
      <xdr:colOff>82550</xdr:colOff>
      <xdr:row>66</xdr:row>
      <xdr:rowOff>26246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13339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117263</xdr:rowOff>
    </xdr:from>
    <xdr:to>
      <xdr:col>15</xdr:col>
      <xdr:colOff>133350</xdr:colOff>
      <xdr:row>65</xdr:row>
      <xdr:rowOff>47413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57590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85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127846</xdr:rowOff>
    </xdr:from>
    <xdr:to>
      <xdr:col>11</xdr:col>
      <xdr:colOff>31750</xdr:colOff>
      <xdr:row>66</xdr:row>
      <xdr:rowOff>26246</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110064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164694</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70290</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70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66463</xdr:rowOff>
    </xdr:from>
    <xdr:to>
      <xdr:col>19</xdr:col>
      <xdr:colOff>184150</xdr:colOff>
      <xdr:row>65</xdr:row>
      <xdr:rowOff>168063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152840</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297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138854</xdr:rowOff>
    </xdr:from>
    <xdr:to>
      <xdr:col>15</xdr:col>
      <xdr:colOff>133350</xdr:colOff>
      <xdr:row>66</xdr:row>
      <xdr:rowOff>69004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53781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3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146896</xdr:rowOff>
    </xdr:from>
    <xdr:to>
      <xdr:col>11</xdr:col>
      <xdr:colOff>82550</xdr:colOff>
      <xdr:row>66</xdr:row>
      <xdr:rowOff>77046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2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61823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77046</xdr:rowOff>
    </xdr:from>
    <xdr:to>
      <xdr:col>7</xdr:col>
      <xdr:colOff>31750</xdr:colOff>
      <xdr:row>65</xdr:row>
      <xdr:rowOff>7196</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163423</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新規採用職員のうち経験者採用の人数が増加したことにより、人件費が増加している。また、新型コロナウイルス感染症対策としてワクチン接種事業の実施により物件費が増加している。平成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年度から指定管理者制度を導入しコストの削減に努めているため、類似団体平均を下回る金額となっている。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95779</xdr:rowOff>
    </xdr:from>
    <xdr:to>
      <xdr:col>23</xdr:col>
      <xdr:colOff>133350</xdr:colOff>
      <xdr:row>90</xdr:row>
      <xdr:rowOff>76462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811779"/>
          <a:ext cx="0" cy="16951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48539</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47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76462</xdr:rowOff>
    </xdr:from>
    <xdr:to>
      <xdr:col>24</xdr:col>
      <xdr:colOff>12700</xdr:colOff>
      <xdr:row>90</xdr:row>
      <xdr:rowOff>76462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50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10706</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55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95779</xdr:rowOff>
    </xdr:from>
    <xdr:to>
      <xdr:col>24</xdr:col>
      <xdr:colOff>12700</xdr:colOff>
      <xdr:row>80</xdr:row>
      <xdr:rowOff>95779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81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88709</xdr:rowOff>
    </xdr:from>
    <xdr:to>
      <xdr:col>23</xdr:col>
      <xdr:colOff>133350</xdr:colOff>
      <xdr:row>83</xdr:row>
      <xdr:rowOff>148775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4319059"/>
          <a:ext cx="838200" cy="6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78923</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480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106846</xdr:rowOff>
    </xdr:from>
    <xdr:to>
      <xdr:col>23</xdr:col>
      <xdr:colOff>184150</xdr:colOff>
      <xdr:row>85</xdr:row>
      <xdr:rowOff>36996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50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119205</xdr:rowOff>
    </xdr:from>
    <xdr:to>
      <xdr:col>19</xdr:col>
      <xdr:colOff>133350</xdr:colOff>
      <xdr:row>83</xdr:row>
      <xdr:rowOff>88709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4178105"/>
          <a:ext cx="889000" cy="14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147442</xdr:rowOff>
    </xdr:from>
    <xdr:to>
      <xdr:col>19</xdr:col>
      <xdr:colOff>184150</xdr:colOff>
      <xdr:row>84</xdr:row>
      <xdr:rowOff>77592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3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62369</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464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41111</xdr:rowOff>
    </xdr:from>
    <xdr:to>
      <xdr:col>15</xdr:col>
      <xdr:colOff>82550</xdr:colOff>
      <xdr:row>82</xdr:row>
      <xdr:rowOff>119205</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4100011"/>
          <a:ext cx="889000" cy="78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36909</xdr:rowOff>
    </xdr:from>
    <xdr:to>
      <xdr:col>15</xdr:col>
      <xdr:colOff>133350</xdr:colOff>
      <xdr:row>83</xdr:row>
      <xdr:rowOff>138509</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426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123286</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353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41111</xdr:rowOff>
    </xdr:from>
    <xdr:to>
      <xdr:col>11</xdr:col>
      <xdr:colOff>31750</xdr:colOff>
      <xdr:row>82</xdr:row>
      <xdr:rowOff>76426</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flipV="1">
          <a:off x="1447800" y="14100011"/>
          <a:ext cx="889000" cy="3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160031</xdr:rowOff>
    </xdr:from>
    <xdr:to>
      <xdr:col>11</xdr:col>
      <xdr:colOff>82550</xdr:colOff>
      <xdr:row>83</xdr:row>
      <xdr:rowOff>90181</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421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74958</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4305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123129</xdr:rowOff>
    </xdr:from>
    <xdr:to>
      <xdr:col>7</xdr:col>
      <xdr:colOff>31750</xdr:colOff>
      <xdr:row>83</xdr:row>
      <xdr:rowOff>53279</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418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38056</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426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97975</xdr:rowOff>
    </xdr:from>
    <xdr:to>
      <xdr:col>23</xdr:col>
      <xdr:colOff>184150</xdr:colOff>
      <xdr:row>84</xdr:row>
      <xdr:rowOff>28125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32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114502</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417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37909</xdr:rowOff>
    </xdr:from>
    <xdr:to>
      <xdr:col>19</xdr:col>
      <xdr:colOff>184150</xdr:colOff>
      <xdr:row>83</xdr:row>
      <xdr:rowOff>139509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426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149686</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4037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68405</xdr:rowOff>
    </xdr:from>
    <xdr:to>
      <xdr:col>15</xdr:col>
      <xdr:colOff>133350</xdr:colOff>
      <xdr:row>82</xdr:row>
      <xdr:rowOff>170005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412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8732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3896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161761</xdr:rowOff>
    </xdr:from>
    <xdr:to>
      <xdr:col>11</xdr:col>
      <xdr:colOff>82550</xdr:colOff>
      <xdr:row>82</xdr:row>
      <xdr:rowOff>91911</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404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102088</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381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25626</xdr:rowOff>
    </xdr:from>
    <xdr:to>
      <xdr:col>7</xdr:col>
      <xdr:colOff>31750</xdr:colOff>
      <xdr:row>82</xdr:row>
      <xdr:rowOff>127226</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408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137403</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3853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給与水準については、類似団体平均を下回る水準で推移している。今後も類似団体や近隣団体との比較をしつつ、適正な給与水準の維持に努める。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a:extLst>
            <a:ext uri="{FF2B5EF4-FFF2-40B4-BE49-F238E27FC236}">
              <a16:creationId xmlns:a16="http://schemas.microsoft.com/office/drawing/2014/main" id="{00000000-0008-0000-0300-000001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9" name="給与水準   （国との比較）最小値テキスト">
          <a:extLst>
            <a:ext uri="{FF2B5EF4-FFF2-40B4-BE49-F238E27FC236}">
              <a16:creationId xmlns:a16="http://schemas.microsoft.com/office/drawing/2014/main" id="{00000000-0008-0000-0300-000003010000}"/>
            </a:ext>
          </a:extLst>
        </xdr:cNvPr>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61" name="給与水準   （国との比較）最大値テキスト">
          <a:extLst>
            <a:ext uri="{FF2B5EF4-FFF2-40B4-BE49-F238E27FC236}">
              <a16:creationId xmlns:a16="http://schemas.microsoft.com/office/drawing/2014/main" id="{00000000-0008-0000-0300-00000501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13607</xdr:rowOff>
    </xdr:from>
    <xdr:to>
      <xdr:col>81</xdr:col>
      <xdr:colOff>44450</xdr:colOff>
      <xdr:row>84</xdr:row>
      <xdr:rowOff>13607</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6179800" y="144154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64" name="給与水準   （国との比較）平均値テキスト">
          <a:extLst>
            <a:ext uri="{FF2B5EF4-FFF2-40B4-BE49-F238E27FC236}">
              <a16:creationId xmlns:a16="http://schemas.microsoft.com/office/drawing/2014/main" id="{00000000-0008-0000-0300-000008010000}"/>
            </a:ext>
          </a:extLst>
        </xdr:cNvPr>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167821</xdr:rowOff>
    </xdr:from>
    <xdr:to>
      <xdr:col>77</xdr:col>
      <xdr:colOff>44450</xdr:colOff>
      <xdr:row>84</xdr:row>
      <xdr:rowOff>13607</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5290800" y="143981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167821</xdr:rowOff>
    </xdr:from>
    <xdr:to>
      <xdr:col>72</xdr:col>
      <xdr:colOff>203200</xdr:colOff>
      <xdr:row>84</xdr:row>
      <xdr:rowOff>30843</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4401800" y="143981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167821</xdr:rowOff>
    </xdr:from>
    <xdr:to>
      <xdr:col>68</xdr:col>
      <xdr:colOff>152400</xdr:colOff>
      <xdr:row>84</xdr:row>
      <xdr:rowOff>30843</xdr:rowOff>
    </xdr:to>
    <xdr:cxnSp macro="">
      <xdr:nvCxnSpPr>
        <xdr:cNvPr id="272" name="直線コネクタ 271">
          <a:extLst>
            <a:ext uri="{FF2B5EF4-FFF2-40B4-BE49-F238E27FC236}">
              <a16:creationId xmlns:a16="http://schemas.microsoft.com/office/drawing/2014/main" id="{00000000-0008-0000-0300-000010010000}"/>
            </a:ext>
          </a:extLst>
        </xdr:cNvPr>
        <xdr:cNvCxnSpPr/>
      </xdr:nvCxnSpPr>
      <xdr:spPr>
        <a:xfrm>
          <a:off x="13512800" y="143981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4351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153506</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47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75" name="フローチャート: 判断 274">
          <a:extLst>
            <a:ext uri="{FF2B5EF4-FFF2-40B4-BE49-F238E27FC236}">
              <a16:creationId xmlns:a16="http://schemas.microsoft.com/office/drawing/2014/main" id="{00000000-0008-0000-0300-000013010000}"/>
            </a:ext>
          </a:extLst>
        </xdr:cNvPr>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134257</xdr:rowOff>
    </xdr:from>
    <xdr:to>
      <xdr:col>81</xdr:col>
      <xdr:colOff>95250</xdr:colOff>
      <xdr:row>84</xdr:row>
      <xdr:rowOff>64407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9672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150784</xdr:rowOff>
    </xdr:from>
    <xdr:ext cx="762000" cy="259045"/>
    <xdr:sp macro="" textlink="">
      <xdr:nvSpPr>
        <xdr:cNvPr id="283" name="給与水準   （国との比較）該当値テキスト">
          <a:extLst>
            <a:ext uri="{FF2B5EF4-FFF2-40B4-BE49-F238E27FC236}">
              <a16:creationId xmlns:a16="http://schemas.microsoft.com/office/drawing/2014/main" id="{00000000-0008-0000-0300-00001B010000}"/>
            </a:ext>
          </a:extLst>
        </xdr:cNvPr>
        <xdr:cNvSpPr txBox="1"/>
      </xdr:nvSpPr>
      <xdr:spPr>
        <a:xfrm>
          <a:off x="17106900" y="1420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134257</xdr:rowOff>
    </xdr:from>
    <xdr:to>
      <xdr:col>77</xdr:col>
      <xdr:colOff>95250</xdr:colOff>
      <xdr:row>84</xdr:row>
      <xdr:rowOff>64407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6129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74584</xdr:rowOff>
    </xdr:from>
    <xdr:ext cx="7366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98800" y="14133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117021</xdr:rowOff>
    </xdr:from>
    <xdr:to>
      <xdr:col>73</xdr:col>
      <xdr:colOff>44450</xdr:colOff>
      <xdr:row>84</xdr:row>
      <xdr:rowOff>47171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5240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57348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909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151493</xdr:rowOff>
    </xdr:from>
    <xdr:to>
      <xdr:col>68</xdr:col>
      <xdr:colOff>203200</xdr:colOff>
      <xdr:row>84</xdr:row>
      <xdr:rowOff>81643</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4351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91820</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4020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117021</xdr:rowOff>
    </xdr:from>
    <xdr:to>
      <xdr:col>64</xdr:col>
      <xdr:colOff>152400</xdr:colOff>
      <xdr:row>84</xdr:row>
      <xdr:rowOff>47171</xdr:rowOff>
    </xdr:to>
    <xdr:sp macro="" textlink="">
      <xdr:nvSpPr>
        <xdr:cNvPr id="290" name="楕円 289">
          <a:extLst>
            <a:ext uri="{FF2B5EF4-FFF2-40B4-BE49-F238E27FC236}">
              <a16:creationId xmlns:a16="http://schemas.microsoft.com/office/drawing/2014/main" id="{00000000-0008-0000-0300-000022010000}"/>
            </a:ext>
          </a:extLst>
        </xdr:cNvPr>
        <xdr:cNvSpPr/>
      </xdr:nvSpPr>
      <xdr:spPr>
        <a:xfrm>
          <a:off x="13462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57348</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131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a:extLst>
            <a:ext uri="{FF2B5EF4-FFF2-40B4-BE49-F238E27FC236}">
              <a16:creationId xmlns:a16="http://schemas.microsoft.com/office/drawing/2014/main" id="{00000000-0008-0000-0300-00002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指定管理者制度の導入や窓口業務の民間委託などにより、類似団体平均や県平均と比較して少ない職員数となっている。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最上位計画に基づき「スリムで効率的な行政経営」を行うため、引き続き事務事業の見直しを図るとともに、定員の適正な管理に努める。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162983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22392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135060</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162983</xdr:rowOff>
    </xdr:from>
    <xdr:to>
      <xdr:col>81</xdr:col>
      <xdr:colOff>133350</xdr:colOff>
      <xdr:row>66</xdr:row>
      <xdr:rowOff>162983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151554</xdr:rowOff>
    </xdr:from>
    <xdr:to>
      <xdr:col>81</xdr:col>
      <xdr:colOff>44450</xdr:colOff>
      <xdr:row>61</xdr:row>
      <xdr:rowOff>153564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610004"/>
          <a:ext cx="8382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106485</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736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134408</xdr:rowOff>
    </xdr:from>
    <xdr:to>
      <xdr:col>81</xdr:col>
      <xdr:colOff>95250</xdr:colOff>
      <xdr:row>63</xdr:row>
      <xdr:rowOff>64558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139488</xdr:rowOff>
    </xdr:from>
    <xdr:to>
      <xdr:col>77</xdr:col>
      <xdr:colOff>44450</xdr:colOff>
      <xdr:row>61</xdr:row>
      <xdr:rowOff>151554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597938"/>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126365</xdr:rowOff>
    </xdr:from>
    <xdr:to>
      <xdr:col>77</xdr:col>
      <xdr:colOff>95250</xdr:colOff>
      <xdr:row>63</xdr:row>
      <xdr:rowOff>56515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41292</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842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121391</xdr:rowOff>
    </xdr:from>
    <xdr:to>
      <xdr:col>72</xdr:col>
      <xdr:colOff>203200</xdr:colOff>
      <xdr:row>61</xdr:row>
      <xdr:rowOff>139488</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579841"/>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124354</xdr:rowOff>
    </xdr:from>
    <xdr:to>
      <xdr:col>73</xdr:col>
      <xdr:colOff>44450</xdr:colOff>
      <xdr:row>63</xdr:row>
      <xdr:rowOff>54504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39281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84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121391</xdr:rowOff>
    </xdr:from>
    <xdr:to>
      <xdr:col>68</xdr:col>
      <xdr:colOff>152400</xdr:colOff>
      <xdr:row>61</xdr:row>
      <xdr:rowOff>127423</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flipV="1">
          <a:off x="13512800" y="10579841"/>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114300</xdr:rowOff>
    </xdr:from>
    <xdr:to>
      <xdr:col>68</xdr:col>
      <xdr:colOff>203200</xdr:colOff>
      <xdr:row>63</xdr:row>
      <xdr:rowOff>44450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29227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108268</xdr:rowOff>
    </xdr:from>
    <xdr:to>
      <xdr:col>64</xdr:col>
      <xdr:colOff>152400</xdr:colOff>
      <xdr:row>63</xdr:row>
      <xdr:rowOff>38418</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23195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102764</xdr:rowOff>
    </xdr:from>
    <xdr:to>
      <xdr:col>81</xdr:col>
      <xdr:colOff>95250</xdr:colOff>
      <xdr:row>62</xdr:row>
      <xdr:rowOff>32914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56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119291</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406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100754</xdr:rowOff>
    </xdr:from>
    <xdr:to>
      <xdr:col>77</xdr:col>
      <xdr:colOff>95250</xdr:colOff>
      <xdr:row>62</xdr:row>
      <xdr:rowOff>30904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41081</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32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88688</xdr:rowOff>
    </xdr:from>
    <xdr:to>
      <xdr:col>73</xdr:col>
      <xdr:colOff>44450</xdr:colOff>
      <xdr:row>62</xdr:row>
      <xdr:rowOff>18838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5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29015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316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70591</xdr:rowOff>
    </xdr:from>
    <xdr:to>
      <xdr:col>68</xdr:col>
      <xdr:colOff>203200</xdr:colOff>
      <xdr:row>62</xdr:row>
      <xdr:rowOff>741</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52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10918</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29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76623</xdr:rowOff>
    </xdr:from>
    <xdr:to>
      <xdr:col>64</xdr:col>
      <xdr:colOff>152400</xdr:colOff>
      <xdr:row>62</xdr:row>
      <xdr:rowOff>6773</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16950</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類似団体平均及び埼玉県平均を大きく下回っている。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地方債に係る元利償還金が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、標準税収入額等が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していることから、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単年度の実施公債費比率は増加したものの、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年平均では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ポイント減少している。引き続き地方債の発行と償還のバランスを取りつつ財政健全化に努める。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109008</xdr:rowOff>
    </xdr:from>
    <xdr:to>
      <xdr:col>81</xdr:col>
      <xdr:colOff>44450</xdr:colOff>
      <xdr:row>44</xdr:row>
      <xdr:rowOff>155046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281208"/>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23935</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109008</xdr:rowOff>
    </xdr:from>
    <xdr:to>
      <xdr:col>81</xdr:col>
      <xdr:colOff>133350</xdr:colOff>
      <xdr:row>36</xdr:row>
      <xdr:rowOff>109008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6350</xdr:rowOff>
    </xdr:from>
    <xdr:to>
      <xdr:col>81</xdr:col>
      <xdr:colOff>44450</xdr:colOff>
      <xdr:row>40</xdr:row>
      <xdr:rowOff>26458</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6179800" y="68643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27640</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7057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55563</xdr:rowOff>
    </xdr:from>
    <xdr:to>
      <xdr:col>81</xdr:col>
      <xdr:colOff>95250</xdr:colOff>
      <xdr:row>41</xdr:row>
      <xdr:rowOff>157163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26458</xdr:rowOff>
    </xdr:from>
    <xdr:to>
      <xdr:col>77</xdr:col>
      <xdr:colOff>44450</xdr:colOff>
      <xdr:row>40</xdr:row>
      <xdr:rowOff>46567</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5290800" y="68844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36513</xdr:rowOff>
    </xdr:from>
    <xdr:to>
      <xdr:col>72</xdr:col>
      <xdr:colOff>203200</xdr:colOff>
      <xdr:row>40</xdr:row>
      <xdr:rowOff>46567</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4401800" y="6894513"/>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111777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127529</xdr:rowOff>
    </xdr:from>
    <xdr:to>
      <xdr:col>68</xdr:col>
      <xdr:colOff>152400</xdr:colOff>
      <xdr:row>40</xdr:row>
      <xdr:rowOff>36513</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a:off x="13512800" y="6814079"/>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55563</xdr:rowOff>
    </xdr:from>
    <xdr:to>
      <xdr:col>68</xdr:col>
      <xdr:colOff>203200</xdr:colOff>
      <xdr:row>41</xdr:row>
      <xdr:rowOff>157163</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141940</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17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85725</xdr:rowOff>
    </xdr:from>
    <xdr:to>
      <xdr:col>64</xdr:col>
      <xdr:colOff>152400</xdr:colOff>
      <xdr:row>42</xdr:row>
      <xdr:rowOff>15875</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652</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143527</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147108</xdr:rowOff>
    </xdr:from>
    <xdr:to>
      <xdr:col>77</xdr:col>
      <xdr:colOff>95250</xdr:colOff>
      <xdr:row>40</xdr:row>
      <xdr:rowOff>77258</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87435</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660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167217</xdr:rowOff>
    </xdr:from>
    <xdr:to>
      <xdr:col>73</xdr:col>
      <xdr:colOff>44450</xdr:colOff>
      <xdr:row>40</xdr:row>
      <xdr:rowOff>97367</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107544</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157163</xdr:rowOff>
    </xdr:from>
    <xdr:to>
      <xdr:col>68</xdr:col>
      <xdr:colOff>203200</xdr:colOff>
      <xdr:row>40</xdr:row>
      <xdr:rowOff>87313</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68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97490</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661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76729</xdr:rowOff>
    </xdr:from>
    <xdr:to>
      <xdr:col>64</xdr:col>
      <xdr:colOff>152400</xdr:colOff>
      <xdr:row>40</xdr:row>
      <xdr:rowOff>6879</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676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17056</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653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類似団体平均及び埼玉県平均を大きく下回っており、前年同様マイナスとなっている。主な要因は、充当可能基金の額が高水準であるためである。しかし、今後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大規模な建設事業に係る地方債の残高が増加する見込みであるため、将来世代への負担を考慮し、引き続き計画的な基金管理及び地方債の借入れに努める。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a:extLst>
            <a:ext uri="{FF2B5EF4-FFF2-40B4-BE49-F238E27FC236}">
              <a16:creationId xmlns:a16="http://schemas.microsoft.com/office/drawing/2014/main" id="{00000000-0008-0000-0300-0000C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83094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7018000" y="2313214"/>
          <a:ext cx="0" cy="1713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55171</xdr:rowOff>
    </xdr:from>
    <xdr:ext cx="762000" cy="259045"/>
    <xdr:sp macro="" textlink="">
      <xdr:nvSpPr>
        <xdr:cNvPr id="450" name="将来負担の状況最小値テキスト">
          <a:extLst>
            <a:ext uri="{FF2B5EF4-FFF2-40B4-BE49-F238E27FC236}">
              <a16:creationId xmlns:a16="http://schemas.microsoft.com/office/drawing/2014/main" id="{00000000-0008-0000-0300-0000C2010000}"/>
            </a:ext>
          </a:extLst>
        </xdr:cNvPr>
        <xdr:cNvSpPr txBox="1"/>
      </xdr:nvSpPr>
      <xdr:spPr>
        <a:xfrm>
          <a:off x="17106900" y="399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83094</xdr:rowOff>
    </xdr:from>
    <xdr:to>
      <xdr:col>81</xdr:col>
      <xdr:colOff>133350</xdr:colOff>
      <xdr:row>23</xdr:row>
      <xdr:rowOff>83094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40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2" name="将来負担の状況最大値テキスト">
          <a:extLst>
            <a:ext uri="{FF2B5EF4-FFF2-40B4-BE49-F238E27FC236}">
              <a16:creationId xmlns:a16="http://schemas.microsoft.com/office/drawing/2014/main" id="{00000000-0008-0000-0300-0000C4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54" name="将来負担の状況平均値テキスト">
          <a:extLst>
            <a:ext uri="{FF2B5EF4-FFF2-40B4-BE49-F238E27FC236}">
              <a16:creationId xmlns:a16="http://schemas.microsoft.com/office/drawing/2014/main" id="{00000000-0008-0000-0300-0000C6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100784</xdr:rowOff>
    </xdr:from>
    <xdr:to>
      <xdr:col>77</xdr:col>
      <xdr:colOff>95250</xdr:colOff>
      <xdr:row>14</xdr:row>
      <xdr:rowOff>30934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129000" y="232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41111</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2098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126637</xdr:rowOff>
    </xdr:from>
    <xdr:to>
      <xdr:col>73</xdr:col>
      <xdr:colOff>44450</xdr:colOff>
      <xdr:row>14</xdr:row>
      <xdr:rowOff>56787</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66964</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12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119743</xdr:rowOff>
    </xdr:from>
    <xdr:to>
      <xdr:col>68</xdr:col>
      <xdr:colOff>203200</xdr:colOff>
      <xdr:row>14</xdr:row>
      <xdr:rowOff>49893</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4351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60070</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11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72390</xdr:rowOff>
    </xdr:from>
    <xdr:to>
      <xdr:col>64</xdr:col>
      <xdr:colOff>152400</xdr:colOff>
      <xdr:row>15</xdr:row>
      <xdr:rowOff>2540</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3462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12717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142875</xdr:colOff>
      <xdr:row>26</xdr:row>
      <xdr:rowOff>66675</xdr:rowOff>
    </xdr:from>
    <xdr:ext cx="11096625" cy="600075"/>
    <xdr:sp macro="" textlink="">
      <xdr:nvSpPr>
        <xdr:cNvPr id="469" name="テキスト ボックス 468">
          <a:extLst>
            <a:ext uri="{FF2B5EF4-FFF2-40B4-BE49-F238E27FC236}">
              <a16:creationId xmlns:a16="http://schemas.microsoft.com/office/drawing/2014/main" id="{AAE65777-0A25-4C6B-9EFF-6DFD3431331D}"/>
            </a:ext>
          </a:extLst>
        </xdr:cNvPr>
        <xdr:cNvSpPr txBox="1"/>
      </xdr:nvSpPr>
      <xdr:spPr>
        <a:xfrm>
          <a:off x="771525" y="4524375"/>
          <a:ext cx="11096625" cy="600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square" anchor="t">
          <a:noAutofit/>
        </a:bodyPr>
        <a:lstStyle/>
        <a:p>
          <a:pPr algn="l"/>
          <a:r>
            <a:rPr lang="en-US" altLang="ja-JP" sz="1000">
              <a:solidFill>
                <a:schemeClr val="tx1"/>
              </a:solidFill>
              <a:latin typeface="ＭＳ Ｐゴシック" panose="020B0600070205080204" pitchFamily="50" charset="-128"/>
              <a:ea typeface="ＭＳ Ｐゴシック" panose="020B0600070205080204" pitchFamily="50" charset="-128"/>
            </a:rPr>
            <a:t>※</a:t>
          </a:r>
          <a:r>
            <a:rPr lang="ja-JP" altLang="en-US" sz="1000">
              <a:solidFill>
                <a:schemeClr val="tx1"/>
              </a:solidFill>
              <a:latin typeface="ＭＳ Ｐゴシック" panose="020B0600070205080204" pitchFamily="50" charset="-128"/>
              <a:ea typeface="ＭＳ Ｐゴシック" panose="020B0600070205080204" pitchFamily="50" charset="-128"/>
            </a:rPr>
            <a:t>「定員管理の状況」の「人口</a:t>
          </a:r>
          <a:r>
            <a:rPr lang="en-US" altLang="ja-JP" sz="1000">
              <a:solidFill>
                <a:schemeClr val="tx1"/>
              </a:solidFill>
              <a:latin typeface="ＭＳ Ｐゴシック" panose="020B0600070205080204" pitchFamily="50" charset="-128"/>
              <a:ea typeface="ＭＳ Ｐゴシック" panose="020B0600070205080204" pitchFamily="50" charset="-128"/>
            </a:rPr>
            <a:t>1,000</a:t>
          </a:r>
          <a:r>
            <a:rPr lang="ja-JP" altLang="en-US" sz="1000">
              <a:solidFill>
                <a:schemeClr val="tx1"/>
              </a:solidFill>
              <a:latin typeface="ＭＳ Ｐゴシック" panose="020B0600070205080204" pitchFamily="50" charset="-128"/>
              <a:ea typeface="ＭＳ Ｐゴシック" panose="020B0600070205080204" pitchFamily="50" charset="-128"/>
            </a:rPr>
            <a:t>人当たり職員数」</a:t>
          </a:r>
          <a:r>
            <a:rPr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lang="en-US" altLang="ja-JP" sz="1000">
              <a:solidFill>
                <a:schemeClr val="tx1"/>
              </a:solidFill>
              <a:latin typeface="ＭＳ Ｐゴシック" panose="020B0600070205080204" pitchFamily="50" charset="-128"/>
              <a:ea typeface="ＭＳ Ｐゴシック" panose="020B0600070205080204" pitchFamily="50" charset="-128"/>
            </a:rPr>
            <a:t>   </a:t>
          </a:r>
          <a:r>
            <a:rPr lang="ja-JP" altLang="en-US" sz="1000">
              <a:solidFill>
                <a:schemeClr val="tx1"/>
              </a:solidFill>
              <a:latin typeface="ＭＳ Ｐゴシック" panose="020B0600070205080204" pitchFamily="50" charset="-128"/>
              <a:ea typeface="ＭＳ Ｐゴシック" panose="020B0600070205080204" pitchFamily="50" charset="-128"/>
            </a:rPr>
            <a:t>地方公務員給与実態調査に基づいているが、令和</a:t>
          </a:r>
          <a:r>
            <a:rPr lang="en-US" altLang="ja-JP" sz="1000">
              <a:solidFill>
                <a:schemeClr val="tx1"/>
              </a:solidFill>
              <a:latin typeface="ＭＳ Ｐゴシック" panose="020B0600070205080204" pitchFamily="50" charset="-128"/>
              <a:ea typeface="ＭＳ Ｐゴシック" panose="020B0600070205080204" pitchFamily="50" charset="-128"/>
            </a:rPr>
            <a:t>3</a:t>
          </a:r>
          <a:r>
            <a:rPr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lang="en-US" altLang="ja-JP" sz="1000">
              <a:solidFill>
                <a:schemeClr val="tx1"/>
              </a:solidFill>
              <a:latin typeface="ＭＳ Ｐゴシック" panose="020B0600070205080204" pitchFamily="50" charset="-128"/>
              <a:ea typeface="ＭＳ Ｐゴシック" panose="020B0600070205080204" pitchFamily="50" charset="-128"/>
            </a:rPr>
            <a:t>3</a:t>
          </a:r>
          <a:r>
            <a:rPr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a:t>
          </a:r>
          <a:r>
            <a:rPr lang="ja-JP" altLang="en-US" sz="1000">
              <a:solidFill>
                <a:schemeClr val="tx1"/>
              </a:solidFill>
              <a:latin typeface="ＭＳ Ｐゴシック" panose="020B0600070205080204" pitchFamily="50" charset="-128"/>
              <a:ea typeface="+mn-ea"/>
            </a:rPr>
            <a:t>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埼玉県ふじみ野市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114,279
111,306
14.64
50,945,404
48,422,395
2,213,813
24,213,854
41,321,411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一般職給与や会計年度任用職員報酬が増加したものの、普通交付税等の増加により前年度と比較して</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ポイント減少した。指定管理者制度の導入等により、類似団体平均を下回る数値で推移している。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143002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3420"/>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76708</xdr:rowOff>
    </xdr:from>
    <xdr:to>
      <xdr:col>24</xdr:col>
      <xdr:colOff>25400</xdr:colOff>
      <xdr:row>37</xdr:row>
      <xdr:rowOff>24130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48908"/>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82567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426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21844</xdr:rowOff>
    </xdr:from>
    <xdr:to>
      <xdr:col>19</xdr:col>
      <xdr:colOff>187325</xdr:colOff>
      <xdr:row>37</xdr:row>
      <xdr:rowOff>24130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9404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94488</xdr:rowOff>
    </xdr:from>
    <xdr:to>
      <xdr:col>20</xdr:col>
      <xdr:colOff>38100</xdr:colOff>
      <xdr:row>39</xdr:row>
      <xdr:rowOff>24638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9415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695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21844</xdr:rowOff>
    </xdr:from>
    <xdr:to>
      <xdr:col>15</xdr:col>
      <xdr:colOff>98425</xdr:colOff>
      <xdr:row>36</xdr:row>
      <xdr:rowOff>58420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1940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147066</xdr:rowOff>
    </xdr:from>
    <xdr:to>
      <xdr:col>15</xdr:col>
      <xdr:colOff>149225</xdr:colOff>
      <xdr:row>38</xdr:row>
      <xdr:rowOff>77215</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61993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58420</xdr:rowOff>
    </xdr:from>
    <xdr:to>
      <xdr:col>11</xdr:col>
      <xdr:colOff>9525</xdr:colOff>
      <xdr:row>36</xdr:row>
      <xdr:rowOff>122428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306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165354</xdr:rowOff>
    </xdr:from>
    <xdr:to>
      <xdr:col>11</xdr:col>
      <xdr:colOff>60325</xdr:colOff>
      <xdr:row>38</xdr:row>
      <xdr:rowOff>95504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80281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71137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25908</xdr:rowOff>
    </xdr:from>
    <xdr:to>
      <xdr:col>24</xdr:col>
      <xdr:colOff>76200</xdr:colOff>
      <xdr:row>36</xdr:row>
      <xdr:rowOff>127508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42435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144780</xdr:rowOff>
    </xdr:from>
    <xdr:to>
      <xdr:col>20</xdr:col>
      <xdr:colOff>38100</xdr:colOff>
      <xdr:row>37</xdr:row>
      <xdr:rowOff>74930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142494</xdr:rowOff>
    </xdr:from>
    <xdr:to>
      <xdr:col>15</xdr:col>
      <xdr:colOff>149225</xdr:colOff>
      <xdr:row>36</xdr:row>
      <xdr:rowOff>72644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82821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xdr:rowOff>
    </xdr:from>
    <xdr:to>
      <xdr:col>11</xdr:col>
      <xdr:colOff>60325</xdr:colOff>
      <xdr:row>36</xdr:row>
      <xdr:rowOff>109220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119397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71628</xdr:rowOff>
    </xdr:from>
    <xdr:to>
      <xdr:col>6</xdr:col>
      <xdr:colOff>171450</xdr:colOff>
      <xdr:row>37</xdr:row>
      <xdr:rowOff>1778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11955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指定管理者制度の導入等、業務の民間委託化を推進し、職員人件費等から委託料（物件費）へのシフトが起きているため、類似団体平均及び埼玉県平均を上回っている。新設した文化施設の維持管理費等が増加したものの、普通交付税等の増加により前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ポイント減少した。引き続き効率的な財政運営により財政の健全化</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124278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00729"/>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116114</xdr:rowOff>
    </xdr:from>
    <xdr:to>
      <xdr:col>82</xdr:col>
      <xdr:colOff>107950</xdr:colOff>
      <xdr:row>19</xdr:row>
      <xdr:rowOff>9978</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202214"/>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9978</xdr:rowOff>
    </xdr:from>
    <xdr:to>
      <xdr:col>78</xdr:col>
      <xdr:colOff>69850</xdr:colOff>
      <xdr:row>19</xdr:row>
      <xdr:rowOff>53522</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2675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53522</xdr:rowOff>
    </xdr:from>
    <xdr:to>
      <xdr:col>73</xdr:col>
      <xdr:colOff>180975</xdr:colOff>
      <xdr:row>19</xdr:row>
      <xdr:rowOff>151493</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3110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117021</xdr:rowOff>
    </xdr:from>
    <xdr:to>
      <xdr:col>74</xdr:col>
      <xdr:colOff>31750</xdr:colOff>
      <xdr:row>18</xdr:row>
      <xdr:rowOff>47171</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57348</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0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129722</xdr:rowOff>
    </xdr:from>
    <xdr:to>
      <xdr:col>69</xdr:col>
      <xdr:colOff>92075</xdr:colOff>
      <xdr:row>19</xdr:row>
      <xdr:rowOff>151493</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3872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95250</xdr:rowOff>
    </xdr:from>
    <xdr:to>
      <xdr:col>69</xdr:col>
      <xdr:colOff>142875</xdr:colOff>
      <xdr:row>18</xdr:row>
      <xdr:rowOff>25400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35577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62593</xdr:rowOff>
    </xdr:from>
    <xdr:to>
      <xdr:col>65</xdr:col>
      <xdr:colOff>53975</xdr:colOff>
      <xdr:row>17</xdr:row>
      <xdr:rowOff>164193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2920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65314</xdr:rowOff>
    </xdr:from>
    <xdr:to>
      <xdr:col>82</xdr:col>
      <xdr:colOff>158750</xdr:colOff>
      <xdr:row>18</xdr:row>
      <xdr:rowOff>166914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15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37391</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12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130629</xdr:rowOff>
    </xdr:from>
    <xdr:to>
      <xdr:col>78</xdr:col>
      <xdr:colOff>120650</xdr:colOff>
      <xdr:row>19</xdr:row>
      <xdr:rowOff>60778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45555</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30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2722</xdr:rowOff>
    </xdr:from>
    <xdr:to>
      <xdr:col>74</xdr:col>
      <xdr:colOff>31750</xdr:colOff>
      <xdr:row>19</xdr:row>
      <xdr:rowOff>104322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89099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34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100693</xdr:rowOff>
    </xdr:from>
    <xdr:to>
      <xdr:col>69</xdr:col>
      <xdr:colOff>142875</xdr:colOff>
      <xdr:row>20</xdr:row>
      <xdr:rowOff>30843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35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15620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44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78922</xdr:rowOff>
    </xdr:from>
    <xdr:to>
      <xdr:col>65</xdr:col>
      <xdr:colOff>53975</xdr:colOff>
      <xdr:row>20</xdr:row>
      <xdr:rowOff>9072</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3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165299</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42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こども医療費や生活扶助費等が増加したものの、普通交付税等の増加により前年度と比較して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ポイント減少した。今後も費用の増加が見込まれるため、単独事業の見直しなどにより財政の健全化に努める。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168910</xdr:rowOff>
    </xdr:from>
    <xdr:to>
      <xdr:col>24</xdr:col>
      <xdr:colOff>25400</xdr:colOff>
      <xdr:row>60</xdr:row>
      <xdr:rowOff>157480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5576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83837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168910</xdr:rowOff>
    </xdr:from>
    <xdr:to>
      <xdr:col>24</xdr:col>
      <xdr:colOff>114300</xdr:colOff>
      <xdr:row>53</xdr:row>
      <xdr:rowOff>168910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35560</xdr:rowOff>
    </xdr:from>
    <xdr:to>
      <xdr:col>24</xdr:col>
      <xdr:colOff>25400</xdr:colOff>
      <xdr:row>56</xdr:row>
      <xdr:rowOff>119380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6367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63517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91440</xdr:rowOff>
    </xdr:from>
    <xdr:to>
      <xdr:col>24</xdr:col>
      <xdr:colOff>76200</xdr:colOff>
      <xdr:row>57</xdr:row>
      <xdr:rowOff>21590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119380</xdr:rowOff>
    </xdr:from>
    <xdr:to>
      <xdr:col>19</xdr:col>
      <xdr:colOff>187325</xdr:colOff>
      <xdr:row>57</xdr:row>
      <xdr:rowOff>39370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7205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6367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24130</xdr:rowOff>
    </xdr:from>
    <xdr:to>
      <xdr:col>15</xdr:col>
      <xdr:colOff>98425</xdr:colOff>
      <xdr:row>57</xdr:row>
      <xdr:rowOff>39370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796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152400</xdr:rowOff>
    </xdr:from>
    <xdr:to>
      <xdr:col>15</xdr:col>
      <xdr:colOff>149225</xdr:colOff>
      <xdr:row>57</xdr:row>
      <xdr:rowOff>82550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92727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142240</xdr:rowOff>
    </xdr:from>
    <xdr:to>
      <xdr:col>11</xdr:col>
      <xdr:colOff>9525</xdr:colOff>
      <xdr:row>57</xdr:row>
      <xdr:rowOff>24130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7434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99060</xdr:rowOff>
    </xdr:from>
    <xdr:to>
      <xdr:col>6</xdr:col>
      <xdr:colOff>171450</xdr:colOff>
      <xdr:row>57</xdr:row>
      <xdr:rowOff>29210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13987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156210</xdr:rowOff>
    </xdr:from>
    <xdr:to>
      <xdr:col>24</xdr:col>
      <xdr:colOff>76200</xdr:colOff>
      <xdr:row>56</xdr:row>
      <xdr:rowOff>86360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1287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68580</xdr:rowOff>
    </xdr:from>
    <xdr:to>
      <xdr:col>20</xdr:col>
      <xdr:colOff>38100</xdr:colOff>
      <xdr:row>56</xdr:row>
      <xdr:rowOff>170180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8907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43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160020</xdr:rowOff>
    </xdr:from>
    <xdr:to>
      <xdr:col>15</xdr:col>
      <xdr:colOff>149225</xdr:colOff>
      <xdr:row>57</xdr:row>
      <xdr:rowOff>90170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74947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144780</xdr:rowOff>
    </xdr:from>
    <xdr:to>
      <xdr:col>11</xdr:col>
      <xdr:colOff>60325</xdr:colOff>
      <xdr:row>57</xdr:row>
      <xdr:rowOff>74930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59707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91440</xdr:rowOff>
    </xdr:from>
    <xdr:to>
      <xdr:col>6</xdr:col>
      <xdr:colOff>171450</xdr:colOff>
      <xdr:row>57</xdr:row>
      <xdr:rowOff>21590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31767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他会計への繰出金が増加したものの、普通交付税等が増加したことにより前年度と比較して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類似団体平均を下回っているものの県平均を上回っている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国民健康保険、介護保険及び後期高齢者医療事業の各特別会計への繰出金が多額となっているため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、保険税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の適正化や医療費等の抑制により各特別会計の収支均衡に努め、繰出金の抑制</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に努める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78472"/>
          <a:ext cx="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78015</xdr:rowOff>
    </xdr:from>
    <xdr:to>
      <xdr:col>82</xdr:col>
      <xdr:colOff>107950</xdr:colOff>
      <xdr:row>56</xdr:row>
      <xdr:rowOff>121557</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679215"/>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53720</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81643</xdr:rowOff>
    </xdr:from>
    <xdr:to>
      <xdr:col>82</xdr:col>
      <xdr:colOff>158750</xdr:colOff>
      <xdr:row>57</xdr:row>
      <xdr:rowOff>11793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121557</xdr:rowOff>
    </xdr:from>
    <xdr:to>
      <xdr:col>78</xdr:col>
      <xdr:colOff>69850</xdr:colOff>
      <xdr:row>56</xdr:row>
      <xdr:rowOff>132443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722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56243</xdr:rowOff>
    </xdr:from>
    <xdr:to>
      <xdr:col>73</xdr:col>
      <xdr:colOff>180975</xdr:colOff>
      <xdr:row>56</xdr:row>
      <xdr:rowOff>132443</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6574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21062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140607</xdr:rowOff>
    </xdr:from>
    <xdr:to>
      <xdr:col>69</xdr:col>
      <xdr:colOff>92075</xdr:colOff>
      <xdr:row>56</xdr:row>
      <xdr:rowOff>56243</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5703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21062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21062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27215</xdr:rowOff>
    </xdr:from>
    <xdr:to>
      <xdr:col>82</xdr:col>
      <xdr:colOff>158750</xdr:colOff>
      <xdr:row>56</xdr:row>
      <xdr:rowOff>128815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43742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70757</xdr:rowOff>
    </xdr:from>
    <xdr:to>
      <xdr:col>78</xdr:col>
      <xdr:colOff>120650</xdr:colOff>
      <xdr:row>57</xdr:row>
      <xdr:rowOff>907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11084</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440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81643</xdr:rowOff>
    </xdr:from>
    <xdr:to>
      <xdr:col>74</xdr:col>
      <xdr:colOff>31750</xdr:colOff>
      <xdr:row>57</xdr:row>
      <xdr:rowOff>11793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21970</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5443</xdr:rowOff>
    </xdr:from>
    <xdr:to>
      <xdr:col>69</xdr:col>
      <xdr:colOff>142875</xdr:colOff>
      <xdr:row>56</xdr:row>
      <xdr:rowOff>107043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117220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89807</xdr:rowOff>
    </xdr:from>
    <xdr:to>
      <xdr:col>65</xdr:col>
      <xdr:colOff>53975</xdr:colOff>
      <xdr:row>56</xdr:row>
      <xdr:rowOff>19957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30134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一部事務組合に対する負担金等が減少したことや普通交付税等が増加したことにより、前年度と比べて</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ポイント減少し、類似団体平均を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ポイント下回った。</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24130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905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30988</xdr:rowOff>
    </xdr:from>
    <xdr:to>
      <xdr:col>82</xdr:col>
      <xdr:colOff>107950</xdr:colOff>
      <xdr:row>36</xdr:row>
      <xdr:rowOff>149860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203188"/>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132859</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13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149860</xdr:rowOff>
    </xdr:from>
    <xdr:to>
      <xdr:col>78</xdr:col>
      <xdr:colOff>69850</xdr:colOff>
      <xdr:row>37</xdr:row>
      <xdr:rowOff>24130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322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25908</xdr:rowOff>
    </xdr:from>
    <xdr:to>
      <xdr:col>78</xdr:col>
      <xdr:colOff>120650</xdr:colOff>
      <xdr:row>36</xdr:row>
      <xdr:rowOff>127508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137685</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24130</xdr:rowOff>
    </xdr:from>
    <xdr:to>
      <xdr:col>73</xdr:col>
      <xdr:colOff>180975</xdr:colOff>
      <xdr:row>37</xdr:row>
      <xdr:rowOff>78994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63677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113284</xdr:rowOff>
    </xdr:from>
    <xdr:to>
      <xdr:col>69</xdr:col>
      <xdr:colOff>92075</xdr:colOff>
      <xdr:row>37</xdr:row>
      <xdr:rowOff>78994</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628548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115062</xdr:rowOff>
    </xdr:from>
    <xdr:to>
      <xdr:col>69</xdr:col>
      <xdr:colOff>142875</xdr:colOff>
      <xdr:row>36</xdr:row>
      <xdr:rowOff>45212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55389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151638</xdr:rowOff>
    </xdr:from>
    <xdr:to>
      <xdr:col>82</xdr:col>
      <xdr:colOff>158750</xdr:colOff>
      <xdr:row>36</xdr:row>
      <xdr:rowOff>81788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168165</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99060</xdr:rowOff>
    </xdr:from>
    <xdr:to>
      <xdr:col>78</xdr:col>
      <xdr:colOff>120650</xdr:colOff>
      <xdr:row>37</xdr:row>
      <xdr:rowOff>29210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13987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28194</xdr:rowOff>
    </xdr:from>
    <xdr:to>
      <xdr:col>69</xdr:col>
      <xdr:colOff>142875</xdr:colOff>
      <xdr:row>37</xdr:row>
      <xdr:rowOff>129794</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114571</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合併特例債を活用した大規模な建設事業を進めてきたため、類似団体平均を大きく上回っている。教育・福祉施設等整備事業債元利償還金等が増加したものの、普通交付税等の増加により前年度と比較して</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ポイント減少した。今後も大規模な建設事業を控えており、公債費の増加が見込まれるため、計画的な基金の管理及び地方債の借入れに努める。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80</xdr:row>
      <xdr:rowOff>35561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5476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153670</xdr:rowOff>
    </xdr:from>
    <xdr:to>
      <xdr:col>24</xdr:col>
      <xdr:colOff>25400</xdr:colOff>
      <xdr:row>78</xdr:row>
      <xdr:rowOff>81280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3553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115588</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81280</xdr:rowOff>
    </xdr:from>
    <xdr:to>
      <xdr:col>19</xdr:col>
      <xdr:colOff>187325</xdr:colOff>
      <xdr:row>78</xdr:row>
      <xdr:rowOff>127000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454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137161</xdr:rowOff>
    </xdr:from>
    <xdr:to>
      <xdr:col>20</xdr:col>
      <xdr:colOff>38100</xdr:colOff>
      <xdr:row>77</xdr:row>
      <xdr:rowOff>67311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77487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93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58420</xdr:rowOff>
    </xdr:from>
    <xdr:to>
      <xdr:col>15</xdr:col>
      <xdr:colOff>98425</xdr:colOff>
      <xdr:row>78</xdr:row>
      <xdr:rowOff>127000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4315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129539</xdr:rowOff>
    </xdr:from>
    <xdr:to>
      <xdr:col>15</xdr:col>
      <xdr:colOff>149225</xdr:colOff>
      <xdr:row>77</xdr:row>
      <xdr:rowOff>59689</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69867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20320</xdr:rowOff>
    </xdr:from>
    <xdr:to>
      <xdr:col>11</xdr:col>
      <xdr:colOff>9525</xdr:colOff>
      <xdr:row>78</xdr:row>
      <xdr:rowOff>58420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3393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115588</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102870</xdr:rowOff>
    </xdr:from>
    <xdr:to>
      <xdr:col>24</xdr:col>
      <xdr:colOff>76200</xdr:colOff>
      <xdr:row>78</xdr:row>
      <xdr:rowOff>33020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74947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30480</xdr:rowOff>
    </xdr:from>
    <xdr:to>
      <xdr:col>20</xdr:col>
      <xdr:colOff>38100</xdr:colOff>
      <xdr:row>78</xdr:row>
      <xdr:rowOff>132080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76200</xdr:rowOff>
    </xdr:from>
    <xdr:to>
      <xdr:col>15</xdr:col>
      <xdr:colOff>149225</xdr:colOff>
      <xdr:row>79</xdr:row>
      <xdr:rowOff>6350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162577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xdr:rowOff>
    </xdr:from>
    <xdr:to>
      <xdr:col>11</xdr:col>
      <xdr:colOff>60325</xdr:colOff>
      <xdr:row>78</xdr:row>
      <xdr:rowOff>109220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93997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55897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普通交付税等の増加により前年度と比較して</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ポイントと大きく減少した。扶助費をはじめとして経常経費は増加傾向であることから、次年度以降の経常収支比率は悪化することが見込まれるため、事務事業の見直しにより経常経費を削減し、経常収支比率の改善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85852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10413</xdr:rowOff>
    </xdr:from>
    <xdr:to>
      <xdr:col>82</xdr:col>
      <xdr:colOff>107950</xdr:colOff>
      <xdr:row>78</xdr:row>
      <xdr:rowOff>53848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212063"/>
          <a:ext cx="83820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27703</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53848</xdr:rowOff>
    </xdr:from>
    <xdr:to>
      <xdr:col>78</xdr:col>
      <xdr:colOff>69850</xdr:colOff>
      <xdr:row>78</xdr:row>
      <xdr:rowOff>67563</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4269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57913</xdr:rowOff>
    </xdr:from>
    <xdr:to>
      <xdr:col>78</xdr:col>
      <xdr:colOff>120650</xdr:colOff>
      <xdr:row>78</xdr:row>
      <xdr:rowOff>159513</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43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144290</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51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67563</xdr:rowOff>
    </xdr:from>
    <xdr:to>
      <xdr:col>73</xdr:col>
      <xdr:colOff>180975</xdr:colOff>
      <xdr:row>78</xdr:row>
      <xdr:rowOff>113285</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893800" y="13440663"/>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80772</xdr:rowOff>
    </xdr:from>
    <xdr:to>
      <xdr:col>74</xdr:col>
      <xdr:colOff>31750</xdr:colOff>
      <xdr:row>79</xdr:row>
      <xdr:rowOff>10922</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167149</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170435</xdr:rowOff>
    </xdr:from>
    <xdr:to>
      <xdr:col>69</xdr:col>
      <xdr:colOff>92075</xdr:colOff>
      <xdr:row>78</xdr:row>
      <xdr:rowOff>113285</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3720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48768</xdr:rowOff>
    </xdr:from>
    <xdr:to>
      <xdr:col>69</xdr:col>
      <xdr:colOff>142875</xdr:colOff>
      <xdr:row>78</xdr:row>
      <xdr:rowOff>150368</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160545</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16763</xdr:rowOff>
    </xdr:from>
    <xdr:to>
      <xdr:col>65</xdr:col>
      <xdr:colOff>53975</xdr:colOff>
      <xdr:row>78</xdr:row>
      <xdr:rowOff>118363</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103140</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131063</xdr:rowOff>
    </xdr:from>
    <xdr:to>
      <xdr:col>82</xdr:col>
      <xdr:colOff>158750</xdr:colOff>
      <xdr:row>77</xdr:row>
      <xdr:rowOff>61213</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147590</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00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xdr:rowOff>
    </xdr:from>
    <xdr:to>
      <xdr:col>78</xdr:col>
      <xdr:colOff>120650</xdr:colOff>
      <xdr:row>78</xdr:row>
      <xdr:rowOff>104648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16763</xdr:rowOff>
    </xdr:from>
    <xdr:to>
      <xdr:col>74</xdr:col>
      <xdr:colOff>31750</xdr:colOff>
      <xdr:row>78</xdr:row>
      <xdr:rowOff>118363</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128540</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62485</xdr:rowOff>
    </xdr:from>
    <xdr:to>
      <xdr:col>69</xdr:col>
      <xdr:colOff>142875</xdr:colOff>
      <xdr:row>78</xdr:row>
      <xdr:rowOff>164085</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148862</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119635</xdr:rowOff>
    </xdr:from>
    <xdr:to>
      <xdr:col>65</xdr:col>
      <xdr:colOff>53975</xdr:colOff>
      <xdr:row>78</xdr:row>
      <xdr:rowOff>49785</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59962</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埼玉県ふじみ野市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130219</xdr:rowOff>
    </xdr:from>
    <xdr:to>
      <xdr:col>29</xdr:col>
      <xdr:colOff>127000</xdr:colOff>
      <xdr:row>20</xdr:row>
      <xdr:rowOff>2261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63794"/>
          <a:ext cx="0" cy="14150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145788</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2261</xdr:rowOff>
    </xdr:from>
    <xdr:to>
      <xdr:col>30</xdr:col>
      <xdr:colOff>25400</xdr:colOff>
      <xdr:row>20</xdr:row>
      <xdr:rowOff>2261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88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45146</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0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130219</xdr:rowOff>
    </xdr:from>
    <xdr:to>
      <xdr:col>30</xdr:col>
      <xdr:colOff>25400</xdr:colOff>
      <xdr:row>11</xdr:row>
      <xdr:rowOff>130219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63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168624</xdr:rowOff>
    </xdr:from>
    <xdr:to>
      <xdr:col>29</xdr:col>
      <xdr:colOff>127000</xdr:colOff>
      <xdr:row>18</xdr:row>
      <xdr:rowOff>11976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5003800" y="3130899"/>
          <a:ext cx="647700" cy="14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70658</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690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54131</xdr:rowOff>
    </xdr:from>
    <xdr:to>
      <xdr:col>29</xdr:col>
      <xdr:colOff>177800</xdr:colOff>
      <xdr:row>16</xdr:row>
      <xdr:rowOff>155731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44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168624</xdr:rowOff>
    </xdr:from>
    <xdr:to>
      <xdr:col>26</xdr:col>
      <xdr:colOff>50800</xdr:colOff>
      <xdr:row>18</xdr:row>
      <xdr:rowOff>74355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130899"/>
          <a:ext cx="698500" cy="77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83763</xdr:rowOff>
    </xdr:from>
    <xdr:to>
      <xdr:col>26</xdr:col>
      <xdr:colOff>101600</xdr:colOff>
      <xdr:row>17</xdr:row>
      <xdr:rowOff>13913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74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24090</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643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58553</xdr:rowOff>
    </xdr:from>
    <xdr:to>
      <xdr:col>22</xdr:col>
      <xdr:colOff>114300</xdr:colOff>
      <xdr:row>18</xdr:row>
      <xdr:rowOff>74355</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3606800" y="3192278"/>
          <a:ext cx="698500" cy="15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132283</xdr:rowOff>
    </xdr:from>
    <xdr:to>
      <xdr:col>22</xdr:col>
      <xdr:colOff>165100</xdr:colOff>
      <xdr:row>17</xdr:row>
      <xdr:rowOff>62433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23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72610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6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35722</xdr:rowOff>
    </xdr:from>
    <xdr:to>
      <xdr:col>18</xdr:col>
      <xdr:colOff>177800</xdr:colOff>
      <xdr:row>18</xdr:row>
      <xdr:rowOff>58553</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a:off x="2908300" y="3169447"/>
          <a:ext cx="698500" cy="22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148371</xdr:rowOff>
    </xdr:from>
    <xdr:to>
      <xdr:col>19</xdr:col>
      <xdr:colOff>38100</xdr:colOff>
      <xdr:row>17</xdr:row>
      <xdr:rowOff>78521</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391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88698</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7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153429</xdr:rowOff>
    </xdr:from>
    <xdr:to>
      <xdr:col>15</xdr:col>
      <xdr:colOff>101600</xdr:colOff>
      <xdr:row>17</xdr:row>
      <xdr:rowOff>83579</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44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93756</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71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132626</xdr:rowOff>
    </xdr:from>
    <xdr:to>
      <xdr:col>29</xdr:col>
      <xdr:colOff>177800</xdr:colOff>
      <xdr:row>18</xdr:row>
      <xdr:rowOff>62776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3094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104703</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3066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117824</xdr:rowOff>
    </xdr:from>
    <xdr:to>
      <xdr:col>26</xdr:col>
      <xdr:colOff>101600</xdr:colOff>
      <xdr:row>18</xdr:row>
      <xdr:rowOff>47974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080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32751</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166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23555</xdr:rowOff>
    </xdr:from>
    <xdr:to>
      <xdr:col>22</xdr:col>
      <xdr:colOff>165100</xdr:colOff>
      <xdr:row>18</xdr:row>
      <xdr:rowOff>125155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157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109932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24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7753</xdr:rowOff>
    </xdr:from>
    <xdr:to>
      <xdr:col>19</xdr:col>
      <xdr:colOff>38100</xdr:colOff>
      <xdr:row>18</xdr:row>
      <xdr:rowOff>109353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141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94130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227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156372</xdr:rowOff>
    </xdr:from>
    <xdr:to>
      <xdr:col>15</xdr:col>
      <xdr:colOff>101600</xdr:colOff>
      <xdr:row>18</xdr:row>
      <xdr:rowOff>86522</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118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71299</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205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279019</xdr:rowOff>
    </xdr:from>
    <xdr:to>
      <xdr:col>29</xdr:col>
      <xdr:colOff>127000</xdr:colOff>
      <xdr:row>37</xdr:row>
      <xdr:rowOff>328054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203569"/>
          <a:ext cx="0" cy="12491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300131</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2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328054</xdr:rowOff>
    </xdr:from>
    <xdr:to>
      <xdr:col>30</xdr:col>
      <xdr:colOff>25400</xdr:colOff>
      <xdr:row>37</xdr:row>
      <xdr:rowOff>328054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52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22496</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947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279019</xdr:rowOff>
    </xdr:from>
    <xdr:to>
      <xdr:col>30</xdr:col>
      <xdr:colOff>25400</xdr:colOff>
      <xdr:row>33</xdr:row>
      <xdr:rowOff>279019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2035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94005</xdr:rowOff>
    </xdr:from>
    <xdr:to>
      <xdr:col>29</xdr:col>
      <xdr:colOff>127000</xdr:colOff>
      <xdr:row>36</xdr:row>
      <xdr:rowOff>126809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7047255"/>
          <a:ext cx="647700" cy="32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11574</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219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166497</xdr:rowOff>
    </xdr:from>
    <xdr:to>
      <xdr:col>29</xdr:col>
      <xdr:colOff>177800</xdr:colOff>
      <xdr:row>35</xdr:row>
      <xdr:rowOff>268097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776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80061</xdr:rowOff>
    </xdr:from>
    <xdr:to>
      <xdr:col>26</xdr:col>
      <xdr:colOff>50800</xdr:colOff>
      <xdr:row>36</xdr:row>
      <xdr:rowOff>126809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7033311"/>
          <a:ext cx="698500" cy="46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220866</xdr:rowOff>
    </xdr:from>
    <xdr:to>
      <xdr:col>26</xdr:col>
      <xdr:colOff>101600</xdr:colOff>
      <xdr:row>35</xdr:row>
      <xdr:rowOff>322466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3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332643</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600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72784</xdr:rowOff>
    </xdr:from>
    <xdr:to>
      <xdr:col>22</xdr:col>
      <xdr:colOff>114300</xdr:colOff>
      <xdr:row>36</xdr:row>
      <xdr:rowOff>80061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7026034"/>
          <a:ext cx="698500" cy="7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229400</xdr:rowOff>
    </xdr:from>
    <xdr:to>
      <xdr:col>22</xdr:col>
      <xdr:colOff>165100</xdr:colOff>
      <xdr:row>35</xdr:row>
      <xdr:rowOff>331000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3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341177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6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72784</xdr:rowOff>
    </xdr:from>
    <xdr:to>
      <xdr:col>18</xdr:col>
      <xdr:colOff>177800</xdr:colOff>
      <xdr:row>36</xdr:row>
      <xdr:rowOff>77622</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7026034"/>
          <a:ext cx="698500" cy="4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212179</xdr:rowOff>
    </xdr:from>
    <xdr:to>
      <xdr:col>19</xdr:col>
      <xdr:colOff>38100</xdr:colOff>
      <xdr:row>35</xdr:row>
      <xdr:rowOff>313779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323956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9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197739</xdr:rowOff>
    </xdr:from>
    <xdr:to>
      <xdr:col>15</xdr:col>
      <xdr:colOff>101600</xdr:colOff>
      <xdr:row>35</xdr:row>
      <xdr:rowOff>299339</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309516</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57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43205</xdr:rowOff>
    </xdr:from>
    <xdr:to>
      <xdr:col>29</xdr:col>
      <xdr:colOff>177800</xdr:colOff>
      <xdr:row>36</xdr:row>
      <xdr:rowOff>144805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996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15282</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96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76009</xdr:rowOff>
    </xdr:from>
    <xdr:to>
      <xdr:col>26</xdr:col>
      <xdr:colOff>101600</xdr:colOff>
      <xdr:row>37</xdr:row>
      <xdr:rowOff>6159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029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162386</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115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29261</xdr:rowOff>
    </xdr:from>
    <xdr:to>
      <xdr:col>22</xdr:col>
      <xdr:colOff>165100</xdr:colOff>
      <xdr:row>36</xdr:row>
      <xdr:rowOff>130861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982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115638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068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21984</xdr:rowOff>
    </xdr:from>
    <xdr:to>
      <xdr:col>19</xdr:col>
      <xdr:colOff>38100</xdr:colOff>
      <xdr:row>36</xdr:row>
      <xdr:rowOff>123584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975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108361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0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26822</xdr:rowOff>
    </xdr:from>
    <xdr:to>
      <xdr:col>15</xdr:col>
      <xdr:colOff>101600</xdr:colOff>
      <xdr:row>36</xdr:row>
      <xdr:rowOff>128422</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980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113199</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06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埼玉県ふじみ野市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114,279
111,306
14.64
50,945,404
48,422,395
2,213,813
24,213,854
41,321,411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33904</xdr:rowOff>
    </xdr:from>
    <xdr:to>
      <xdr:col>24</xdr:col>
      <xdr:colOff>62865</xdr:colOff>
      <xdr:row>39</xdr:row>
      <xdr:rowOff>21262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48854"/>
          <a:ext cx="1270" cy="1358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25089</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1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21262</xdr:rowOff>
    </xdr:from>
    <xdr:to>
      <xdr:col>24</xdr:col>
      <xdr:colOff>152400</xdr:colOff>
      <xdr:row>39</xdr:row>
      <xdr:rowOff>21262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152031</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12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33904</xdr:rowOff>
    </xdr:from>
    <xdr:to>
      <xdr:col>24</xdr:col>
      <xdr:colOff>152400</xdr:colOff>
      <xdr:row>31</xdr:row>
      <xdr:rowOff>33904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48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90848</xdr:rowOff>
    </xdr:from>
    <xdr:to>
      <xdr:col>24</xdr:col>
      <xdr:colOff>63500</xdr:colOff>
      <xdr:row>37</xdr:row>
      <xdr:rowOff>116337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434498"/>
          <a:ext cx="838200" cy="2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122727</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952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99850</xdr:rowOff>
    </xdr:from>
    <xdr:to>
      <xdr:col>24</xdr:col>
      <xdr:colOff>114300</xdr:colOff>
      <xdr:row>36</xdr:row>
      <xdr:rowOff>30000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116337</xdr:rowOff>
    </xdr:from>
    <xdr:to>
      <xdr:col>19</xdr:col>
      <xdr:colOff>177800</xdr:colOff>
      <xdr:row>38</xdr:row>
      <xdr:rowOff>51277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459987"/>
          <a:ext cx="889000" cy="10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116698</xdr:rowOff>
    </xdr:from>
    <xdr:to>
      <xdr:col>20</xdr:col>
      <xdr:colOff>38100</xdr:colOff>
      <xdr:row>36</xdr:row>
      <xdr:rowOff>46848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1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63375</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89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51277</xdr:rowOff>
    </xdr:from>
    <xdr:to>
      <xdr:col>15</xdr:col>
      <xdr:colOff>50800</xdr:colOff>
      <xdr:row>38</xdr:row>
      <xdr:rowOff>54021</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566377"/>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46198</xdr:rowOff>
    </xdr:from>
    <xdr:to>
      <xdr:col>15</xdr:col>
      <xdr:colOff>101600</xdr:colOff>
      <xdr:row>36</xdr:row>
      <xdr:rowOff>147798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21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164325</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99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17879</xdr:rowOff>
    </xdr:from>
    <xdr:to>
      <xdr:col>10</xdr:col>
      <xdr:colOff>114300</xdr:colOff>
      <xdr:row>38</xdr:row>
      <xdr:rowOff>54021</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532979"/>
          <a:ext cx="889000" cy="3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49147</xdr:rowOff>
    </xdr:from>
    <xdr:to>
      <xdr:col>10</xdr:col>
      <xdr:colOff>165100</xdr:colOff>
      <xdr:row>36</xdr:row>
      <xdr:rowOff>150747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2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167274</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99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58085</xdr:rowOff>
    </xdr:from>
    <xdr:to>
      <xdr:col>6</xdr:col>
      <xdr:colOff>38100</xdr:colOff>
      <xdr:row>36</xdr:row>
      <xdr:rowOff>159685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3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4762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00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40048</xdr:rowOff>
    </xdr:from>
    <xdr:to>
      <xdr:col>24</xdr:col>
      <xdr:colOff>114300</xdr:colOff>
      <xdr:row>37</xdr:row>
      <xdr:rowOff>141648</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38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18475</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36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65537</xdr:rowOff>
    </xdr:from>
    <xdr:to>
      <xdr:col>20</xdr:col>
      <xdr:colOff>38100</xdr:colOff>
      <xdr:row>37</xdr:row>
      <xdr:rowOff>167137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40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158264</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50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477</xdr:rowOff>
    </xdr:from>
    <xdr:to>
      <xdr:col>15</xdr:col>
      <xdr:colOff>101600</xdr:colOff>
      <xdr:row>38</xdr:row>
      <xdr:rowOff>102077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51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93204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60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3221</xdr:rowOff>
    </xdr:from>
    <xdr:to>
      <xdr:col>10</xdr:col>
      <xdr:colOff>165100</xdr:colOff>
      <xdr:row>38</xdr:row>
      <xdr:rowOff>104821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51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95948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61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138529</xdr:rowOff>
    </xdr:from>
    <xdr:to>
      <xdr:col>6</xdr:col>
      <xdr:colOff>38100</xdr:colOff>
      <xdr:row>38</xdr:row>
      <xdr:rowOff>68680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48217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59806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57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64453</xdr:rowOff>
    </xdr:from>
    <xdr:to>
      <xdr:col>24</xdr:col>
      <xdr:colOff>62865</xdr:colOff>
      <xdr:row>59</xdr:row>
      <xdr:rowOff>19895</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808403"/>
          <a:ext cx="1270" cy="132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23722</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3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19895</xdr:rowOff>
    </xdr:from>
    <xdr:to>
      <xdr:col>24</xdr:col>
      <xdr:colOff>152400</xdr:colOff>
      <xdr:row>59</xdr:row>
      <xdr:rowOff>19895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3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11130</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8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64453</xdr:rowOff>
    </xdr:from>
    <xdr:to>
      <xdr:col>24</xdr:col>
      <xdr:colOff>152400</xdr:colOff>
      <xdr:row>51</xdr:row>
      <xdr:rowOff>64453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80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56204</xdr:rowOff>
    </xdr:from>
    <xdr:to>
      <xdr:col>24</xdr:col>
      <xdr:colOff>63500</xdr:colOff>
      <xdr:row>56</xdr:row>
      <xdr:rowOff>110706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657404"/>
          <a:ext cx="838200" cy="5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20388</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21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41961</xdr:rowOff>
    </xdr:from>
    <xdr:to>
      <xdr:col>24</xdr:col>
      <xdr:colOff>114300</xdr:colOff>
      <xdr:row>56</xdr:row>
      <xdr:rowOff>143561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43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110706</xdr:rowOff>
    </xdr:from>
    <xdr:to>
      <xdr:col>19</xdr:col>
      <xdr:colOff>177800</xdr:colOff>
      <xdr:row>56</xdr:row>
      <xdr:rowOff>155797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711906"/>
          <a:ext cx="889000" cy="4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165633</xdr:rowOff>
    </xdr:from>
    <xdr:to>
      <xdr:col>20</xdr:col>
      <xdr:colOff>38100</xdr:colOff>
      <xdr:row>57</xdr:row>
      <xdr:rowOff>95783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6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86910</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85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155797</xdr:rowOff>
    </xdr:from>
    <xdr:to>
      <xdr:col>15</xdr:col>
      <xdr:colOff>50800</xdr:colOff>
      <xdr:row>57</xdr:row>
      <xdr:rowOff>55423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756997"/>
          <a:ext cx="889000" cy="7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23902</xdr:rowOff>
    </xdr:from>
    <xdr:to>
      <xdr:col>15</xdr:col>
      <xdr:colOff>101600</xdr:colOff>
      <xdr:row>57</xdr:row>
      <xdr:rowOff>125502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9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116629</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88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19571</xdr:rowOff>
    </xdr:from>
    <xdr:to>
      <xdr:col>10</xdr:col>
      <xdr:colOff>114300</xdr:colOff>
      <xdr:row>57</xdr:row>
      <xdr:rowOff>55423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792221"/>
          <a:ext cx="889000" cy="3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72669</xdr:rowOff>
    </xdr:from>
    <xdr:to>
      <xdr:col>10</xdr:col>
      <xdr:colOff>165100</xdr:colOff>
      <xdr:row>58</xdr:row>
      <xdr:rowOff>2819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165396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93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106712</xdr:rowOff>
    </xdr:from>
    <xdr:to>
      <xdr:col>6</xdr:col>
      <xdr:colOff>38100</xdr:colOff>
      <xdr:row>58</xdr:row>
      <xdr:rowOff>36862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27989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5404</xdr:rowOff>
    </xdr:from>
    <xdr:to>
      <xdr:col>24</xdr:col>
      <xdr:colOff>114300</xdr:colOff>
      <xdr:row>56</xdr:row>
      <xdr:rowOff>107004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60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28281</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45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59906</xdr:rowOff>
    </xdr:from>
    <xdr:to>
      <xdr:col>20</xdr:col>
      <xdr:colOff>38100</xdr:colOff>
      <xdr:row>56</xdr:row>
      <xdr:rowOff>161506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66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6583</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43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104997</xdr:rowOff>
    </xdr:from>
    <xdr:to>
      <xdr:col>15</xdr:col>
      <xdr:colOff>101600</xdr:colOff>
      <xdr:row>57</xdr:row>
      <xdr:rowOff>35147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0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51674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48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4623</xdr:rowOff>
    </xdr:from>
    <xdr:to>
      <xdr:col>10</xdr:col>
      <xdr:colOff>165100</xdr:colOff>
      <xdr:row>57</xdr:row>
      <xdr:rowOff>106223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7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122750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55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140221</xdr:rowOff>
    </xdr:from>
    <xdr:to>
      <xdr:col>6</xdr:col>
      <xdr:colOff>38100</xdr:colOff>
      <xdr:row>57</xdr:row>
      <xdr:rowOff>70371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4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86898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51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121698</xdr:rowOff>
    </xdr:from>
    <xdr:to>
      <xdr:col>24</xdr:col>
      <xdr:colOff>62865</xdr:colOff>
      <xdr:row>77</xdr:row>
      <xdr:rowOff>153815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23198"/>
          <a:ext cx="1270" cy="1232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157642</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359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153815</xdr:rowOff>
    </xdr:from>
    <xdr:to>
      <xdr:col>24</xdr:col>
      <xdr:colOff>152400</xdr:colOff>
      <xdr:row>77</xdr:row>
      <xdr:rowOff>153815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5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68375</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9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121698</xdr:rowOff>
    </xdr:from>
    <xdr:to>
      <xdr:col>24</xdr:col>
      <xdr:colOff>152400</xdr:colOff>
      <xdr:row>70</xdr:row>
      <xdr:rowOff>121698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2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158559</xdr:rowOff>
    </xdr:from>
    <xdr:to>
      <xdr:col>24</xdr:col>
      <xdr:colOff>63500</xdr:colOff>
      <xdr:row>77</xdr:row>
      <xdr:rowOff>15627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188759"/>
          <a:ext cx="838200" cy="28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118121</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29768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95244</xdr:rowOff>
    </xdr:from>
    <xdr:to>
      <xdr:col>24</xdr:col>
      <xdr:colOff>114300</xdr:colOff>
      <xdr:row>77</xdr:row>
      <xdr:rowOff>25394</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12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15627</xdr:rowOff>
    </xdr:from>
    <xdr:to>
      <xdr:col>19</xdr:col>
      <xdr:colOff>177800</xdr:colOff>
      <xdr:row>77</xdr:row>
      <xdr:rowOff>23113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217277"/>
          <a:ext cx="889000" cy="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112903</xdr:rowOff>
    </xdr:from>
    <xdr:to>
      <xdr:col>20</xdr:col>
      <xdr:colOff>38100</xdr:colOff>
      <xdr:row>77</xdr:row>
      <xdr:rowOff>43053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14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59580</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291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23113</xdr:rowOff>
    </xdr:from>
    <xdr:to>
      <xdr:col>15</xdr:col>
      <xdr:colOff>50800</xdr:colOff>
      <xdr:row>77</xdr:row>
      <xdr:rowOff>76206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224763"/>
          <a:ext cx="889000" cy="5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124504</xdr:rowOff>
    </xdr:from>
    <xdr:to>
      <xdr:col>15</xdr:col>
      <xdr:colOff>101600</xdr:colOff>
      <xdr:row>77</xdr:row>
      <xdr:rowOff>54654</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15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71182</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292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76206</xdr:rowOff>
    </xdr:from>
    <xdr:to>
      <xdr:col>10</xdr:col>
      <xdr:colOff>114300</xdr:colOff>
      <xdr:row>77</xdr:row>
      <xdr:rowOff>127584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277856"/>
          <a:ext cx="889000" cy="5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120047</xdr:rowOff>
    </xdr:from>
    <xdr:to>
      <xdr:col>10</xdr:col>
      <xdr:colOff>165100</xdr:colOff>
      <xdr:row>77</xdr:row>
      <xdr:rowOff>50197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15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66724</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292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122504</xdr:rowOff>
    </xdr:from>
    <xdr:to>
      <xdr:col>6</xdr:col>
      <xdr:colOff>38100</xdr:colOff>
      <xdr:row>77</xdr:row>
      <xdr:rowOff>52654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1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69181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2927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107759</xdr:rowOff>
    </xdr:from>
    <xdr:to>
      <xdr:col>24</xdr:col>
      <xdr:colOff>114300</xdr:colOff>
      <xdr:row>77</xdr:row>
      <xdr:rowOff>37909</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13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86186</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11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136277</xdr:rowOff>
    </xdr:from>
    <xdr:to>
      <xdr:col>20</xdr:col>
      <xdr:colOff>38100</xdr:colOff>
      <xdr:row>77</xdr:row>
      <xdr:rowOff>66427</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16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57554</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25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143763</xdr:rowOff>
    </xdr:from>
    <xdr:to>
      <xdr:col>15</xdr:col>
      <xdr:colOff>101600</xdr:colOff>
      <xdr:row>77</xdr:row>
      <xdr:rowOff>73913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17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65040</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26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25406</xdr:rowOff>
    </xdr:from>
    <xdr:to>
      <xdr:col>10</xdr:col>
      <xdr:colOff>165100</xdr:colOff>
      <xdr:row>77</xdr:row>
      <xdr:rowOff>127006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22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118133</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31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76784</xdr:rowOff>
    </xdr:from>
    <xdr:to>
      <xdr:col>6</xdr:col>
      <xdr:colOff>38100</xdr:colOff>
      <xdr:row>78</xdr:row>
      <xdr:rowOff>6934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27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169511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37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97</xdr:row>
      <xdr:rowOff>168927</xdr:rowOff>
    </xdr:from>
    <xdr:ext cx="59541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166581" y="16799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0" name="扶助費グラフ枠">
          <a:extLst>
            <a:ext uri="{FF2B5EF4-FFF2-40B4-BE49-F238E27FC236}">
              <a16:creationId xmlns:a16="http://schemas.microsoft.com/office/drawing/2014/main" id="{00000000-0008-0000-0600-0000DC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54268</xdr:rowOff>
    </xdr:from>
    <xdr:to>
      <xdr:col>24</xdr:col>
      <xdr:colOff>62865</xdr:colOff>
      <xdr:row>99</xdr:row>
      <xdr:rowOff>71093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flipV="1">
          <a:off x="4633595" y="15656218"/>
          <a:ext cx="1270" cy="1388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74920</xdr:rowOff>
    </xdr:from>
    <xdr:ext cx="534377" cy="259045"/>
    <xdr:sp macro="" textlink="">
      <xdr:nvSpPr>
        <xdr:cNvPr id="222" name="扶助費最小値テキスト">
          <a:extLst>
            <a:ext uri="{FF2B5EF4-FFF2-40B4-BE49-F238E27FC236}">
              <a16:creationId xmlns:a16="http://schemas.microsoft.com/office/drawing/2014/main" id="{00000000-0008-0000-0600-0000DE000000}"/>
            </a:ext>
          </a:extLst>
        </xdr:cNvPr>
        <xdr:cNvSpPr txBox="1"/>
      </xdr:nvSpPr>
      <xdr:spPr>
        <a:xfrm>
          <a:off x="4686300" y="1704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71093</xdr:rowOff>
    </xdr:from>
    <xdr:to>
      <xdr:col>24</xdr:col>
      <xdr:colOff>152400</xdr:colOff>
      <xdr:row>99</xdr:row>
      <xdr:rowOff>71093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4546600" y="1704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945</xdr:rowOff>
    </xdr:from>
    <xdr:ext cx="599010" cy="259045"/>
    <xdr:sp macro="" textlink="">
      <xdr:nvSpPr>
        <xdr:cNvPr id="224" name="扶助費最大値テキスト">
          <a:extLst>
            <a:ext uri="{FF2B5EF4-FFF2-40B4-BE49-F238E27FC236}">
              <a16:creationId xmlns:a16="http://schemas.microsoft.com/office/drawing/2014/main" id="{00000000-0008-0000-0600-0000E0000000}"/>
            </a:ext>
          </a:extLst>
        </xdr:cNvPr>
        <xdr:cNvSpPr txBox="1"/>
      </xdr:nvSpPr>
      <xdr:spPr>
        <a:xfrm>
          <a:off x="4686300" y="1543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54268</xdr:rowOff>
    </xdr:from>
    <xdr:to>
      <xdr:col>24</xdr:col>
      <xdr:colOff>152400</xdr:colOff>
      <xdr:row>91</xdr:row>
      <xdr:rowOff>54268</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565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115596</xdr:rowOff>
    </xdr:from>
    <xdr:to>
      <xdr:col>24</xdr:col>
      <xdr:colOff>63500</xdr:colOff>
      <xdr:row>98</xdr:row>
      <xdr:rowOff>159378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3797300" y="16746246"/>
          <a:ext cx="838200" cy="21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100292</xdr:rowOff>
    </xdr:from>
    <xdr:ext cx="599010" cy="259045"/>
    <xdr:sp macro="" textlink="">
      <xdr:nvSpPr>
        <xdr:cNvPr id="227" name="扶助費平均値テキスト">
          <a:extLst>
            <a:ext uri="{FF2B5EF4-FFF2-40B4-BE49-F238E27FC236}">
              <a16:creationId xmlns:a16="http://schemas.microsoft.com/office/drawing/2014/main" id="{00000000-0008-0000-0600-0000E3000000}"/>
            </a:ext>
          </a:extLst>
        </xdr:cNvPr>
        <xdr:cNvSpPr txBox="1"/>
      </xdr:nvSpPr>
      <xdr:spPr>
        <a:xfrm>
          <a:off x="4686300" y="16388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77415</xdr:rowOff>
    </xdr:from>
    <xdr:to>
      <xdr:col>24</xdr:col>
      <xdr:colOff>114300</xdr:colOff>
      <xdr:row>97</xdr:row>
      <xdr:rowOff>7565</xdr:rowOff>
    </xdr:to>
    <xdr:sp macro="" textlink="">
      <xdr:nvSpPr>
        <xdr:cNvPr id="228" name="フローチャート: 判断 227">
          <a:extLst>
            <a:ext uri="{FF2B5EF4-FFF2-40B4-BE49-F238E27FC236}">
              <a16:creationId xmlns:a16="http://schemas.microsoft.com/office/drawing/2014/main" id="{00000000-0008-0000-0600-0000E4000000}"/>
            </a:ext>
          </a:extLst>
        </xdr:cNvPr>
        <xdr:cNvSpPr/>
      </xdr:nvSpPr>
      <xdr:spPr>
        <a:xfrm>
          <a:off x="4584700" y="1653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159378</xdr:rowOff>
    </xdr:from>
    <xdr:to>
      <xdr:col>19</xdr:col>
      <xdr:colOff>177800</xdr:colOff>
      <xdr:row>99</xdr:row>
      <xdr:rowOff>17655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2908300" y="16961478"/>
          <a:ext cx="889000" cy="29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5525</xdr:rowOff>
    </xdr:from>
    <xdr:to>
      <xdr:col>20</xdr:col>
      <xdr:colOff>38100</xdr:colOff>
      <xdr:row>98</xdr:row>
      <xdr:rowOff>107125</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3746500" y="168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123652</xdr:rowOff>
    </xdr:from>
    <xdr:ext cx="599010"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3497795" y="16582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17655</xdr:rowOff>
    </xdr:from>
    <xdr:to>
      <xdr:col>15</xdr:col>
      <xdr:colOff>50800</xdr:colOff>
      <xdr:row>99</xdr:row>
      <xdr:rowOff>61711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019300" y="16991205"/>
          <a:ext cx="889000" cy="4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24544</xdr:rowOff>
    </xdr:from>
    <xdr:to>
      <xdr:col>15</xdr:col>
      <xdr:colOff>101600</xdr:colOff>
      <xdr:row>98</xdr:row>
      <xdr:rowOff>126144</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2857500" y="1682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142671</xdr:rowOff>
    </xdr:from>
    <xdr:ext cx="599010"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2608795" y="16601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61711</xdr:rowOff>
    </xdr:from>
    <xdr:to>
      <xdr:col>10</xdr:col>
      <xdr:colOff>114300</xdr:colOff>
      <xdr:row>99</xdr:row>
      <xdr:rowOff>72098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1130300" y="17035261"/>
          <a:ext cx="889000" cy="1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73400</xdr:rowOff>
    </xdr:from>
    <xdr:to>
      <xdr:col>10</xdr:col>
      <xdr:colOff>165100</xdr:colOff>
      <xdr:row>99</xdr:row>
      <xdr:rowOff>3550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1968500" y="168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20077</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1719795" y="16650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75952</xdr:rowOff>
    </xdr:from>
    <xdr:to>
      <xdr:col>6</xdr:col>
      <xdr:colOff>38100</xdr:colOff>
      <xdr:row>99</xdr:row>
      <xdr:rowOff>6102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079500" y="1687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22629</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830795" y="16653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64796</xdr:rowOff>
    </xdr:from>
    <xdr:to>
      <xdr:col>24</xdr:col>
      <xdr:colOff>114300</xdr:colOff>
      <xdr:row>97</xdr:row>
      <xdr:rowOff>166396</xdr:rowOff>
    </xdr:to>
    <xdr:sp macro="" textlink="">
      <xdr:nvSpPr>
        <xdr:cNvPr id="245" name="楕円 244">
          <a:extLst>
            <a:ext uri="{FF2B5EF4-FFF2-40B4-BE49-F238E27FC236}">
              <a16:creationId xmlns:a16="http://schemas.microsoft.com/office/drawing/2014/main" id="{00000000-0008-0000-0600-0000F5000000}"/>
            </a:ext>
          </a:extLst>
        </xdr:cNvPr>
        <xdr:cNvSpPr/>
      </xdr:nvSpPr>
      <xdr:spPr>
        <a:xfrm>
          <a:off x="4584700" y="1669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43223</xdr:rowOff>
    </xdr:from>
    <xdr:ext cx="599010" cy="259045"/>
    <xdr:sp macro="" textlink="">
      <xdr:nvSpPr>
        <xdr:cNvPr id="246" name="扶助費該当値テキスト">
          <a:extLst>
            <a:ext uri="{FF2B5EF4-FFF2-40B4-BE49-F238E27FC236}">
              <a16:creationId xmlns:a16="http://schemas.microsoft.com/office/drawing/2014/main" id="{00000000-0008-0000-0600-0000F6000000}"/>
            </a:ext>
          </a:extLst>
        </xdr:cNvPr>
        <xdr:cNvSpPr txBox="1"/>
      </xdr:nvSpPr>
      <xdr:spPr>
        <a:xfrm>
          <a:off x="4686300" y="16673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108578</xdr:rowOff>
    </xdr:from>
    <xdr:to>
      <xdr:col>20</xdr:col>
      <xdr:colOff>38100</xdr:colOff>
      <xdr:row>99</xdr:row>
      <xdr:rowOff>38728</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3746500" y="1691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29855</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530111" y="1700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138305</xdr:rowOff>
    </xdr:from>
    <xdr:to>
      <xdr:col>15</xdr:col>
      <xdr:colOff>101600</xdr:colOff>
      <xdr:row>99</xdr:row>
      <xdr:rowOff>68455</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2857500" y="1694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59582</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641111" y="1703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10911</xdr:rowOff>
    </xdr:from>
    <xdr:to>
      <xdr:col>10</xdr:col>
      <xdr:colOff>165100</xdr:colOff>
      <xdr:row>99</xdr:row>
      <xdr:rowOff>112511</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1968500" y="1698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103638</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752111" y="1707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21298</xdr:rowOff>
    </xdr:from>
    <xdr:to>
      <xdr:col>6</xdr:col>
      <xdr:colOff>38100</xdr:colOff>
      <xdr:row>99</xdr:row>
      <xdr:rowOff>122898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079500" y="1699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114025</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863111" y="1708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5" name="正方形/長方形 254">
          <a:extLst>
            <a:ext uri="{FF2B5EF4-FFF2-40B4-BE49-F238E27FC236}">
              <a16:creationId xmlns:a16="http://schemas.microsoft.com/office/drawing/2014/main" id="{00000000-0008-0000-0600-0000FF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a:extLst>
            <a:ext uri="{FF2B5EF4-FFF2-40B4-BE49-F238E27FC236}">
              <a16:creationId xmlns:a16="http://schemas.microsoft.com/office/drawing/2014/main" id="{00000000-0008-0000-0600-000008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142661</xdr:rowOff>
    </xdr:from>
    <xdr:to>
      <xdr:col>54</xdr:col>
      <xdr:colOff>189865</xdr:colOff>
      <xdr:row>38</xdr:row>
      <xdr:rowOff>74614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629061"/>
          <a:ext cx="1270" cy="960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78441</xdr:rowOff>
    </xdr:from>
    <xdr:ext cx="534377"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59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74614</xdr:rowOff>
    </xdr:from>
    <xdr:to>
      <xdr:col>55</xdr:col>
      <xdr:colOff>88900</xdr:colOff>
      <xdr:row>38</xdr:row>
      <xdr:rowOff>74614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58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89338</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40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142661</xdr:rowOff>
    </xdr:from>
    <xdr:to>
      <xdr:col>55</xdr:col>
      <xdr:colOff>88900</xdr:colOff>
      <xdr:row>32</xdr:row>
      <xdr:rowOff>142661</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62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29177</xdr:rowOff>
    </xdr:from>
    <xdr:to>
      <xdr:col>55</xdr:col>
      <xdr:colOff>0</xdr:colOff>
      <xdr:row>37</xdr:row>
      <xdr:rowOff>131579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9639300" y="5344127"/>
          <a:ext cx="838200" cy="113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96591</xdr:rowOff>
    </xdr:from>
    <xdr:ext cx="534377"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6097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73714</xdr:rowOff>
    </xdr:from>
    <xdr:to>
      <xdr:col>55</xdr:col>
      <xdr:colOff>50800</xdr:colOff>
      <xdr:row>37</xdr:row>
      <xdr:rowOff>3864</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24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29177</xdr:rowOff>
    </xdr:from>
    <xdr:to>
      <xdr:col>50</xdr:col>
      <xdr:colOff>114300</xdr:colOff>
      <xdr:row>37</xdr:row>
      <xdr:rowOff>136685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8750300" y="5344127"/>
          <a:ext cx="889000" cy="1136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13527</xdr:rowOff>
    </xdr:from>
    <xdr:to>
      <xdr:col>50</xdr:col>
      <xdr:colOff>165100</xdr:colOff>
      <xdr:row>30</xdr:row>
      <xdr:rowOff>115127</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51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131654</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795" y="4932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136685</xdr:rowOff>
    </xdr:from>
    <xdr:to>
      <xdr:col>45</xdr:col>
      <xdr:colOff>177800</xdr:colOff>
      <xdr:row>37</xdr:row>
      <xdr:rowOff>137980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6480335"/>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147574</xdr:rowOff>
    </xdr:from>
    <xdr:to>
      <xdr:col>46</xdr:col>
      <xdr:colOff>38100</xdr:colOff>
      <xdr:row>37</xdr:row>
      <xdr:rowOff>77724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31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94251</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83111" y="609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129805</xdr:rowOff>
    </xdr:from>
    <xdr:to>
      <xdr:col>41</xdr:col>
      <xdr:colOff>50800</xdr:colOff>
      <xdr:row>37</xdr:row>
      <xdr:rowOff>137980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6972300" y="6473455"/>
          <a:ext cx="889000" cy="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3284</xdr:rowOff>
    </xdr:from>
    <xdr:to>
      <xdr:col>41</xdr:col>
      <xdr:colOff>101600</xdr:colOff>
      <xdr:row>37</xdr:row>
      <xdr:rowOff>104884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34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121411</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12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32675</xdr:rowOff>
    </xdr:from>
    <xdr:to>
      <xdr:col>36</xdr:col>
      <xdr:colOff>165100</xdr:colOff>
      <xdr:row>37</xdr:row>
      <xdr:rowOff>134275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37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150802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15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80779</xdr:rowOff>
    </xdr:from>
    <xdr:to>
      <xdr:col>55</xdr:col>
      <xdr:colOff>50800</xdr:colOff>
      <xdr:row>38</xdr:row>
      <xdr:rowOff>10930</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642442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167156</xdr:rowOff>
    </xdr:from>
    <xdr:ext cx="534377"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633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149827</xdr:rowOff>
    </xdr:from>
    <xdr:to>
      <xdr:col>50</xdr:col>
      <xdr:colOff>165100</xdr:colOff>
      <xdr:row>31</xdr:row>
      <xdr:rowOff>79977</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529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71104</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39795" y="5386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85885</xdr:rowOff>
    </xdr:from>
    <xdr:to>
      <xdr:col>46</xdr:col>
      <xdr:colOff>38100</xdr:colOff>
      <xdr:row>38</xdr:row>
      <xdr:rowOff>16035</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42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7162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83111" y="652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87180</xdr:rowOff>
    </xdr:from>
    <xdr:to>
      <xdr:col>41</xdr:col>
      <xdr:colOff>101600</xdr:colOff>
      <xdr:row>38</xdr:row>
      <xdr:rowOff>17330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43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8457</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52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79005</xdr:rowOff>
    </xdr:from>
    <xdr:to>
      <xdr:col>36</xdr:col>
      <xdr:colOff>165100</xdr:colOff>
      <xdr:row>38</xdr:row>
      <xdr:rowOff>9154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42265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282</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51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39474</xdr:rowOff>
    </xdr:from>
    <xdr:to>
      <xdr:col>54</xdr:col>
      <xdr:colOff>189865</xdr:colOff>
      <xdr:row>58</xdr:row>
      <xdr:rowOff>162468</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83424"/>
          <a:ext cx="1270" cy="1323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166295</xdr:rowOff>
    </xdr:from>
    <xdr:ext cx="469744"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1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162468</xdr:rowOff>
    </xdr:from>
    <xdr:to>
      <xdr:col>55</xdr:col>
      <xdr:colOff>88900</xdr:colOff>
      <xdr:row>58</xdr:row>
      <xdr:rowOff>162468</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0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157601</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55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39474</xdr:rowOff>
    </xdr:from>
    <xdr:to>
      <xdr:col>55</xdr:col>
      <xdr:colOff>88900</xdr:colOff>
      <xdr:row>51</xdr:row>
      <xdr:rowOff>39474</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8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145666</xdr:rowOff>
    </xdr:from>
    <xdr:to>
      <xdr:col>55</xdr:col>
      <xdr:colOff>0</xdr:colOff>
      <xdr:row>57</xdr:row>
      <xdr:rowOff>58692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9746866"/>
          <a:ext cx="838200" cy="8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151490</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752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xdr:rowOff>
    </xdr:from>
    <xdr:to>
      <xdr:col>55</xdr:col>
      <xdr:colOff>50800</xdr:colOff>
      <xdr:row>57</xdr:row>
      <xdr:rowOff>103213</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77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58692</xdr:rowOff>
    </xdr:from>
    <xdr:to>
      <xdr:col>50</xdr:col>
      <xdr:colOff>114300</xdr:colOff>
      <xdr:row>58</xdr:row>
      <xdr:rowOff>85156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831342"/>
          <a:ext cx="889000" cy="19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43</xdr:rowOff>
    </xdr:from>
    <xdr:to>
      <xdr:col>50</xdr:col>
      <xdr:colOff>165100</xdr:colOff>
      <xdr:row>57</xdr:row>
      <xdr:rowOff>101643</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77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118170</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54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121679</xdr:rowOff>
    </xdr:from>
    <xdr:to>
      <xdr:col>45</xdr:col>
      <xdr:colOff>177800</xdr:colOff>
      <xdr:row>58</xdr:row>
      <xdr:rowOff>85156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9894329"/>
          <a:ext cx="889000" cy="13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10140</xdr:rowOff>
    </xdr:from>
    <xdr:to>
      <xdr:col>46</xdr:col>
      <xdr:colOff>38100</xdr:colOff>
      <xdr:row>57</xdr:row>
      <xdr:rowOff>111740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78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128267</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55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67158</xdr:rowOff>
    </xdr:from>
    <xdr:to>
      <xdr:col>41</xdr:col>
      <xdr:colOff>50800</xdr:colOff>
      <xdr:row>57</xdr:row>
      <xdr:rowOff>121679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9839808"/>
          <a:ext cx="889000" cy="5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7168</xdr:rowOff>
    </xdr:from>
    <xdr:to>
      <xdr:col>41</xdr:col>
      <xdr:colOff>101600</xdr:colOff>
      <xdr:row>57</xdr:row>
      <xdr:rowOff>108768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125295</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55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11550</xdr:rowOff>
    </xdr:from>
    <xdr:to>
      <xdr:col>36</xdr:col>
      <xdr:colOff>165100</xdr:colOff>
      <xdr:row>57</xdr:row>
      <xdr:rowOff>113150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129677</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5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94866</xdr:rowOff>
    </xdr:from>
    <xdr:to>
      <xdr:col>55</xdr:col>
      <xdr:colOff>50800</xdr:colOff>
      <xdr:row>57</xdr:row>
      <xdr:rowOff>25016</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69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117743</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54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7892</xdr:rowOff>
    </xdr:from>
    <xdr:to>
      <xdr:col>50</xdr:col>
      <xdr:colOff>165100</xdr:colOff>
      <xdr:row>57</xdr:row>
      <xdr:rowOff>109492</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78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100619</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987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34356</xdr:rowOff>
    </xdr:from>
    <xdr:to>
      <xdr:col>46</xdr:col>
      <xdr:colOff>38100</xdr:colOff>
      <xdr:row>58</xdr:row>
      <xdr:rowOff>135956</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97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127083</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1007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70879</xdr:rowOff>
    </xdr:from>
    <xdr:to>
      <xdr:col>41</xdr:col>
      <xdr:colOff>101600</xdr:colOff>
      <xdr:row>58</xdr:row>
      <xdr:rowOff>1029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84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163606</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93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16358</xdr:rowOff>
    </xdr:from>
    <xdr:to>
      <xdr:col>36</xdr:col>
      <xdr:colOff>165100</xdr:colOff>
      <xdr:row>57</xdr:row>
      <xdr:rowOff>117958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78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109085</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88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135420</xdr:rowOff>
    </xdr:from>
    <xdr:to>
      <xdr:col>54</xdr:col>
      <xdr:colOff>189865</xdr:colOff>
      <xdr:row>79</xdr:row>
      <xdr:rowOff>41720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136920"/>
          <a:ext cx="1270" cy="1449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45547</xdr:rowOff>
    </xdr:from>
    <xdr:ext cx="378565"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90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41720</xdr:rowOff>
    </xdr:from>
    <xdr:to>
      <xdr:col>55</xdr:col>
      <xdr:colOff>88900</xdr:colOff>
      <xdr:row>79</xdr:row>
      <xdr:rowOff>41720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8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82097</xdr:rowOff>
    </xdr:from>
    <xdr:ext cx="599010"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191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135420</xdr:rowOff>
    </xdr:from>
    <xdr:to>
      <xdr:col>55</xdr:col>
      <xdr:colOff>88900</xdr:colOff>
      <xdr:row>70</xdr:row>
      <xdr:rowOff>135420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1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85661</xdr:rowOff>
    </xdr:from>
    <xdr:to>
      <xdr:col>55</xdr:col>
      <xdr:colOff>0</xdr:colOff>
      <xdr:row>78</xdr:row>
      <xdr:rowOff>149453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9639300" y="13458761"/>
          <a:ext cx="838200" cy="6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51554</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253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28677</xdr:rowOff>
    </xdr:from>
    <xdr:to>
      <xdr:col>55</xdr:col>
      <xdr:colOff>50800</xdr:colOff>
      <xdr:row>78</xdr:row>
      <xdr:rowOff>130277</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4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129133</xdr:rowOff>
    </xdr:from>
    <xdr:to>
      <xdr:col>50</xdr:col>
      <xdr:colOff>114300</xdr:colOff>
      <xdr:row>78</xdr:row>
      <xdr:rowOff>149453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8750300" y="13502233"/>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160223</xdr:rowOff>
    </xdr:from>
    <xdr:to>
      <xdr:col>50</xdr:col>
      <xdr:colOff>165100</xdr:colOff>
      <xdr:row>78</xdr:row>
      <xdr:rowOff>90373</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106900</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1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8623</xdr:rowOff>
    </xdr:from>
    <xdr:to>
      <xdr:col>45</xdr:col>
      <xdr:colOff>177800</xdr:colOff>
      <xdr:row>78</xdr:row>
      <xdr:rowOff>129133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7861300" y="13381723"/>
          <a:ext cx="889000" cy="1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13881</xdr:rowOff>
    </xdr:from>
    <xdr:to>
      <xdr:col>46</xdr:col>
      <xdr:colOff>38100</xdr:colOff>
      <xdr:row>78</xdr:row>
      <xdr:rowOff>115481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38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132008</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316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165112</xdr:rowOff>
    </xdr:from>
    <xdr:to>
      <xdr:col>41</xdr:col>
      <xdr:colOff>50800</xdr:colOff>
      <xdr:row>78</xdr:row>
      <xdr:rowOff>8623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6972300" y="13366762"/>
          <a:ext cx="889000" cy="1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27191</xdr:rowOff>
    </xdr:from>
    <xdr:to>
      <xdr:col>41</xdr:col>
      <xdr:colOff>101600</xdr:colOff>
      <xdr:row>78</xdr:row>
      <xdr:rowOff>128791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119918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49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32004</xdr:rowOff>
    </xdr:from>
    <xdr:to>
      <xdr:col>36</xdr:col>
      <xdr:colOff>165100</xdr:colOff>
      <xdr:row>78</xdr:row>
      <xdr:rowOff>133604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124731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349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34861</xdr:rowOff>
    </xdr:from>
    <xdr:to>
      <xdr:col>55</xdr:col>
      <xdr:colOff>50800</xdr:colOff>
      <xdr:row>78</xdr:row>
      <xdr:rowOff>136461</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40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13288</xdr:rowOff>
    </xdr:from>
    <xdr:ext cx="534377"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38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98653</xdr:rowOff>
    </xdr:from>
    <xdr:to>
      <xdr:col>50</xdr:col>
      <xdr:colOff>165100</xdr:colOff>
      <xdr:row>79</xdr:row>
      <xdr:rowOff>28803</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47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19930</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04428" y="13564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78333</xdr:rowOff>
    </xdr:from>
    <xdr:to>
      <xdr:col>46</xdr:col>
      <xdr:colOff>38100</xdr:colOff>
      <xdr:row>79</xdr:row>
      <xdr:rowOff>8483</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45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171060</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15428" y="13544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129273</xdr:rowOff>
    </xdr:from>
    <xdr:to>
      <xdr:col>41</xdr:col>
      <xdr:colOff>101600</xdr:colOff>
      <xdr:row>78</xdr:row>
      <xdr:rowOff>59423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33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75950</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310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114312</xdr:rowOff>
    </xdr:from>
    <xdr:to>
      <xdr:col>36</xdr:col>
      <xdr:colOff>165100</xdr:colOff>
      <xdr:row>78</xdr:row>
      <xdr:rowOff>44462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31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60989</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309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21811</xdr:rowOff>
    </xdr:from>
    <xdr:to>
      <xdr:col>54</xdr:col>
      <xdr:colOff>189865</xdr:colOff>
      <xdr:row>98</xdr:row>
      <xdr:rowOff>68560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10475595" y="15452311"/>
          <a:ext cx="1270" cy="141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72387</xdr:rowOff>
    </xdr:from>
    <xdr:ext cx="469744" cy="259045"/>
    <xdr:sp macro="" textlink="">
      <xdr:nvSpPr>
        <xdr:cNvPr id="450" name="普通建設事業費 （ うち更新整備　）最小値テキスト">
          <a:extLst>
            <a:ext uri="{FF2B5EF4-FFF2-40B4-BE49-F238E27FC236}">
              <a16:creationId xmlns:a16="http://schemas.microsoft.com/office/drawing/2014/main" id="{00000000-0008-0000-0600-0000C2010000}"/>
            </a:ext>
          </a:extLst>
        </xdr:cNvPr>
        <xdr:cNvSpPr txBox="1"/>
      </xdr:nvSpPr>
      <xdr:spPr>
        <a:xfrm>
          <a:off x="10528300" y="1687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68560</xdr:rowOff>
    </xdr:from>
    <xdr:to>
      <xdr:col>55</xdr:col>
      <xdr:colOff>88900</xdr:colOff>
      <xdr:row>98</xdr:row>
      <xdr:rowOff>68560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687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139938</xdr:rowOff>
    </xdr:from>
    <xdr:ext cx="534377" cy="259045"/>
    <xdr:sp macro="" textlink="">
      <xdr:nvSpPr>
        <xdr:cNvPr id="452" name="普通建設事業費 （ うち更新整備　）最大値テキスト">
          <a:extLst>
            <a:ext uri="{FF2B5EF4-FFF2-40B4-BE49-F238E27FC236}">
              <a16:creationId xmlns:a16="http://schemas.microsoft.com/office/drawing/2014/main" id="{00000000-0008-0000-0600-0000C4010000}"/>
            </a:ext>
          </a:extLst>
        </xdr:cNvPr>
        <xdr:cNvSpPr txBox="1"/>
      </xdr:nvSpPr>
      <xdr:spPr>
        <a:xfrm>
          <a:off x="10528300" y="1522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21811</xdr:rowOff>
    </xdr:from>
    <xdr:to>
      <xdr:col>55</xdr:col>
      <xdr:colOff>88900</xdr:colOff>
      <xdr:row>90</xdr:row>
      <xdr:rowOff>21811</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545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84630</xdr:rowOff>
    </xdr:from>
    <xdr:to>
      <xdr:col>55</xdr:col>
      <xdr:colOff>0</xdr:colOff>
      <xdr:row>96</xdr:row>
      <xdr:rowOff>125961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9639300" y="16029480"/>
          <a:ext cx="838200" cy="55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60651</xdr:rowOff>
    </xdr:from>
    <xdr:ext cx="534377" cy="259045"/>
    <xdr:sp macro="" textlink="">
      <xdr:nvSpPr>
        <xdr:cNvPr id="455" name="普通建設事業費 （ うち更新整備　）平均値テキスト">
          <a:extLst>
            <a:ext uri="{FF2B5EF4-FFF2-40B4-BE49-F238E27FC236}">
              <a16:creationId xmlns:a16="http://schemas.microsoft.com/office/drawing/2014/main" id="{00000000-0008-0000-0600-0000C7010000}"/>
            </a:ext>
          </a:extLst>
        </xdr:cNvPr>
        <xdr:cNvSpPr txBox="1"/>
      </xdr:nvSpPr>
      <xdr:spPr>
        <a:xfrm>
          <a:off x="10528300" y="16348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82224</xdr:rowOff>
    </xdr:from>
    <xdr:to>
      <xdr:col>55</xdr:col>
      <xdr:colOff>50800</xdr:colOff>
      <xdr:row>96</xdr:row>
      <xdr:rowOff>12374</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104267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125961</xdr:rowOff>
    </xdr:from>
    <xdr:to>
      <xdr:col>50</xdr:col>
      <xdr:colOff>114300</xdr:colOff>
      <xdr:row>97</xdr:row>
      <xdr:rowOff>106232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8750300" y="16585161"/>
          <a:ext cx="889000" cy="15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99850</xdr:rowOff>
    </xdr:from>
    <xdr:to>
      <xdr:col>50</xdr:col>
      <xdr:colOff>165100</xdr:colOff>
      <xdr:row>96</xdr:row>
      <xdr:rowOff>30000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9588500" y="16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46527</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9372111" y="1616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32463</xdr:rowOff>
    </xdr:from>
    <xdr:to>
      <xdr:col>45</xdr:col>
      <xdr:colOff>177800</xdr:colOff>
      <xdr:row>97</xdr:row>
      <xdr:rowOff>106232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7861300" y="16663113"/>
          <a:ext cx="889000" cy="7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118252</xdr:rowOff>
    </xdr:from>
    <xdr:to>
      <xdr:col>46</xdr:col>
      <xdr:colOff>38100</xdr:colOff>
      <xdr:row>96</xdr:row>
      <xdr:rowOff>48402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8699500" y="1640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64929</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8483111" y="1618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2152</xdr:rowOff>
    </xdr:from>
    <xdr:to>
      <xdr:col>41</xdr:col>
      <xdr:colOff>50800</xdr:colOff>
      <xdr:row>97</xdr:row>
      <xdr:rowOff>32463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972300" y="16632802"/>
          <a:ext cx="889000" cy="3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92055</xdr:rowOff>
    </xdr:from>
    <xdr:to>
      <xdr:col>41</xdr:col>
      <xdr:colOff>101600</xdr:colOff>
      <xdr:row>96</xdr:row>
      <xdr:rowOff>22205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7810500" y="1637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38732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7594111" y="1615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98958</xdr:rowOff>
    </xdr:from>
    <xdr:to>
      <xdr:col>36</xdr:col>
      <xdr:colOff>165100</xdr:colOff>
      <xdr:row>96</xdr:row>
      <xdr:rowOff>29108</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6921500" y="1638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45635</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05111" y="1616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33830</xdr:rowOff>
    </xdr:from>
    <xdr:to>
      <xdr:col>55</xdr:col>
      <xdr:colOff>50800</xdr:colOff>
      <xdr:row>93</xdr:row>
      <xdr:rowOff>135430</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10426700" y="1597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56707</xdr:rowOff>
    </xdr:from>
    <xdr:ext cx="534377" cy="259045"/>
    <xdr:sp macro="" textlink="">
      <xdr:nvSpPr>
        <xdr:cNvPr id="474" name="普通建設事業費 （ うち更新整備　）該当値テキスト">
          <a:extLst>
            <a:ext uri="{FF2B5EF4-FFF2-40B4-BE49-F238E27FC236}">
              <a16:creationId xmlns:a16="http://schemas.microsoft.com/office/drawing/2014/main" id="{00000000-0008-0000-0600-0000DA010000}"/>
            </a:ext>
          </a:extLst>
        </xdr:cNvPr>
        <xdr:cNvSpPr txBox="1"/>
      </xdr:nvSpPr>
      <xdr:spPr>
        <a:xfrm>
          <a:off x="10528300" y="1583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75161</xdr:rowOff>
    </xdr:from>
    <xdr:to>
      <xdr:col>50</xdr:col>
      <xdr:colOff>165100</xdr:colOff>
      <xdr:row>97</xdr:row>
      <xdr:rowOff>5311</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9588500" y="1653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167888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62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55432</xdr:rowOff>
    </xdr:from>
    <xdr:to>
      <xdr:col>46</xdr:col>
      <xdr:colOff>38100</xdr:colOff>
      <xdr:row>97</xdr:row>
      <xdr:rowOff>157032</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8699500" y="1668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97</xdr:row>
      <xdr:rowOff>148159</xdr:rowOff>
    </xdr:from>
    <xdr:ext cx="469744"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15428" y="1677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153113</xdr:rowOff>
    </xdr:from>
    <xdr:to>
      <xdr:col>41</xdr:col>
      <xdr:colOff>101600</xdr:colOff>
      <xdr:row>97</xdr:row>
      <xdr:rowOff>83263</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7810500" y="1661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74390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70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122802</xdr:rowOff>
    </xdr:from>
    <xdr:to>
      <xdr:col>36</xdr:col>
      <xdr:colOff>165100</xdr:colOff>
      <xdr:row>97</xdr:row>
      <xdr:rowOff>52952</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6921500" y="1658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44079</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67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127127</xdr:rowOff>
    </xdr:from>
    <xdr:to>
      <xdr:col>85</xdr:col>
      <xdr:colOff>126364</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6317595" y="5270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7" name="災害復旧事業費最小値テキスト">
          <a:extLst>
            <a:ext uri="{FF2B5EF4-FFF2-40B4-BE49-F238E27FC236}">
              <a16:creationId xmlns:a16="http://schemas.microsoft.com/office/drawing/2014/main" id="{00000000-0008-0000-0600-0000FB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73804</xdr:rowOff>
    </xdr:from>
    <xdr:ext cx="534377" cy="259045"/>
    <xdr:sp macro="" textlink="">
      <xdr:nvSpPr>
        <xdr:cNvPr id="509" name="災害復旧事業費最大値テキスト">
          <a:extLst>
            <a:ext uri="{FF2B5EF4-FFF2-40B4-BE49-F238E27FC236}">
              <a16:creationId xmlns:a16="http://schemas.microsoft.com/office/drawing/2014/main" id="{00000000-0008-0000-0600-0000FD010000}"/>
            </a:ext>
          </a:extLst>
        </xdr:cNvPr>
        <xdr:cNvSpPr txBox="1"/>
      </xdr:nvSpPr>
      <xdr:spPr>
        <a:xfrm>
          <a:off x="16370300" y="504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127127</xdr:rowOff>
    </xdr:from>
    <xdr:to>
      <xdr:col>86</xdr:col>
      <xdr:colOff>25400</xdr:colOff>
      <xdr:row>30</xdr:row>
      <xdr:rowOff>127127</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527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98569</xdr:rowOff>
    </xdr:from>
    <xdr:ext cx="378565" cy="259045"/>
    <xdr:sp macro="" textlink="">
      <xdr:nvSpPr>
        <xdr:cNvPr id="512" name="災害復旧事業費平均値テキスト">
          <a:extLst>
            <a:ext uri="{FF2B5EF4-FFF2-40B4-BE49-F238E27FC236}">
              <a16:creationId xmlns:a16="http://schemas.microsoft.com/office/drawing/2014/main" id="{00000000-0008-0000-0600-000000020000}"/>
            </a:ext>
          </a:extLst>
        </xdr:cNvPr>
        <xdr:cNvSpPr txBox="1"/>
      </xdr:nvSpPr>
      <xdr:spPr>
        <a:xfrm>
          <a:off x="16370300" y="6442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75692</xdr:rowOff>
    </xdr:from>
    <xdr:to>
      <xdr:col>85</xdr:col>
      <xdr:colOff>177800</xdr:colOff>
      <xdr:row>39</xdr:row>
      <xdr:rowOff>5842</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62687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25400</xdr:rowOff>
    </xdr:from>
    <xdr:to>
      <xdr:col>81</xdr:col>
      <xdr:colOff>50800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4592300" y="6711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33528</xdr:rowOff>
    </xdr:from>
    <xdr:to>
      <xdr:col>81</xdr:col>
      <xdr:colOff>101600</xdr:colOff>
      <xdr:row>38</xdr:row>
      <xdr:rowOff>135128</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5430500" y="654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151655</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46428" y="632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152781</xdr:rowOff>
    </xdr:from>
    <xdr:to>
      <xdr:col>76</xdr:col>
      <xdr:colOff>114300</xdr:colOff>
      <xdr:row>39</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3703300" y="6667881"/>
          <a:ext cx="889000" cy="4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5715</xdr:rowOff>
    </xdr:from>
    <xdr:to>
      <xdr:col>76</xdr:col>
      <xdr:colOff>165100</xdr:colOff>
      <xdr:row>38</xdr:row>
      <xdr:rowOff>107315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4541500" y="65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123842</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357428" y="62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152781</xdr:rowOff>
    </xdr:from>
    <xdr:to>
      <xdr:col>71</xdr:col>
      <xdr:colOff>177800</xdr:colOff>
      <xdr:row>38</xdr:row>
      <xdr:rowOff>163703</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2814300" y="6667881"/>
          <a:ext cx="889000" cy="1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157734</xdr:rowOff>
    </xdr:from>
    <xdr:to>
      <xdr:col>72</xdr:col>
      <xdr:colOff>38100</xdr:colOff>
      <xdr:row>38</xdr:row>
      <xdr:rowOff>87885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3652500" y="6501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104411</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468428" y="627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103251</xdr:rowOff>
    </xdr:from>
    <xdr:to>
      <xdr:col>67</xdr:col>
      <xdr:colOff>101600</xdr:colOff>
      <xdr:row>39</xdr:row>
      <xdr:rowOff>33401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2763500" y="661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49928</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5017" y="6393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1" name="災害復旧事業費該当値テキスト">
          <a:extLst>
            <a:ext uri="{FF2B5EF4-FFF2-40B4-BE49-F238E27FC236}">
              <a16:creationId xmlns:a16="http://schemas.microsoft.com/office/drawing/2014/main" id="{00000000-0008-0000-0600-000013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146050</xdr:rowOff>
    </xdr:from>
    <xdr:to>
      <xdr:col>76</xdr:col>
      <xdr:colOff>165100</xdr:colOff>
      <xdr:row>39</xdr:row>
      <xdr:rowOff>76200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4541500" y="66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67327</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3017" y="6753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101981</xdr:rowOff>
    </xdr:from>
    <xdr:to>
      <xdr:col>72</xdr:col>
      <xdr:colOff>38100</xdr:colOff>
      <xdr:row>39</xdr:row>
      <xdr:rowOff>32131</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3652500" y="661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23258</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4017" y="6709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112903</xdr:rowOff>
    </xdr:from>
    <xdr:to>
      <xdr:col>67</xdr:col>
      <xdr:colOff>101600</xdr:colOff>
      <xdr:row>39</xdr:row>
      <xdr:rowOff>43053</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2763500" y="662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34180</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5017" y="6720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23590</xdr:rowOff>
    </xdr:from>
    <xdr:to>
      <xdr:col>85</xdr:col>
      <xdr:colOff>126364</xdr:colOff>
      <xdr:row>77</xdr:row>
      <xdr:rowOff>139567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2025090"/>
          <a:ext cx="1269" cy="13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143394</xdr:rowOff>
    </xdr:from>
    <xdr:ext cx="534377"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3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139567</xdr:rowOff>
    </xdr:from>
    <xdr:to>
      <xdr:col>86</xdr:col>
      <xdr:colOff>25400</xdr:colOff>
      <xdr:row>77</xdr:row>
      <xdr:rowOff>139567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34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141717</xdr:rowOff>
    </xdr:from>
    <xdr:ext cx="534377"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180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23590</xdr:rowOff>
    </xdr:from>
    <xdr:to>
      <xdr:col>86</xdr:col>
      <xdr:colOff>25400</xdr:colOff>
      <xdr:row>70</xdr:row>
      <xdr:rowOff>23590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2025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55137</xdr:rowOff>
    </xdr:from>
    <xdr:to>
      <xdr:col>85</xdr:col>
      <xdr:colOff>127000</xdr:colOff>
      <xdr:row>75</xdr:row>
      <xdr:rowOff>62567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5481300" y="12913887"/>
          <a:ext cx="8382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9224</xdr:rowOff>
    </xdr:from>
    <xdr:ext cx="534377"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2867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30797</xdr:rowOff>
    </xdr:from>
    <xdr:to>
      <xdr:col>85</xdr:col>
      <xdr:colOff>177800</xdr:colOff>
      <xdr:row>75</xdr:row>
      <xdr:rowOff>132397</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44603</xdr:rowOff>
    </xdr:from>
    <xdr:to>
      <xdr:col>81</xdr:col>
      <xdr:colOff>50800</xdr:colOff>
      <xdr:row>75</xdr:row>
      <xdr:rowOff>62567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4592300" y="12903353"/>
          <a:ext cx="889000" cy="1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67240</xdr:rowOff>
    </xdr:from>
    <xdr:to>
      <xdr:col>81</xdr:col>
      <xdr:colOff>101600</xdr:colOff>
      <xdr:row>75</xdr:row>
      <xdr:rowOff>168839</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2925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159968</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14111" y="1301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44603</xdr:rowOff>
    </xdr:from>
    <xdr:to>
      <xdr:col>76</xdr:col>
      <xdr:colOff>114300</xdr:colOff>
      <xdr:row>75</xdr:row>
      <xdr:rowOff>88570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3703300" y="12903353"/>
          <a:ext cx="889000" cy="4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74308</xdr:rowOff>
    </xdr:from>
    <xdr:to>
      <xdr:col>76</xdr:col>
      <xdr:colOff>165100</xdr:colOff>
      <xdr:row>76</xdr:row>
      <xdr:rowOff>4459</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29330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167034</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325111" y="1302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88570</xdr:rowOff>
    </xdr:from>
    <xdr:to>
      <xdr:col>71</xdr:col>
      <xdr:colOff>177800</xdr:colOff>
      <xdr:row>75</xdr:row>
      <xdr:rowOff>108039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2814300" y="12947320"/>
          <a:ext cx="889000" cy="1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55525</xdr:rowOff>
    </xdr:from>
    <xdr:to>
      <xdr:col>72</xdr:col>
      <xdr:colOff>38100</xdr:colOff>
      <xdr:row>75</xdr:row>
      <xdr:rowOff>157125</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148251</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36111" y="1300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41370</xdr:rowOff>
    </xdr:from>
    <xdr:to>
      <xdr:col>67</xdr:col>
      <xdr:colOff>101600</xdr:colOff>
      <xdr:row>75</xdr:row>
      <xdr:rowOff>142970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159497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47111" y="12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4337</xdr:rowOff>
    </xdr:from>
    <xdr:to>
      <xdr:col>85</xdr:col>
      <xdr:colOff>177800</xdr:colOff>
      <xdr:row>75</xdr:row>
      <xdr:rowOff>105937</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286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27214</xdr:rowOff>
    </xdr:from>
    <xdr:ext cx="534377"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271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11767</xdr:rowOff>
    </xdr:from>
    <xdr:to>
      <xdr:col>81</xdr:col>
      <xdr:colOff>101600</xdr:colOff>
      <xdr:row>75</xdr:row>
      <xdr:rowOff>113367</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287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129894</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64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165253</xdr:rowOff>
    </xdr:from>
    <xdr:to>
      <xdr:col>76</xdr:col>
      <xdr:colOff>165100</xdr:colOff>
      <xdr:row>75</xdr:row>
      <xdr:rowOff>95403</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285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111930</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62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37770</xdr:rowOff>
    </xdr:from>
    <xdr:to>
      <xdr:col>72</xdr:col>
      <xdr:colOff>38100</xdr:colOff>
      <xdr:row>75</xdr:row>
      <xdr:rowOff>139370</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289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155897</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6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57239</xdr:rowOff>
    </xdr:from>
    <xdr:to>
      <xdr:col>67</xdr:col>
      <xdr:colOff>101600</xdr:colOff>
      <xdr:row>75</xdr:row>
      <xdr:rowOff>158840</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29159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149965</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00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149720</xdr:rowOff>
    </xdr:from>
    <xdr:to>
      <xdr:col>85</xdr:col>
      <xdr:colOff>126364</xdr:colOff>
      <xdr:row>99</xdr:row>
      <xdr:rowOff>31128</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408770"/>
          <a:ext cx="1269" cy="15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34955</xdr:rowOff>
    </xdr:from>
    <xdr:ext cx="469744"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700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31128</xdr:rowOff>
    </xdr:from>
    <xdr:to>
      <xdr:col>86</xdr:col>
      <xdr:colOff>25400</xdr:colOff>
      <xdr:row>99</xdr:row>
      <xdr:rowOff>31128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700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96397</xdr:rowOff>
    </xdr:from>
    <xdr:ext cx="599010"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183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149720</xdr:rowOff>
    </xdr:from>
    <xdr:to>
      <xdr:col>86</xdr:col>
      <xdr:colOff>25400</xdr:colOff>
      <xdr:row>89</xdr:row>
      <xdr:rowOff>149720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40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123786</xdr:rowOff>
    </xdr:from>
    <xdr:to>
      <xdr:col>85</xdr:col>
      <xdr:colOff>127000</xdr:colOff>
      <xdr:row>97</xdr:row>
      <xdr:rowOff>163537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5481300" y="16582986"/>
          <a:ext cx="838200" cy="2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40175</xdr:rowOff>
    </xdr:from>
    <xdr:ext cx="534377"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670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61748</xdr:rowOff>
    </xdr:from>
    <xdr:to>
      <xdr:col>85</xdr:col>
      <xdr:colOff>177800</xdr:colOff>
      <xdr:row>97</xdr:row>
      <xdr:rowOff>163348</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69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163537</xdr:rowOff>
    </xdr:from>
    <xdr:to>
      <xdr:col>81</xdr:col>
      <xdr:colOff>50800</xdr:colOff>
      <xdr:row>98</xdr:row>
      <xdr:rowOff>72746</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4592300" y="16794187"/>
          <a:ext cx="889000" cy="80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165836</xdr:rowOff>
    </xdr:from>
    <xdr:to>
      <xdr:col>81</xdr:col>
      <xdr:colOff>101600</xdr:colOff>
      <xdr:row>98</xdr:row>
      <xdr:rowOff>95986</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79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87113</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8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118974</xdr:rowOff>
    </xdr:from>
    <xdr:to>
      <xdr:col>76</xdr:col>
      <xdr:colOff>114300</xdr:colOff>
      <xdr:row>98</xdr:row>
      <xdr:rowOff>72746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3703300" y="16578174"/>
          <a:ext cx="889000" cy="29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164833</xdr:rowOff>
    </xdr:from>
    <xdr:to>
      <xdr:col>76</xdr:col>
      <xdr:colOff>165100</xdr:colOff>
      <xdr:row>98</xdr:row>
      <xdr:rowOff>94983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79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111510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57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118974</xdr:rowOff>
    </xdr:from>
    <xdr:to>
      <xdr:col>71</xdr:col>
      <xdr:colOff>177800</xdr:colOff>
      <xdr:row>98</xdr:row>
      <xdr:rowOff>89788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2814300" y="16578174"/>
          <a:ext cx="889000" cy="31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90830</xdr:rowOff>
    </xdr:from>
    <xdr:to>
      <xdr:col>72</xdr:col>
      <xdr:colOff>38100</xdr:colOff>
      <xdr:row>98</xdr:row>
      <xdr:rowOff>20980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72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12107</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36111" y="1681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167450</xdr:rowOff>
    </xdr:from>
    <xdr:to>
      <xdr:col>67</xdr:col>
      <xdr:colOff>101600</xdr:colOff>
      <xdr:row>98</xdr:row>
      <xdr:rowOff>97600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7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114127</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47111" y="1657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72986</xdr:rowOff>
    </xdr:from>
    <xdr:to>
      <xdr:col>85</xdr:col>
      <xdr:colOff>177800</xdr:colOff>
      <xdr:row>97</xdr:row>
      <xdr:rowOff>3136</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53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95863</xdr:rowOff>
    </xdr:from>
    <xdr:ext cx="534377"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38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112737</xdr:rowOff>
    </xdr:from>
    <xdr:to>
      <xdr:col>81</xdr:col>
      <xdr:colOff>101600</xdr:colOff>
      <xdr:row>98</xdr:row>
      <xdr:rowOff>42887</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74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59414</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51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21946</xdr:rowOff>
    </xdr:from>
    <xdr:to>
      <xdr:col>76</xdr:col>
      <xdr:colOff>165100</xdr:colOff>
      <xdr:row>98</xdr:row>
      <xdr:rowOff>123546</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82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114673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91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68174</xdr:rowOff>
    </xdr:from>
    <xdr:to>
      <xdr:col>72</xdr:col>
      <xdr:colOff>38100</xdr:colOff>
      <xdr:row>96</xdr:row>
      <xdr:rowOff>169774</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52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14851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30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38988</xdr:rowOff>
    </xdr:from>
    <xdr:to>
      <xdr:col>67</xdr:col>
      <xdr:colOff>101600</xdr:colOff>
      <xdr:row>98</xdr:row>
      <xdr:rowOff>140588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84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131715</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79428" y="16933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30734</xdr:rowOff>
    </xdr:from>
    <xdr:to>
      <xdr:col>116</xdr:col>
      <xdr:colOff>62864</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174234"/>
          <a:ext cx="1269" cy="1556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148861</xdr:rowOff>
    </xdr:from>
    <xdr:ext cx="469744"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4949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30734</xdr:rowOff>
    </xdr:from>
    <xdr:to>
      <xdr:col>116</xdr:col>
      <xdr:colOff>152400</xdr:colOff>
      <xdr:row>30</xdr:row>
      <xdr:rowOff>30734</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1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5859</xdr:rowOff>
    </xdr:from>
    <xdr:ext cx="378565"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3495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154432</xdr:rowOff>
    </xdr:from>
    <xdr:to>
      <xdr:col>116</xdr:col>
      <xdr:colOff>114300</xdr:colOff>
      <xdr:row>38</xdr:row>
      <xdr:rowOff>84582</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137287</xdr:rowOff>
    </xdr:from>
    <xdr:to>
      <xdr:col>112</xdr:col>
      <xdr:colOff>38100</xdr:colOff>
      <xdr:row>38</xdr:row>
      <xdr:rowOff>67437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83964</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25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12319</xdr:rowOff>
    </xdr:from>
    <xdr:to>
      <xdr:col>107</xdr:col>
      <xdr:colOff>101600</xdr:colOff>
      <xdr:row>38</xdr:row>
      <xdr:rowOff>113919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130446</xdr:rowOff>
    </xdr:from>
    <xdr:ext cx="378565"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245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148146</xdr:rowOff>
    </xdr:from>
    <xdr:to>
      <xdr:col>102</xdr:col>
      <xdr:colOff>165100</xdr:colOff>
      <xdr:row>38</xdr:row>
      <xdr:rowOff>78296</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94823</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56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xdr:rowOff>
    </xdr:from>
    <xdr:to>
      <xdr:col>98</xdr:col>
      <xdr:colOff>38100</xdr:colOff>
      <xdr:row>38</xdr:row>
      <xdr:rowOff>102489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119016</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7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85941</xdr:rowOff>
    </xdr:from>
    <xdr:to>
      <xdr:col>116</xdr:col>
      <xdr:colOff>62864</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658441"/>
          <a:ext cx="1269" cy="1501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32618</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43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85941</xdr:rowOff>
    </xdr:from>
    <xdr:to>
      <xdr:col>116</xdr:col>
      <xdr:colOff>152400</xdr:colOff>
      <xdr:row>50</xdr:row>
      <xdr:rowOff>85941</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658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43993</xdr:rowOff>
    </xdr:from>
    <xdr:to>
      <xdr:col>116</xdr:col>
      <xdr:colOff>63500</xdr:colOff>
      <xdr:row>59</xdr:row>
      <xdr:rowOff>44164</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1323300" y="10159543"/>
          <a:ext cx="8382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103681</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8763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80804</xdr:rowOff>
    </xdr:from>
    <xdr:to>
      <xdr:col>116</xdr:col>
      <xdr:colOff>114300</xdr:colOff>
      <xdr:row>59</xdr:row>
      <xdr:rowOff>10954</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43688</xdr:rowOff>
    </xdr:from>
    <xdr:to>
      <xdr:col>111</xdr:col>
      <xdr:colOff>177800</xdr:colOff>
      <xdr:row>59</xdr:row>
      <xdr:rowOff>43993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0434300" y="10159238"/>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61525</xdr:rowOff>
    </xdr:from>
    <xdr:to>
      <xdr:col>112</xdr:col>
      <xdr:colOff>38100</xdr:colOff>
      <xdr:row>58</xdr:row>
      <xdr:rowOff>163125</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8202</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978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43117</xdr:rowOff>
    </xdr:from>
    <xdr:to>
      <xdr:col>107</xdr:col>
      <xdr:colOff>50800</xdr:colOff>
      <xdr:row>59</xdr:row>
      <xdr:rowOff>43688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9545300" y="10158667"/>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82499</xdr:rowOff>
    </xdr:from>
    <xdr:to>
      <xdr:col>107</xdr:col>
      <xdr:colOff>101600</xdr:colOff>
      <xdr:row>59</xdr:row>
      <xdr:rowOff>12649</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29176</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8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42431</xdr:rowOff>
    </xdr:from>
    <xdr:to>
      <xdr:col>102</xdr:col>
      <xdr:colOff>114300</xdr:colOff>
      <xdr:row>59</xdr:row>
      <xdr:rowOff>43117</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656300" y="10157981"/>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92539</xdr:rowOff>
    </xdr:from>
    <xdr:to>
      <xdr:col>102</xdr:col>
      <xdr:colOff>165100</xdr:colOff>
      <xdr:row>59</xdr:row>
      <xdr:rowOff>22689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39216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8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87414</xdr:rowOff>
    </xdr:from>
    <xdr:to>
      <xdr:col>98</xdr:col>
      <xdr:colOff>38100</xdr:colOff>
      <xdr:row>59</xdr:row>
      <xdr:rowOff>17564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1003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34091</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80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164814</xdr:rowOff>
    </xdr:from>
    <xdr:to>
      <xdr:col>116</xdr:col>
      <xdr:colOff>114300</xdr:colOff>
      <xdr:row>59</xdr:row>
      <xdr:rowOff>94964</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1010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79741</xdr:rowOff>
    </xdr:from>
    <xdr:ext cx="313932"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100238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164643</xdr:rowOff>
    </xdr:from>
    <xdr:to>
      <xdr:col>112</xdr:col>
      <xdr:colOff>38100</xdr:colOff>
      <xdr:row>59</xdr:row>
      <xdr:rowOff>94793</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1010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85920</xdr:rowOff>
    </xdr:from>
    <xdr:ext cx="313932"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66333" y="10201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164338</xdr:rowOff>
    </xdr:from>
    <xdr:to>
      <xdr:col>107</xdr:col>
      <xdr:colOff>101600</xdr:colOff>
      <xdr:row>59</xdr:row>
      <xdr:rowOff>94488</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1010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85615</xdr:rowOff>
    </xdr:from>
    <xdr:ext cx="313932"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77333" y="102011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163767</xdr:rowOff>
    </xdr:from>
    <xdr:to>
      <xdr:col>102</xdr:col>
      <xdr:colOff>165100</xdr:colOff>
      <xdr:row>59</xdr:row>
      <xdr:rowOff>93917</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1010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85044</xdr:rowOff>
    </xdr:from>
    <xdr:ext cx="313932"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88333" y="102005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163081</xdr:rowOff>
    </xdr:from>
    <xdr:to>
      <xdr:col>98</xdr:col>
      <xdr:colOff>38100</xdr:colOff>
      <xdr:row>59</xdr:row>
      <xdr:rowOff>93231</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1010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84358</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7017" y="10199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18047</xdr:rowOff>
    </xdr:from>
    <xdr:to>
      <xdr:col>116</xdr:col>
      <xdr:colOff>62864</xdr:colOff>
      <xdr:row>79</xdr:row>
      <xdr:rowOff>31572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90997"/>
          <a:ext cx="1269" cy="138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35399</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7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31572</xdr:rowOff>
    </xdr:from>
    <xdr:to>
      <xdr:col>116</xdr:col>
      <xdr:colOff>152400</xdr:colOff>
      <xdr:row>79</xdr:row>
      <xdr:rowOff>31572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76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136174</xdr:rowOff>
    </xdr:from>
    <xdr:ext cx="534377"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6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18047</xdr:rowOff>
    </xdr:from>
    <xdr:to>
      <xdr:col>116</xdr:col>
      <xdr:colOff>152400</xdr:colOff>
      <xdr:row>71</xdr:row>
      <xdr:rowOff>18047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9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169266</xdr:rowOff>
    </xdr:from>
    <xdr:to>
      <xdr:col>116</xdr:col>
      <xdr:colOff>63500</xdr:colOff>
      <xdr:row>77</xdr:row>
      <xdr:rowOff>42126</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199466"/>
          <a:ext cx="838200" cy="4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90479</xdr:rowOff>
    </xdr:from>
    <xdr:ext cx="534377"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777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67602</xdr:rowOff>
    </xdr:from>
    <xdr:to>
      <xdr:col>116</xdr:col>
      <xdr:colOff>114300</xdr:colOff>
      <xdr:row>75</xdr:row>
      <xdr:rowOff>169202</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20410</xdr:rowOff>
    </xdr:from>
    <xdr:to>
      <xdr:col>111</xdr:col>
      <xdr:colOff>177800</xdr:colOff>
      <xdr:row>77</xdr:row>
      <xdr:rowOff>42126</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0434300" y="13222060"/>
          <a:ext cx="8890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69850</xdr:rowOff>
    </xdr:from>
    <xdr:to>
      <xdr:col>112</xdr:col>
      <xdr:colOff>38100</xdr:colOff>
      <xdr:row>76</xdr:row>
      <xdr:rowOff>0</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16527</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56111" y="1270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20410</xdr:rowOff>
    </xdr:from>
    <xdr:to>
      <xdr:col>107</xdr:col>
      <xdr:colOff>50800</xdr:colOff>
      <xdr:row>77</xdr:row>
      <xdr:rowOff>69635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222060"/>
          <a:ext cx="889000" cy="4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149975</xdr:rowOff>
    </xdr:from>
    <xdr:to>
      <xdr:col>107</xdr:col>
      <xdr:colOff>101600</xdr:colOff>
      <xdr:row>75</xdr:row>
      <xdr:rowOff>80125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96652</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67111" y="12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150101</xdr:rowOff>
    </xdr:from>
    <xdr:to>
      <xdr:col>102</xdr:col>
      <xdr:colOff>114300</xdr:colOff>
      <xdr:row>77</xdr:row>
      <xdr:rowOff>69635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3180301"/>
          <a:ext cx="889000" cy="9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164338</xdr:rowOff>
    </xdr:from>
    <xdr:to>
      <xdr:col>102</xdr:col>
      <xdr:colOff>165100</xdr:colOff>
      <xdr:row>75</xdr:row>
      <xdr:rowOff>94488</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111015</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8111" y="126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146926</xdr:rowOff>
    </xdr:from>
    <xdr:to>
      <xdr:col>98</xdr:col>
      <xdr:colOff>38100</xdr:colOff>
      <xdr:row>75</xdr:row>
      <xdr:rowOff>77076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93603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26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118466</xdr:rowOff>
    </xdr:from>
    <xdr:to>
      <xdr:col>116</xdr:col>
      <xdr:colOff>114300</xdr:colOff>
      <xdr:row>77</xdr:row>
      <xdr:rowOff>48616</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14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96893</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12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162776</xdr:rowOff>
    </xdr:from>
    <xdr:to>
      <xdr:col>112</xdr:col>
      <xdr:colOff>38100</xdr:colOff>
      <xdr:row>77</xdr:row>
      <xdr:rowOff>92926</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19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84053</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285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141060</xdr:rowOff>
    </xdr:from>
    <xdr:to>
      <xdr:col>107</xdr:col>
      <xdr:colOff>101600</xdr:colOff>
      <xdr:row>77</xdr:row>
      <xdr:rowOff>71210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1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62337</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26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18835</xdr:rowOff>
    </xdr:from>
    <xdr:to>
      <xdr:col>102</xdr:col>
      <xdr:colOff>165100</xdr:colOff>
      <xdr:row>77</xdr:row>
      <xdr:rowOff>120435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2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111562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31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99301</xdr:rowOff>
    </xdr:from>
    <xdr:to>
      <xdr:col>98</xdr:col>
      <xdr:colOff>38100</xdr:colOff>
      <xdr:row>77</xdr:row>
      <xdr:rowOff>29451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12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20578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22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423,721</a:t>
          </a:r>
          <a:r>
            <a:rPr kumimoji="1" lang="ja-JP" altLang="en-US" sz="1300">
              <a:latin typeface="ＭＳ Ｐゴシック" panose="020B0600070205080204" pitchFamily="50" charset="-128"/>
              <a:ea typeface="ＭＳ Ｐゴシック" panose="020B0600070205080204" pitchFamily="50" charset="-128"/>
            </a:rPr>
            <a:t>円となり、前年度と比較して</a:t>
          </a:r>
          <a:r>
            <a:rPr kumimoji="1" lang="en-US" altLang="ja-JP" sz="1300">
              <a:latin typeface="ＭＳ Ｐゴシック" panose="020B0600070205080204" pitchFamily="50" charset="-128"/>
              <a:ea typeface="ＭＳ Ｐゴシック" panose="020B0600070205080204" pitchFamily="50" charset="-128"/>
            </a:rPr>
            <a:t>46,632</a:t>
          </a:r>
          <a:r>
            <a:rPr kumimoji="1" lang="ja-JP" altLang="en-US" sz="1300">
              <a:latin typeface="ＭＳ Ｐゴシック" panose="020B0600070205080204" pitchFamily="50" charset="-128"/>
              <a:ea typeface="ＭＳ Ｐゴシック" panose="020B0600070205080204" pitchFamily="50" charset="-128"/>
            </a:rPr>
            <a:t>円減少している。主な要因としては、補助費等のうち特別定額給付金の皆減が挙げられる。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人件費は住民一人当たり</a:t>
          </a:r>
          <a:r>
            <a:rPr kumimoji="1" lang="en-US" altLang="ja-JP" sz="1300">
              <a:latin typeface="ＭＳ Ｐゴシック" panose="020B0600070205080204" pitchFamily="50" charset="-128"/>
              <a:ea typeface="ＭＳ Ｐゴシック" panose="020B0600070205080204" pitchFamily="50" charset="-128"/>
            </a:rPr>
            <a:t>49,637</a:t>
          </a:r>
          <a:r>
            <a:rPr kumimoji="1" lang="ja-JP" altLang="en-US" sz="1300">
              <a:latin typeface="ＭＳ Ｐゴシック" panose="020B0600070205080204" pitchFamily="50" charset="-128"/>
              <a:ea typeface="ＭＳ Ｐゴシック" panose="020B0600070205080204" pitchFamily="50" charset="-128"/>
            </a:rPr>
            <a:t>円となっており、指定管理者制度の導入や窓口業務の民間委託などにより、類似団体平均を大きく下回っている。その一方で、人件費から物件費への振替が進んでいることにより、物件費は住民一人当たり</a:t>
          </a:r>
          <a:r>
            <a:rPr kumimoji="1" lang="en-US" altLang="ja-JP" sz="1300">
              <a:latin typeface="ＭＳ Ｐゴシック" panose="020B0600070205080204" pitchFamily="50" charset="-128"/>
              <a:ea typeface="ＭＳ Ｐゴシック" panose="020B0600070205080204" pitchFamily="50" charset="-128"/>
            </a:rPr>
            <a:t>66,383</a:t>
          </a:r>
          <a:r>
            <a:rPr kumimoji="1" lang="ja-JP" altLang="en-US" sz="1300">
              <a:latin typeface="ＭＳ Ｐゴシック" panose="020B0600070205080204" pitchFamily="50" charset="-128"/>
              <a:ea typeface="ＭＳ Ｐゴシック" panose="020B0600070205080204" pitchFamily="50" charset="-128"/>
            </a:rPr>
            <a:t>円となり、類似団体平均を上回っている。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121,386</a:t>
          </a:r>
          <a:r>
            <a:rPr kumimoji="1" lang="ja-JP" altLang="en-US" sz="1300">
              <a:latin typeface="ＭＳ Ｐゴシック" panose="020B0600070205080204" pitchFamily="50" charset="-128"/>
              <a:ea typeface="ＭＳ Ｐゴシック" panose="020B0600070205080204" pitchFamily="50" charset="-128"/>
            </a:rPr>
            <a:t>円となっており、類似団体平均より低いものの、前年度と比較して</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％増加した。これは、子育て世帯や住民税非課税世帯等への臨時特別給付金を支給したことによるものである。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54,217</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いる。これは、近年の老朽化した学校施設の計画的な大規模改造や文化施設の新規整備によるものである。普通建設事業費のうち更新整備に係る住民一人当たりのコストは、前年度と比較して</a:t>
          </a:r>
          <a:r>
            <a:rPr kumimoji="1" lang="en-US" altLang="ja-JP" sz="1300">
              <a:latin typeface="ＭＳ Ｐゴシック" panose="020B0600070205080204" pitchFamily="50" charset="-128"/>
              <a:ea typeface="ＭＳ Ｐゴシック" panose="020B0600070205080204" pitchFamily="50" charset="-128"/>
            </a:rPr>
            <a:t>155.8</a:t>
          </a:r>
          <a:r>
            <a:rPr kumimoji="1" lang="ja-JP" altLang="en-US" sz="1300">
              <a:latin typeface="ＭＳ Ｐゴシック" panose="020B0600070205080204" pitchFamily="50" charset="-128"/>
              <a:ea typeface="ＭＳ Ｐゴシック" panose="020B0600070205080204" pitchFamily="50" charset="-128"/>
            </a:rPr>
            <a:t>％増加しており、これは小・中学校の体育館に空調設備を設置したことが主な要因である。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埼玉県ふじみ野市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114,279
111,306
14.64
50,945,404
48,422,395
2,213,813
24,213,854
41,321,411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39</xdr:row>
      <xdr:rowOff>24943</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19192"/>
          <a:ext cx="1270" cy="1492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28770</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1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24943</xdr:rowOff>
    </xdr:from>
    <xdr:to>
      <xdr:col>24</xdr:col>
      <xdr:colOff>152400</xdr:colOff>
      <xdr:row>39</xdr:row>
      <xdr:rowOff>24943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1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97181</xdr:rowOff>
    </xdr:from>
    <xdr:to>
      <xdr:col>24</xdr:col>
      <xdr:colOff>63500</xdr:colOff>
      <xdr:row>38</xdr:row>
      <xdr:rowOff>15342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440831"/>
          <a:ext cx="838200" cy="8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107662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36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84785</xdr:rowOff>
    </xdr:from>
    <xdr:to>
      <xdr:col>24</xdr:col>
      <xdr:colOff>114300</xdr:colOff>
      <xdr:row>36</xdr:row>
      <xdr:rowOff>14935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8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97181</xdr:rowOff>
    </xdr:from>
    <xdr:to>
      <xdr:col>19</xdr:col>
      <xdr:colOff>177800</xdr:colOff>
      <xdr:row>37</xdr:row>
      <xdr:rowOff>133757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440831"/>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93015</xdr:rowOff>
    </xdr:from>
    <xdr:to>
      <xdr:col>20</xdr:col>
      <xdr:colOff>38100</xdr:colOff>
      <xdr:row>36</xdr:row>
      <xdr:rowOff>23165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9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39692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6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133757</xdr:rowOff>
    </xdr:from>
    <xdr:to>
      <xdr:col>15</xdr:col>
      <xdr:colOff>50800</xdr:colOff>
      <xdr:row>37</xdr:row>
      <xdr:rowOff>163017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477407"/>
          <a:ext cx="889000" cy="2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40894</xdr:rowOff>
    </xdr:from>
    <xdr:to>
      <xdr:col>15</xdr:col>
      <xdr:colOff>101600</xdr:colOff>
      <xdr:row>35</xdr:row>
      <xdr:rowOff>142494</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159021</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1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151130</xdr:rowOff>
    </xdr:from>
    <xdr:to>
      <xdr:col>10</xdr:col>
      <xdr:colOff>114300</xdr:colOff>
      <xdr:row>37</xdr:row>
      <xdr:rowOff>163017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494780"/>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6147</xdr:rowOff>
    </xdr:from>
    <xdr:to>
      <xdr:col>10</xdr:col>
      <xdr:colOff>165100</xdr:colOff>
      <xdr:row>35</xdr:row>
      <xdr:rowOff>107747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124274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8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163881</xdr:rowOff>
    </xdr:from>
    <xdr:to>
      <xdr:col>6</xdr:col>
      <xdr:colOff>38100</xdr:colOff>
      <xdr:row>35</xdr:row>
      <xdr:rowOff>94031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110558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6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135992</xdr:rowOff>
    </xdr:from>
    <xdr:to>
      <xdr:col>24</xdr:col>
      <xdr:colOff>114300</xdr:colOff>
      <xdr:row>38</xdr:row>
      <xdr:rowOff>66142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47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114419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458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46381</xdr:rowOff>
    </xdr:from>
    <xdr:to>
      <xdr:col>20</xdr:col>
      <xdr:colOff>38100</xdr:colOff>
      <xdr:row>37</xdr:row>
      <xdr:rowOff>147981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39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139107</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48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82957</xdr:rowOff>
    </xdr:from>
    <xdr:to>
      <xdr:col>15</xdr:col>
      <xdr:colOff>101600</xdr:colOff>
      <xdr:row>38</xdr:row>
      <xdr:rowOff>13106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4266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4233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519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112217</xdr:rowOff>
    </xdr:from>
    <xdr:to>
      <xdr:col>10</xdr:col>
      <xdr:colOff>165100</xdr:colOff>
      <xdr:row>38</xdr:row>
      <xdr:rowOff>42367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45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33494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548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100330</xdr:rowOff>
    </xdr:from>
    <xdr:to>
      <xdr:col>6</xdr:col>
      <xdr:colOff>38100</xdr:colOff>
      <xdr:row>38</xdr:row>
      <xdr:rowOff>30480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44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21607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71801</xdr:rowOff>
    </xdr:from>
    <xdr:to>
      <xdr:col>24</xdr:col>
      <xdr:colOff>62865</xdr:colOff>
      <xdr:row>57</xdr:row>
      <xdr:rowOff>151285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87201"/>
          <a:ext cx="1270" cy="936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155112</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2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151285</xdr:rowOff>
    </xdr:from>
    <xdr:to>
      <xdr:col>24</xdr:col>
      <xdr:colOff>152400</xdr:colOff>
      <xdr:row>57</xdr:row>
      <xdr:rowOff>151285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18478</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6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239,851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71801</xdr:rowOff>
    </xdr:from>
    <xdr:to>
      <xdr:col>24</xdr:col>
      <xdr:colOff>152400</xdr:colOff>
      <xdr:row>52</xdr:row>
      <xdr:rowOff>71801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87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23745</xdr:rowOff>
    </xdr:from>
    <xdr:to>
      <xdr:col>24</xdr:col>
      <xdr:colOff>63500</xdr:colOff>
      <xdr:row>57</xdr:row>
      <xdr:rowOff>84996</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453495"/>
          <a:ext cx="838200" cy="40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9442</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610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158015</xdr:rowOff>
    </xdr:from>
    <xdr:to>
      <xdr:col>24</xdr:col>
      <xdr:colOff>114300</xdr:colOff>
      <xdr:row>57</xdr:row>
      <xdr:rowOff>88165</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23745</xdr:rowOff>
    </xdr:from>
    <xdr:to>
      <xdr:col>19</xdr:col>
      <xdr:colOff>177800</xdr:colOff>
      <xdr:row>58</xdr:row>
      <xdr:rowOff>3916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453495"/>
          <a:ext cx="889000" cy="49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89856</xdr:rowOff>
    </xdr:from>
    <xdr:to>
      <xdr:col>20</xdr:col>
      <xdr:colOff>38100</xdr:colOff>
      <xdr:row>55</xdr:row>
      <xdr:rowOff>20006</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3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36533</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12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60413</xdr:rowOff>
    </xdr:from>
    <xdr:to>
      <xdr:col>15</xdr:col>
      <xdr:colOff>50800</xdr:colOff>
      <xdr:row>58</xdr:row>
      <xdr:rowOff>3916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019300" y="9833063"/>
          <a:ext cx="889000" cy="11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22670</xdr:rowOff>
    </xdr:from>
    <xdr:to>
      <xdr:col>15</xdr:col>
      <xdr:colOff>101600</xdr:colOff>
      <xdr:row>57</xdr:row>
      <xdr:rowOff>124270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7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140797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5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60413</xdr:rowOff>
    </xdr:from>
    <xdr:to>
      <xdr:col>10</xdr:col>
      <xdr:colOff>114300</xdr:colOff>
      <xdr:row>58</xdr:row>
      <xdr:rowOff>7148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833063"/>
          <a:ext cx="889000" cy="11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5187</xdr:rowOff>
    </xdr:from>
    <xdr:to>
      <xdr:col>10</xdr:col>
      <xdr:colOff>165100</xdr:colOff>
      <xdr:row>57</xdr:row>
      <xdr:rowOff>106787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77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123314</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55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43587</xdr:rowOff>
    </xdr:from>
    <xdr:to>
      <xdr:col>6</xdr:col>
      <xdr:colOff>38100</xdr:colOff>
      <xdr:row>57</xdr:row>
      <xdr:rowOff>145187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161714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59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34196</xdr:rowOff>
    </xdr:from>
    <xdr:to>
      <xdr:col>24</xdr:col>
      <xdr:colOff>114300</xdr:colOff>
      <xdr:row>57</xdr:row>
      <xdr:rowOff>135796</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80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136442</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73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144395</xdr:rowOff>
    </xdr:from>
    <xdr:to>
      <xdr:col>20</xdr:col>
      <xdr:colOff>38100</xdr:colOff>
      <xdr:row>55</xdr:row>
      <xdr:rowOff>74545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40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65672</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49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124566</xdr:rowOff>
    </xdr:from>
    <xdr:to>
      <xdr:col>15</xdr:col>
      <xdr:colOff>101600</xdr:colOff>
      <xdr:row>58</xdr:row>
      <xdr:rowOff>54716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89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45843</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98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9613</xdr:rowOff>
    </xdr:from>
    <xdr:to>
      <xdr:col>10</xdr:col>
      <xdr:colOff>165100</xdr:colOff>
      <xdr:row>57</xdr:row>
      <xdr:rowOff>111213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78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102340</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87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127798</xdr:rowOff>
    </xdr:from>
    <xdr:to>
      <xdr:col>6</xdr:col>
      <xdr:colOff>38100</xdr:colOff>
      <xdr:row>58</xdr:row>
      <xdr:rowOff>57948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90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49075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9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141636</xdr:rowOff>
    </xdr:from>
    <xdr:to>
      <xdr:col>24</xdr:col>
      <xdr:colOff>62865</xdr:colOff>
      <xdr:row>79</xdr:row>
      <xdr:rowOff>122334</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314586"/>
          <a:ext cx="1270" cy="1352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126161</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670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122334</xdr:rowOff>
    </xdr:from>
    <xdr:to>
      <xdr:col>24</xdr:col>
      <xdr:colOff>152400</xdr:colOff>
      <xdr:row>79</xdr:row>
      <xdr:rowOff>122334</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666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88313</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8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141636</xdr:rowOff>
    </xdr:from>
    <xdr:to>
      <xdr:col>24</xdr:col>
      <xdr:colOff>152400</xdr:colOff>
      <xdr:row>71</xdr:row>
      <xdr:rowOff>141636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31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145856</xdr:rowOff>
    </xdr:from>
    <xdr:to>
      <xdr:col>24</xdr:col>
      <xdr:colOff>63500</xdr:colOff>
      <xdr:row>79</xdr:row>
      <xdr:rowOff>12134</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347506"/>
          <a:ext cx="838200" cy="209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145107</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0038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122230</xdr:rowOff>
    </xdr:from>
    <xdr:to>
      <xdr:col>24</xdr:col>
      <xdr:colOff>114300</xdr:colOff>
      <xdr:row>77</xdr:row>
      <xdr:rowOff>52380</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1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10404</xdr:rowOff>
    </xdr:from>
    <xdr:to>
      <xdr:col>19</xdr:col>
      <xdr:colOff>177800</xdr:colOff>
      <xdr:row>79</xdr:row>
      <xdr:rowOff>12134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2908300" y="13554954"/>
          <a:ext cx="889000" cy="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26386</xdr:rowOff>
    </xdr:from>
    <xdr:to>
      <xdr:col>20</xdr:col>
      <xdr:colOff>38100</xdr:colOff>
      <xdr:row>78</xdr:row>
      <xdr:rowOff>127986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39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144513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17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10404</xdr:rowOff>
    </xdr:from>
    <xdr:to>
      <xdr:col>15</xdr:col>
      <xdr:colOff>50800</xdr:colOff>
      <xdr:row>79</xdr:row>
      <xdr:rowOff>57595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554954"/>
          <a:ext cx="889000" cy="4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42135</xdr:rowOff>
    </xdr:from>
    <xdr:to>
      <xdr:col>15</xdr:col>
      <xdr:colOff>101600</xdr:colOff>
      <xdr:row>78</xdr:row>
      <xdr:rowOff>143735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4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160262</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1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20363</xdr:rowOff>
    </xdr:from>
    <xdr:to>
      <xdr:col>10</xdr:col>
      <xdr:colOff>114300</xdr:colOff>
      <xdr:row>79</xdr:row>
      <xdr:rowOff>57595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3564913"/>
          <a:ext cx="889000" cy="3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95362</xdr:rowOff>
    </xdr:from>
    <xdr:to>
      <xdr:col>10</xdr:col>
      <xdr:colOff>165100</xdr:colOff>
      <xdr:row>79</xdr:row>
      <xdr:rowOff>25512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4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42039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243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97351</xdr:rowOff>
    </xdr:from>
    <xdr:to>
      <xdr:col>6</xdr:col>
      <xdr:colOff>38100</xdr:colOff>
      <xdr:row>79</xdr:row>
      <xdr:rowOff>27501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4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44028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245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95056</xdr:rowOff>
    </xdr:from>
    <xdr:to>
      <xdr:col>24</xdr:col>
      <xdr:colOff>114300</xdr:colOff>
      <xdr:row>78</xdr:row>
      <xdr:rowOff>25206</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29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73483</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275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132784</xdr:rowOff>
    </xdr:from>
    <xdr:to>
      <xdr:col>20</xdr:col>
      <xdr:colOff>38100</xdr:colOff>
      <xdr:row>79</xdr:row>
      <xdr:rowOff>62934</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50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54061</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59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131054</xdr:rowOff>
    </xdr:from>
    <xdr:to>
      <xdr:col>15</xdr:col>
      <xdr:colOff>101600</xdr:colOff>
      <xdr:row>79</xdr:row>
      <xdr:rowOff>61204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50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52331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59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6795</xdr:rowOff>
    </xdr:from>
    <xdr:to>
      <xdr:col>10</xdr:col>
      <xdr:colOff>165100</xdr:colOff>
      <xdr:row>79</xdr:row>
      <xdr:rowOff>108395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55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99522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644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141013</xdr:rowOff>
    </xdr:from>
    <xdr:to>
      <xdr:col>6</xdr:col>
      <xdr:colOff>38100</xdr:colOff>
      <xdr:row>79</xdr:row>
      <xdr:rowOff>71163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51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62290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60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a:extLst>
            <a:ext uri="{FF2B5EF4-FFF2-40B4-BE49-F238E27FC236}">
              <a16:creationId xmlns:a16="http://schemas.microsoft.com/office/drawing/2014/main" id="{00000000-0008-0000-07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32372</xdr:rowOff>
    </xdr:from>
    <xdr:to>
      <xdr:col>24</xdr:col>
      <xdr:colOff>62865</xdr:colOff>
      <xdr:row>98</xdr:row>
      <xdr:rowOff>46134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flipV="1">
          <a:off x="4633595" y="15462872"/>
          <a:ext cx="1270" cy="1385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49961</xdr:rowOff>
    </xdr:from>
    <xdr:ext cx="534377" cy="259045"/>
    <xdr:sp macro="" textlink="">
      <xdr:nvSpPr>
        <xdr:cNvPr id="224" name="衛生費最小値テキスト">
          <a:extLst>
            <a:ext uri="{FF2B5EF4-FFF2-40B4-BE49-F238E27FC236}">
              <a16:creationId xmlns:a16="http://schemas.microsoft.com/office/drawing/2014/main" id="{00000000-0008-0000-0700-0000E0000000}"/>
            </a:ext>
          </a:extLst>
        </xdr:cNvPr>
        <xdr:cNvSpPr txBox="1"/>
      </xdr:nvSpPr>
      <xdr:spPr>
        <a:xfrm>
          <a:off x="4686300" y="1685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46134</xdr:rowOff>
    </xdr:from>
    <xdr:to>
      <xdr:col>24</xdr:col>
      <xdr:colOff>152400</xdr:colOff>
      <xdr:row>98</xdr:row>
      <xdr:rowOff>46134</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4546600" y="16848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150499</xdr:rowOff>
    </xdr:from>
    <xdr:ext cx="534377" cy="259045"/>
    <xdr:sp macro="" textlink="">
      <xdr:nvSpPr>
        <xdr:cNvPr id="226" name="衛生費最大値テキスト">
          <a:extLst>
            <a:ext uri="{FF2B5EF4-FFF2-40B4-BE49-F238E27FC236}">
              <a16:creationId xmlns:a16="http://schemas.microsoft.com/office/drawing/2014/main" id="{00000000-0008-0000-0700-0000E2000000}"/>
            </a:ext>
          </a:extLst>
        </xdr:cNvPr>
        <xdr:cNvSpPr txBox="1"/>
      </xdr:nvSpPr>
      <xdr:spPr>
        <a:xfrm>
          <a:off x="4686300" y="1523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32372</xdr:rowOff>
    </xdr:from>
    <xdr:to>
      <xdr:col>24</xdr:col>
      <xdr:colOff>152400</xdr:colOff>
      <xdr:row>90</xdr:row>
      <xdr:rowOff>32372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546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19571</xdr:rowOff>
    </xdr:from>
    <xdr:to>
      <xdr:col>24</xdr:col>
      <xdr:colOff>63500</xdr:colOff>
      <xdr:row>97</xdr:row>
      <xdr:rowOff>148203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3797300" y="16650221"/>
          <a:ext cx="838200" cy="12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142730</xdr:rowOff>
    </xdr:from>
    <xdr:ext cx="534377" cy="259045"/>
    <xdr:sp macro="" textlink="">
      <xdr:nvSpPr>
        <xdr:cNvPr id="229" name="衛生費平均値テキスト">
          <a:extLst>
            <a:ext uri="{FF2B5EF4-FFF2-40B4-BE49-F238E27FC236}">
              <a16:creationId xmlns:a16="http://schemas.microsoft.com/office/drawing/2014/main" id="{00000000-0008-0000-0700-0000E5000000}"/>
            </a:ext>
          </a:extLst>
        </xdr:cNvPr>
        <xdr:cNvSpPr txBox="1"/>
      </xdr:nvSpPr>
      <xdr:spPr>
        <a:xfrm>
          <a:off x="4686300" y="162590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119853</xdr:rowOff>
    </xdr:from>
    <xdr:to>
      <xdr:col>24</xdr:col>
      <xdr:colOff>114300</xdr:colOff>
      <xdr:row>96</xdr:row>
      <xdr:rowOff>50003</xdr:rowOff>
    </xdr:to>
    <xdr:sp macro="" textlink="">
      <xdr:nvSpPr>
        <xdr:cNvPr id="230" name="フローチャート: 判断 229">
          <a:extLst>
            <a:ext uri="{FF2B5EF4-FFF2-40B4-BE49-F238E27FC236}">
              <a16:creationId xmlns:a16="http://schemas.microsoft.com/office/drawing/2014/main" id="{00000000-0008-0000-0700-0000E6000000}"/>
            </a:ext>
          </a:extLst>
        </xdr:cNvPr>
        <xdr:cNvSpPr/>
      </xdr:nvSpPr>
      <xdr:spPr>
        <a:xfrm>
          <a:off x="45847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148203</xdr:rowOff>
    </xdr:from>
    <xdr:to>
      <xdr:col>19</xdr:col>
      <xdr:colOff>177800</xdr:colOff>
      <xdr:row>98</xdr:row>
      <xdr:rowOff>46317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2908300" y="16778853"/>
          <a:ext cx="889000" cy="6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120447</xdr:rowOff>
    </xdr:from>
    <xdr:to>
      <xdr:col>20</xdr:col>
      <xdr:colOff>38100</xdr:colOff>
      <xdr:row>97</xdr:row>
      <xdr:rowOff>50597</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37465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67124</xdr:rowOff>
    </xdr:from>
    <xdr:ext cx="534377"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3530111" y="1635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46317</xdr:rowOff>
    </xdr:from>
    <xdr:to>
      <xdr:col>15</xdr:col>
      <xdr:colOff>50800</xdr:colOff>
      <xdr:row>98</xdr:row>
      <xdr:rowOff>55964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019300" y="16848417"/>
          <a:ext cx="889000" cy="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145112</xdr:rowOff>
    </xdr:from>
    <xdr:to>
      <xdr:col>15</xdr:col>
      <xdr:colOff>101600</xdr:colOff>
      <xdr:row>97</xdr:row>
      <xdr:rowOff>75262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2857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91789</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2641111" y="1637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91100</xdr:rowOff>
    </xdr:from>
    <xdr:to>
      <xdr:col>10</xdr:col>
      <xdr:colOff>114300</xdr:colOff>
      <xdr:row>98</xdr:row>
      <xdr:rowOff>55964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1130300" y="16721750"/>
          <a:ext cx="889000" cy="13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80807</xdr:rowOff>
    </xdr:from>
    <xdr:to>
      <xdr:col>10</xdr:col>
      <xdr:colOff>165100</xdr:colOff>
      <xdr:row>97</xdr:row>
      <xdr:rowOff>10957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1968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27484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1752111" y="163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131671</xdr:rowOff>
    </xdr:from>
    <xdr:to>
      <xdr:col>6</xdr:col>
      <xdr:colOff>38100</xdr:colOff>
      <xdr:row>97</xdr:row>
      <xdr:rowOff>61821</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0795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78348</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863111" y="1636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140221</xdr:rowOff>
    </xdr:from>
    <xdr:to>
      <xdr:col>24</xdr:col>
      <xdr:colOff>114300</xdr:colOff>
      <xdr:row>97</xdr:row>
      <xdr:rowOff>70371</xdr:rowOff>
    </xdr:to>
    <xdr:sp macro="" textlink="">
      <xdr:nvSpPr>
        <xdr:cNvPr id="247" name="楕円 246">
          <a:extLst>
            <a:ext uri="{FF2B5EF4-FFF2-40B4-BE49-F238E27FC236}">
              <a16:creationId xmlns:a16="http://schemas.microsoft.com/office/drawing/2014/main" id="{00000000-0008-0000-0700-0000F7000000}"/>
            </a:ext>
          </a:extLst>
        </xdr:cNvPr>
        <xdr:cNvSpPr/>
      </xdr:nvSpPr>
      <xdr:spPr>
        <a:xfrm>
          <a:off x="4584700" y="1659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118648</xdr:rowOff>
    </xdr:from>
    <xdr:ext cx="534377" cy="259045"/>
    <xdr:sp macro="" textlink="">
      <xdr:nvSpPr>
        <xdr:cNvPr id="248" name="衛生費該当値テキスト">
          <a:extLst>
            <a:ext uri="{FF2B5EF4-FFF2-40B4-BE49-F238E27FC236}">
              <a16:creationId xmlns:a16="http://schemas.microsoft.com/office/drawing/2014/main" id="{00000000-0008-0000-0700-0000F8000000}"/>
            </a:ext>
          </a:extLst>
        </xdr:cNvPr>
        <xdr:cNvSpPr txBox="1"/>
      </xdr:nvSpPr>
      <xdr:spPr>
        <a:xfrm>
          <a:off x="4686300" y="1657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97403</xdr:rowOff>
    </xdr:from>
    <xdr:to>
      <xdr:col>20</xdr:col>
      <xdr:colOff>38100</xdr:colOff>
      <xdr:row>98</xdr:row>
      <xdr:rowOff>27553</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3746500" y="1672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18680</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530111" y="1682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166967</xdr:rowOff>
    </xdr:from>
    <xdr:to>
      <xdr:col>15</xdr:col>
      <xdr:colOff>101600</xdr:colOff>
      <xdr:row>98</xdr:row>
      <xdr:rowOff>97117</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2857500" y="1679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88244</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641111" y="1689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5164</xdr:rowOff>
    </xdr:from>
    <xdr:to>
      <xdr:col>10</xdr:col>
      <xdr:colOff>165100</xdr:colOff>
      <xdr:row>98</xdr:row>
      <xdr:rowOff>106764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1968500" y="168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97891</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752111" y="1689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40300</xdr:rowOff>
    </xdr:from>
    <xdr:to>
      <xdr:col>6</xdr:col>
      <xdr:colOff>38100</xdr:colOff>
      <xdr:row>97</xdr:row>
      <xdr:rowOff>141900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079500" y="1667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133027</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863111" y="1676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25400</xdr:rowOff>
    </xdr:from>
    <xdr:to>
      <xdr:col>54</xdr:col>
      <xdr:colOff>189865</xdr:colOff>
      <xdr:row>38</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flipV="1">
          <a:off x="10475595" y="5168900"/>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a:extLst>
            <a:ext uri="{FF2B5EF4-FFF2-40B4-BE49-F238E27FC236}">
              <a16:creationId xmlns:a16="http://schemas.microsoft.com/office/drawing/2014/main" id="{00000000-0008-0000-0700-000017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143527</xdr:rowOff>
    </xdr:from>
    <xdr:ext cx="469744" cy="259045"/>
    <xdr:sp macro="" textlink="">
      <xdr:nvSpPr>
        <xdr:cNvPr id="281" name="労働費最大値テキスト">
          <a:extLst>
            <a:ext uri="{FF2B5EF4-FFF2-40B4-BE49-F238E27FC236}">
              <a16:creationId xmlns:a16="http://schemas.microsoft.com/office/drawing/2014/main" id="{00000000-0008-0000-0700-000019010000}"/>
            </a:ext>
          </a:extLst>
        </xdr:cNvPr>
        <xdr:cNvSpPr txBox="1"/>
      </xdr:nvSpPr>
      <xdr:spPr>
        <a:xfrm>
          <a:off x="10528300" y="494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25400</xdr:rowOff>
    </xdr:from>
    <xdr:to>
      <xdr:col>55</xdr:col>
      <xdr:colOff>88900</xdr:colOff>
      <xdr:row>30</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516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73863</xdr:rowOff>
    </xdr:from>
    <xdr:to>
      <xdr:col>55</xdr:col>
      <xdr:colOff>0</xdr:colOff>
      <xdr:row>38</xdr:row>
      <xdr:rowOff>79807</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9639300" y="6588963"/>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104462</xdr:rowOff>
    </xdr:from>
    <xdr:ext cx="378565" cy="259045"/>
    <xdr:sp macro="" textlink="">
      <xdr:nvSpPr>
        <xdr:cNvPr id="284" name="労働費平均値テキスト">
          <a:extLst>
            <a:ext uri="{FF2B5EF4-FFF2-40B4-BE49-F238E27FC236}">
              <a16:creationId xmlns:a16="http://schemas.microsoft.com/office/drawing/2014/main" id="{00000000-0008-0000-0700-00001C010000}"/>
            </a:ext>
          </a:extLst>
        </xdr:cNvPr>
        <xdr:cNvSpPr txBox="1"/>
      </xdr:nvSpPr>
      <xdr:spPr>
        <a:xfrm>
          <a:off x="10528300" y="61052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81585</xdr:rowOff>
    </xdr:from>
    <xdr:to>
      <xdr:col>55</xdr:col>
      <xdr:colOff>50800</xdr:colOff>
      <xdr:row>37</xdr:row>
      <xdr:rowOff>11735</xdr:rowOff>
    </xdr:to>
    <xdr:sp macro="" textlink="">
      <xdr:nvSpPr>
        <xdr:cNvPr id="285" name="フローチャート: 判断 284">
          <a:extLst>
            <a:ext uri="{FF2B5EF4-FFF2-40B4-BE49-F238E27FC236}">
              <a16:creationId xmlns:a16="http://schemas.microsoft.com/office/drawing/2014/main" id="{00000000-0008-0000-0700-00001D010000}"/>
            </a:ext>
          </a:extLst>
        </xdr:cNvPr>
        <xdr:cNvSpPr/>
      </xdr:nvSpPr>
      <xdr:spPr>
        <a:xfrm>
          <a:off x="10426700" y="62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67005</xdr:rowOff>
    </xdr:from>
    <xdr:to>
      <xdr:col>50</xdr:col>
      <xdr:colOff>114300</xdr:colOff>
      <xdr:row>38</xdr:row>
      <xdr:rowOff>79807</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8750300" y="6582105"/>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80670</xdr:rowOff>
    </xdr:from>
    <xdr:to>
      <xdr:col>50</xdr:col>
      <xdr:colOff>165100</xdr:colOff>
      <xdr:row>37</xdr:row>
      <xdr:rowOff>10820</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9588500" y="62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27347</xdr:rowOff>
    </xdr:from>
    <xdr:ext cx="378565"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9450017" y="6028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67005</xdr:rowOff>
    </xdr:from>
    <xdr:to>
      <xdr:col>45</xdr:col>
      <xdr:colOff>177800</xdr:colOff>
      <xdr:row>38</xdr:row>
      <xdr:rowOff>88036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7861300" y="6582105"/>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62840</xdr:rowOff>
    </xdr:from>
    <xdr:to>
      <xdr:col>46</xdr:col>
      <xdr:colOff>38100</xdr:colOff>
      <xdr:row>36</xdr:row>
      <xdr:rowOff>164440</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86995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9517</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8561017" y="6010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82093</xdr:rowOff>
    </xdr:from>
    <xdr:to>
      <xdr:col>41</xdr:col>
      <xdr:colOff>50800</xdr:colOff>
      <xdr:row>38</xdr:row>
      <xdr:rowOff>88036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972300" y="6597193"/>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51867</xdr:rowOff>
    </xdr:from>
    <xdr:to>
      <xdr:col>41</xdr:col>
      <xdr:colOff>101600</xdr:colOff>
      <xdr:row>36</xdr:row>
      <xdr:rowOff>153467</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7810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169994</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7672017" y="5999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167996</xdr:rowOff>
    </xdr:from>
    <xdr:to>
      <xdr:col>36</xdr:col>
      <xdr:colOff>165100</xdr:colOff>
      <xdr:row>36</xdr:row>
      <xdr:rowOff>98146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6921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114673</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6783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23063</xdr:rowOff>
    </xdr:from>
    <xdr:to>
      <xdr:col>55</xdr:col>
      <xdr:colOff>50800</xdr:colOff>
      <xdr:row>38</xdr:row>
      <xdr:rowOff>124663</xdr:rowOff>
    </xdr:to>
    <xdr:sp macro="" textlink="">
      <xdr:nvSpPr>
        <xdr:cNvPr id="302" name="楕円 301">
          <a:extLst>
            <a:ext uri="{FF2B5EF4-FFF2-40B4-BE49-F238E27FC236}">
              <a16:creationId xmlns:a16="http://schemas.microsoft.com/office/drawing/2014/main" id="{00000000-0008-0000-0700-00002E010000}"/>
            </a:ext>
          </a:extLst>
        </xdr:cNvPr>
        <xdr:cNvSpPr/>
      </xdr:nvSpPr>
      <xdr:spPr>
        <a:xfrm>
          <a:off x="10426700" y="653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109440</xdr:rowOff>
    </xdr:from>
    <xdr:ext cx="378565" cy="259045"/>
    <xdr:sp macro="" textlink="">
      <xdr:nvSpPr>
        <xdr:cNvPr id="303" name="労働費該当値テキスト">
          <a:extLst>
            <a:ext uri="{FF2B5EF4-FFF2-40B4-BE49-F238E27FC236}">
              <a16:creationId xmlns:a16="http://schemas.microsoft.com/office/drawing/2014/main" id="{00000000-0008-0000-0700-00002F010000}"/>
            </a:ext>
          </a:extLst>
        </xdr:cNvPr>
        <xdr:cNvSpPr txBox="1"/>
      </xdr:nvSpPr>
      <xdr:spPr>
        <a:xfrm>
          <a:off x="10528300" y="6453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29007</xdr:rowOff>
    </xdr:from>
    <xdr:to>
      <xdr:col>50</xdr:col>
      <xdr:colOff>165100</xdr:colOff>
      <xdr:row>38</xdr:row>
      <xdr:rowOff>130607</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9588500" y="654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121734</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50017" y="6636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16205</xdr:rowOff>
    </xdr:from>
    <xdr:to>
      <xdr:col>46</xdr:col>
      <xdr:colOff>38100</xdr:colOff>
      <xdr:row>38</xdr:row>
      <xdr:rowOff>117805</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8699500" y="65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108932</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61017" y="6624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37236</xdr:rowOff>
    </xdr:from>
    <xdr:to>
      <xdr:col>41</xdr:col>
      <xdr:colOff>101600</xdr:colOff>
      <xdr:row>38</xdr:row>
      <xdr:rowOff>138836</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7810500" y="65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129963</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6645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31293</xdr:rowOff>
    </xdr:from>
    <xdr:to>
      <xdr:col>36</xdr:col>
      <xdr:colOff>165100</xdr:colOff>
      <xdr:row>38</xdr:row>
      <xdr:rowOff>132893</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6921500" y="65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124020</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3017" y="6639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農林水産業費グラフ枠">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168458</xdr:rowOff>
    </xdr:from>
    <xdr:to>
      <xdr:col>54</xdr:col>
      <xdr:colOff>189865</xdr:colOff>
      <xdr:row>58</xdr:row>
      <xdr:rowOff>137963</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flipV="1">
          <a:off x="10475595" y="8740958"/>
          <a:ext cx="1270" cy="134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macro="" textlink="">
      <xdr:nvSpPr>
        <xdr:cNvPr id="334" name="農林水産業費最小値テキスト">
          <a:extLst>
            <a:ext uri="{FF2B5EF4-FFF2-40B4-BE49-F238E27FC236}">
              <a16:creationId xmlns:a16="http://schemas.microsoft.com/office/drawing/2014/main" id="{00000000-0008-0000-0700-00004E010000}"/>
            </a:ext>
          </a:extLst>
        </xdr:cNvPr>
        <xdr:cNvSpPr txBox="1"/>
      </xdr:nvSpPr>
      <xdr:spPr>
        <a:xfrm>
          <a:off x="10528300" y="1008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10388600" y="100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115135</xdr:rowOff>
    </xdr:from>
    <xdr:ext cx="534377" cy="259045"/>
    <xdr:sp macro="" textlink="">
      <xdr:nvSpPr>
        <xdr:cNvPr id="336" name="農林水産業費最大値テキスト">
          <a:extLst>
            <a:ext uri="{FF2B5EF4-FFF2-40B4-BE49-F238E27FC236}">
              <a16:creationId xmlns:a16="http://schemas.microsoft.com/office/drawing/2014/main" id="{00000000-0008-0000-0700-000050010000}"/>
            </a:ext>
          </a:extLst>
        </xdr:cNvPr>
        <xdr:cNvSpPr txBox="1"/>
      </xdr:nvSpPr>
      <xdr:spPr>
        <a:xfrm>
          <a:off x="10528300" y="851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168458</xdr:rowOff>
    </xdr:from>
    <xdr:to>
      <xdr:col>55</xdr:col>
      <xdr:colOff>88900</xdr:colOff>
      <xdr:row>50</xdr:row>
      <xdr:rowOff>168458</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10388600" y="874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118349</xdr:rowOff>
    </xdr:from>
    <xdr:to>
      <xdr:col>55</xdr:col>
      <xdr:colOff>0</xdr:colOff>
      <xdr:row>58</xdr:row>
      <xdr:rowOff>118669</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9639300" y="10062449"/>
          <a:ext cx="8382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89695</xdr:rowOff>
    </xdr:from>
    <xdr:ext cx="469744" cy="259045"/>
    <xdr:sp macro="" textlink="">
      <xdr:nvSpPr>
        <xdr:cNvPr id="339" name="農林水産業費平均値テキスト">
          <a:extLst>
            <a:ext uri="{FF2B5EF4-FFF2-40B4-BE49-F238E27FC236}">
              <a16:creationId xmlns:a16="http://schemas.microsoft.com/office/drawing/2014/main" id="{00000000-0008-0000-0700-000053010000}"/>
            </a:ext>
          </a:extLst>
        </xdr:cNvPr>
        <xdr:cNvSpPr txBox="1"/>
      </xdr:nvSpPr>
      <xdr:spPr>
        <a:xfrm>
          <a:off x="10528300" y="96908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66818</xdr:rowOff>
    </xdr:from>
    <xdr:to>
      <xdr:col>55</xdr:col>
      <xdr:colOff>50800</xdr:colOff>
      <xdr:row>57</xdr:row>
      <xdr:rowOff>168418</xdr:rowOff>
    </xdr:to>
    <xdr:sp macro="" textlink="">
      <xdr:nvSpPr>
        <xdr:cNvPr id="340" name="フローチャート: 判断 339">
          <a:extLst>
            <a:ext uri="{FF2B5EF4-FFF2-40B4-BE49-F238E27FC236}">
              <a16:creationId xmlns:a16="http://schemas.microsoft.com/office/drawing/2014/main" id="{00000000-0008-0000-0700-000054010000}"/>
            </a:ext>
          </a:extLst>
        </xdr:cNvPr>
        <xdr:cNvSpPr/>
      </xdr:nvSpPr>
      <xdr:spPr>
        <a:xfrm>
          <a:off x="104267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118349</xdr:rowOff>
    </xdr:from>
    <xdr:to>
      <xdr:col>50</xdr:col>
      <xdr:colOff>114300</xdr:colOff>
      <xdr:row>58</xdr:row>
      <xdr:rowOff>119400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8750300" y="10062449"/>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65949</xdr:rowOff>
    </xdr:from>
    <xdr:to>
      <xdr:col>50</xdr:col>
      <xdr:colOff>165100</xdr:colOff>
      <xdr:row>57</xdr:row>
      <xdr:rowOff>167549</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9588500" y="983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12626</xdr:rowOff>
    </xdr:from>
    <xdr:ext cx="469744"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9404428" y="961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117206</xdr:rowOff>
    </xdr:from>
    <xdr:to>
      <xdr:col>45</xdr:col>
      <xdr:colOff>177800</xdr:colOff>
      <xdr:row>58</xdr:row>
      <xdr:rowOff>119400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7861300" y="10061306"/>
          <a:ext cx="8890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80350</xdr:rowOff>
    </xdr:from>
    <xdr:to>
      <xdr:col>46</xdr:col>
      <xdr:colOff>38100</xdr:colOff>
      <xdr:row>58</xdr:row>
      <xdr:rowOff>10500</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86995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27027</xdr:rowOff>
    </xdr:from>
    <xdr:ext cx="469744"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8515428" y="962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117206</xdr:rowOff>
    </xdr:from>
    <xdr:to>
      <xdr:col>41</xdr:col>
      <xdr:colOff>50800</xdr:colOff>
      <xdr:row>58</xdr:row>
      <xdr:rowOff>119080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6972300" y="10061306"/>
          <a:ext cx="8890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78659</xdr:rowOff>
    </xdr:from>
    <xdr:to>
      <xdr:col>41</xdr:col>
      <xdr:colOff>101600</xdr:colOff>
      <xdr:row>58</xdr:row>
      <xdr:rowOff>8809</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7810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25336</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7626428" y="96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58679</xdr:rowOff>
    </xdr:from>
    <xdr:to>
      <xdr:col>36</xdr:col>
      <xdr:colOff>165100</xdr:colOff>
      <xdr:row>57</xdr:row>
      <xdr:rowOff>160279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6921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5356</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6737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67869</xdr:rowOff>
    </xdr:from>
    <xdr:to>
      <xdr:col>55</xdr:col>
      <xdr:colOff>50800</xdr:colOff>
      <xdr:row>58</xdr:row>
      <xdr:rowOff>169469</xdr:rowOff>
    </xdr:to>
    <xdr:sp macro="" textlink="">
      <xdr:nvSpPr>
        <xdr:cNvPr id="357" name="楕円 356">
          <a:extLst>
            <a:ext uri="{FF2B5EF4-FFF2-40B4-BE49-F238E27FC236}">
              <a16:creationId xmlns:a16="http://schemas.microsoft.com/office/drawing/2014/main" id="{00000000-0008-0000-0700-000065010000}"/>
            </a:ext>
          </a:extLst>
        </xdr:cNvPr>
        <xdr:cNvSpPr/>
      </xdr:nvSpPr>
      <xdr:spPr>
        <a:xfrm>
          <a:off x="10426700" y="1001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154246</xdr:rowOff>
    </xdr:from>
    <xdr:ext cx="378565" cy="259045"/>
    <xdr:sp macro="" textlink="">
      <xdr:nvSpPr>
        <xdr:cNvPr id="358" name="農林水産業費該当値テキスト">
          <a:extLst>
            <a:ext uri="{FF2B5EF4-FFF2-40B4-BE49-F238E27FC236}">
              <a16:creationId xmlns:a16="http://schemas.microsoft.com/office/drawing/2014/main" id="{00000000-0008-0000-0700-000066010000}"/>
            </a:ext>
          </a:extLst>
        </xdr:cNvPr>
        <xdr:cNvSpPr txBox="1"/>
      </xdr:nvSpPr>
      <xdr:spPr>
        <a:xfrm>
          <a:off x="10528300" y="9926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67549</xdr:rowOff>
    </xdr:from>
    <xdr:to>
      <xdr:col>50</xdr:col>
      <xdr:colOff>165100</xdr:colOff>
      <xdr:row>58</xdr:row>
      <xdr:rowOff>169149</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9588500" y="1001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160276</xdr:rowOff>
    </xdr:from>
    <xdr:ext cx="378565"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50017" y="10104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68600</xdr:rowOff>
    </xdr:from>
    <xdr:to>
      <xdr:col>46</xdr:col>
      <xdr:colOff>38100</xdr:colOff>
      <xdr:row>58</xdr:row>
      <xdr:rowOff>170200</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8699500" y="1001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161327</xdr:rowOff>
    </xdr:from>
    <xdr:ext cx="378565"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61017" y="10105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66406</xdr:rowOff>
    </xdr:from>
    <xdr:to>
      <xdr:col>41</xdr:col>
      <xdr:colOff>101600</xdr:colOff>
      <xdr:row>58</xdr:row>
      <xdr:rowOff>168006</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7810500" y="1001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159133</xdr:rowOff>
    </xdr:from>
    <xdr:ext cx="378565"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2017" y="10103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68280</xdr:rowOff>
    </xdr:from>
    <xdr:to>
      <xdr:col>36</xdr:col>
      <xdr:colOff>165100</xdr:colOff>
      <xdr:row>58</xdr:row>
      <xdr:rowOff>169880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6921500" y="1001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161007</xdr:rowOff>
    </xdr:from>
    <xdr:ext cx="378565"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3017" y="10105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id="{00000000-0008-0000-0700-00007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17252</xdr:rowOff>
    </xdr:from>
    <xdr:to>
      <xdr:col>54</xdr:col>
      <xdr:colOff>189865</xdr:colOff>
      <xdr:row>79</xdr:row>
      <xdr:rowOff>84885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flipV="1">
          <a:off x="10475595" y="12190202"/>
          <a:ext cx="1270" cy="1439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88712</xdr:rowOff>
    </xdr:from>
    <xdr:ext cx="378565" cy="259045"/>
    <xdr:sp macro="" textlink="">
      <xdr:nvSpPr>
        <xdr:cNvPr id="393" name="商工費最小値テキスト">
          <a:extLst>
            <a:ext uri="{FF2B5EF4-FFF2-40B4-BE49-F238E27FC236}">
              <a16:creationId xmlns:a16="http://schemas.microsoft.com/office/drawing/2014/main" id="{00000000-0008-0000-0700-000089010000}"/>
            </a:ext>
          </a:extLst>
        </xdr:cNvPr>
        <xdr:cNvSpPr txBox="1"/>
      </xdr:nvSpPr>
      <xdr:spPr>
        <a:xfrm>
          <a:off x="10528300" y="13633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84885</xdr:rowOff>
    </xdr:from>
    <xdr:to>
      <xdr:col>55</xdr:col>
      <xdr:colOff>88900</xdr:colOff>
      <xdr:row>79</xdr:row>
      <xdr:rowOff>84885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3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135379</xdr:rowOff>
    </xdr:from>
    <xdr:ext cx="534377" cy="259045"/>
    <xdr:sp macro="" textlink="">
      <xdr:nvSpPr>
        <xdr:cNvPr id="395" name="商工費最大値テキスト">
          <a:extLst>
            <a:ext uri="{FF2B5EF4-FFF2-40B4-BE49-F238E27FC236}">
              <a16:creationId xmlns:a16="http://schemas.microsoft.com/office/drawing/2014/main" id="{00000000-0008-0000-0700-00008B010000}"/>
            </a:ext>
          </a:extLst>
        </xdr:cNvPr>
        <xdr:cNvSpPr txBox="1"/>
      </xdr:nvSpPr>
      <xdr:spPr>
        <a:xfrm>
          <a:off x="10528300" y="119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17252</xdr:rowOff>
    </xdr:from>
    <xdr:to>
      <xdr:col>55</xdr:col>
      <xdr:colOff>88900</xdr:colOff>
      <xdr:row>71</xdr:row>
      <xdr:rowOff>17252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2190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10313</xdr:rowOff>
    </xdr:from>
    <xdr:to>
      <xdr:col>55</xdr:col>
      <xdr:colOff>0</xdr:colOff>
      <xdr:row>79</xdr:row>
      <xdr:rowOff>32258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9639300" y="13554863"/>
          <a:ext cx="8382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31799</xdr:rowOff>
    </xdr:from>
    <xdr:ext cx="534377" cy="259045"/>
    <xdr:sp macro="" textlink="">
      <xdr:nvSpPr>
        <xdr:cNvPr id="398" name="商工費平均値テキスト">
          <a:extLst>
            <a:ext uri="{FF2B5EF4-FFF2-40B4-BE49-F238E27FC236}">
              <a16:creationId xmlns:a16="http://schemas.microsoft.com/office/drawing/2014/main" id="{00000000-0008-0000-0700-00008E010000}"/>
            </a:ext>
          </a:extLst>
        </xdr:cNvPr>
        <xdr:cNvSpPr txBox="1"/>
      </xdr:nvSpPr>
      <xdr:spPr>
        <a:xfrm>
          <a:off x="10528300" y="13233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8922</xdr:rowOff>
    </xdr:from>
    <xdr:to>
      <xdr:col>55</xdr:col>
      <xdr:colOff>50800</xdr:colOff>
      <xdr:row>78</xdr:row>
      <xdr:rowOff>110522</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104267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10313</xdr:rowOff>
    </xdr:from>
    <xdr:to>
      <xdr:col>50</xdr:col>
      <xdr:colOff>114300</xdr:colOff>
      <xdr:row>79</xdr:row>
      <xdr:rowOff>58057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8750300" y="13554863"/>
          <a:ext cx="889000" cy="4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167963</xdr:rowOff>
    </xdr:from>
    <xdr:to>
      <xdr:col>50</xdr:col>
      <xdr:colOff>165100</xdr:colOff>
      <xdr:row>78</xdr:row>
      <xdr:rowOff>98113</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95885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114640</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9372111" y="131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58057</xdr:rowOff>
    </xdr:from>
    <xdr:to>
      <xdr:col>45</xdr:col>
      <xdr:colOff>177800</xdr:colOff>
      <xdr:row>79</xdr:row>
      <xdr:rowOff>82387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7861300" y="13602607"/>
          <a:ext cx="889000" cy="2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104853</xdr:rowOff>
    </xdr:from>
    <xdr:to>
      <xdr:col>46</xdr:col>
      <xdr:colOff>38100</xdr:colOff>
      <xdr:row>79</xdr:row>
      <xdr:rowOff>35003</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8699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51530</xdr:rowOff>
    </xdr:from>
    <xdr:ext cx="469744"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8515428" y="1325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81603</xdr:rowOff>
    </xdr:from>
    <xdr:to>
      <xdr:col>41</xdr:col>
      <xdr:colOff>50800</xdr:colOff>
      <xdr:row>79</xdr:row>
      <xdr:rowOff>82387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972300" y="13626153"/>
          <a:ext cx="8890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110421</xdr:rowOff>
    </xdr:from>
    <xdr:to>
      <xdr:col>41</xdr:col>
      <xdr:colOff>101600</xdr:colOff>
      <xdr:row>79</xdr:row>
      <xdr:rowOff>40571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7810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57098</xdr:rowOff>
    </xdr:from>
    <xdr:ext cx="469744"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7626428" y="1325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95154</xdr:rowOff>
    </xdr:from>
    <xdr:to>
      <xdr:col>36</xdr:col>
      <xdr:colOff>165100</xdr:colOff>
      <xdr:row>79</xdr:row>
      <xdr:rowOff>25304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6921500" y="1346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41831</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737428" y="1324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152908</xdr:rowOff>
    </xdr:from>
    <xdr:to>
      <xdr:col>55</xdr:col>
      <xdr:colOff>50800</xdr:colOff>
      <xdr:row>79</xdr:row>
      <xdr:rowOff>83058</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10426700" y="1352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67835</xdr:rowOff>
    </xdr:from>
    <xdr:ext cx="469744" cy="259045"/>
    <xdr:sp macro="" textlink="">
      <xdr:nvSpPr>
        <xdr:cNvPr id="417" name="商工費該当値テキスト">
          <a:extLst>
            <a:ext uri="{FF2B5EF4-FFF2-40B4-BE49-F238E27FC236}">
              <a16:creationId xmlns:a16="http://schemas.microsoft.com/office/drawing/2014/main" id="{00000000-0008-0000-0700-0000A1010000}"/>
            </a:ext>
          </a:extLst>
        </xdr:cNvPr>
        <xdr:cNvSpPr txBox="1"/>
      </xdr:nvSpPr>
      <xdr:spPr>
        <a:xfrm>
          <a:off x="10528300" y="13440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130963</xdr:rowOff>
    </xdr:from>
    <xdr:to>
      <xdr:col>50</xdr:col>
      <xdr:colOff>165100</xdr:colOff>
      <xdr:row>79</xdr:row>
      <xdr:rowOff>61113</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9588500" y="1350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52240</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04428" y="1359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7257</xdr:rowOff>
    </xdr:from>
    <xdr:to>
      <xdr:col>46</xdr:col>
      <xdr:colOff>38100</xdr:colOff>
      <xdr:row>79</xdr:row>
      <xdr:rowOff>108857</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8699500" y="1355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99984</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15428" y="13644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31587</xdr:rowOff>
    </xdr:from>
    <xdr:to>
      <xdr:col>41</xdr:col>
      <xdr:colOff>101600</xdr:colOff>
      <xdr:row>79</xdr:row>
      <xdr:rowOff>133187</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7810500" y="1357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124314</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26428" y="1366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30803</xdr:rowOff>
    </xdr:from>
    <xdr:to>
      <xdr:col>36</xdr:col>
      <xdr:colOff>165100</xdr:colOff>
      <xdr:row>79</xdr:row>
      <xdr:rowOff>132403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6921500" y="1357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123530</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37428" y="13668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96662</xdr:rowOff>
    </xdr:from>
    <xdr:to>
      <xdr:col>54</xdr:col>
      <xdr:colOff>189865</xdr:colOff>
      <xdr:row>98</xdr:row>
      <xdr:rowOff>87655</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10475595" y="15698612"/>
          <a:ext cx="1270" cy="119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91482</xdr:rowOff>
    </xdr:from>
    <xdr:ext cx="534377" cy="259045"/>
    <xdr:sp macro="" textlink="">
      <xdr:nvSpPr>
        <xdr:cNvPr id="450" name="土木費最小値テキスト">
          <a:extLst>
            <a:ext uri="{FF2B5EF4-FFF2-40B4-BE49-F238E27FC236}">
              <a16:creationId xmlns:a16="http://schemas.microsoft.com/office/drawing/2014/main" id="{00000000-0008-0000-0700-0000C2010000}"/>
            </a:ext>
          </a:extLst>
        </xdr:cNvPr>
        <xdr:cNvSpPr txBox="1"/>
      </xdr:nvSpPr>
      <xdr:spPr>
        <a:xfrm>
          <a:off x="10528300" y="1689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87655</xdr:rowOff>
    </xdr:from>
    <xdr:to>
      <xdr:col>55</xdr:col>
      <xdr:colOff>88900</xdr:colOff>
      <xdr:row>98</xdr:row>
      <xdr:rowOff>87655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688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43339</xdr:rowOff>
    </xdr:from>
    <xdr:ext cx="599010" cy="259045"/>
    <xdr:sp macro="" textlink="">
      <xdr:nvSpPr>
        <xdr:cNvPr id="452" name="土木費最大値テキスト">
          <a:extLst>
            <a:ext uri="{FF2B5EF4-FFF2-40B4-BE49-F238E27FC236}">
              <a16:creationId xmlns:a16="http://schemas.microsoft.com/office/drawing/2014/main" id="{00000000-0008-0000-0700-0000C4010000}"/>
            </a:ext>
          </a:extLst>
        </xdr:cNvPr>
        <xdr:cNvSpPr txBox="1"/>
      </xdr:nvSpPr>
      <xdr:spPr>
        <a:xfrm>
          <a:off x="10528300" y="1547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96662</xdr:rowOff>
    </xdr:from>
    <xdr:to>
      <xdr:col>55</xdr:col>
      <xdr:colOff>88900</xdr:colOff>
      <xdr:row>91</xdr:row>
      <xdr:rowOff>96662</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569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3119</xdr:rowOff>
    </xdr:from>
    <xdr:to>
      <xdr:col>55</xdr:col>
      <xdr:colOff>0</xdr:colOff>
      <xdr:row>97</xdr:row>
      <xdr:rowOff>101760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9639300" y="16633769"/>
          <a:ext cx="838200" cy="9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54917</xdr:rowOff>
    </xdr:from>
    <xdr:ext cx="534377" cy="259045"/>
    <xdr:sp macro="" textlink="">
      <xdr:nvSpPr>
        <xdr:cNvPr id="455" name="土木費平均値テキスト">
          <a:extLst>
            <a:ext uri="{FF2B5EF4-FFF2-40B4-BE49-F238E27FC236}">
              <a16:creationId xmlns:a16="http://schemas.microsoft.com/office/drawing/2014/main" id="{00000000-0008-0000-0700-0000C7010000}"/>
            </a:ext>
          </a:extLst>
        </xdr:cNvPr>
        <xdr:cNvSpPr txBox="1"/>
      </xdr:nvSpPr>
      <xdr:spPr>
        <a:xfrm>
          <a:off x="10528300" y="16514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32040</xdr:rowOff>
    </xdr:from>
    <xdr:to>
      <xdr:col>55</xdr:col>
      <xdr:colOff>50800</xdr:colOff>
      <xdr:row>97</xdr:row>
      <xdr:rowOff>133640</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10426700" y="1666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3119</xdr:rowOff>
    </xdr:from>
    <xdr:to>
      <xdr:col>50</xdr:col>
      <xdr:colOff>114300</xdr:colOff>
      <xdr:row>98</xdr:row>
      <xdr:rowOff>2617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8750300" y="16633769"/>
          <a:ext cx="889000" cy="17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43622</xdr:rowOff>
    </xdr:from>
    <xdr:to>
      <xdr:col>50</xdr:col>
      <xdr:colOff>165100</xdr:colOff>
      <xdr:row>97</xdr:row>
      <xdr:rowOff>145222</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9588500" y="1667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136349</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9372111" y="1676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158042</xdr:rowOff>
    </xdr:from>
    <xdr:to>
      <xdr:col>45</xdr:col>
      <xdr:colOff>177800</xdr:colOff>
      <xdr:row>98</xdr:row>
      <xdr:rowOff>2617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7861300" y="16788692"/>
          <a:ext cx="889000" cy="1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48416</xdr:rowOff>
    </xdr:from>
    <xdr:to>
      <xdr:col>46</xdr:col>
      <xdr:colOff>38100</xdr:colOff>
      <xdr:row>97</xdr:row>
      <xdr:rowOff>150016</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8699500" y="1667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166543</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8483111" y="1645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103932</xdr:rowOff>
    </xdr:from>
    <xdr:to>
      <xdr:col>41</xdr:col>
      <xdr:colOff>50800</xdr:colOff>
      <xdr:row>97</xdr:row>
      <xdr:rowOff>158042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972300" y="16734582"/>
          <a:ext cx="889000" cy="5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40909</xdr:rowOff>
    </xdr:from>
    <xdr:to>
      <xdr:col>41</xdr:col>
      <xdr:colOff>101600</xdr:colOff>
      <xdr:row>97</xdr:row>
      <xdr:rowOff>142509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7810500" y="1667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159036</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7594111" y="1644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60134</xdr:rowOff>
    </xdr:from>
    <xdr:to>
      <xdr:col>36</xdr:col>
      <xdr:colOff>165100</xdr:colOff>
      <xdr:row>97</xdr:row>
      <xdr:rowOff>161734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6921500" y="1669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152861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05111" y="1678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50960</xdr:rowOff>
    </xdr:from>
    <xdr:to>
      <xdr:col>55</xdr:col>
      <xdr:colOff>50800</xdr:colOff>
      <xdr:row>97</xdr:row>
      <xdr:rowOff>152560</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10426700" y="166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29387</xdr:rowOff>
    </xdr:from>
    <xdr:ext cx="534377" cy="259045"/>
    <xdr:sp macro="" textlink="">
      <xdr:nvSpPr>
        <xdr:cNvPr id="474" name="土木費該当値テキスト">
          <a:extLst>
            <a:ext uri="{FF2B5EF4-FFF2-40B4-BE49-F238E27FC236}">
              <a16:creationId xmlns:a16="http://schemas.microsoft.com/office/drawing/2014/main" id="{00000000-0008-0000-0700-0000DA010000}"/>
            </a:ext>
          </a:extLst>
        </xdr:cNvPr>
        <xdr:cNvSpPr txBox="1"/>
      </xdr:nvSpPr>
      <xdr:spPr>
        <a:xfrm>
          <a:off x="10528300" y="1666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123769</xdr:rowOff>
    </xdr:from>
    <xdr:to>
      <xdr:col>50</xdr:col>
      <xdr:colOff>165100</xdr:colOff>
      <xdr:row>97</xdr:row>
      <xdr:rowOff>53919</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9588500" y="1658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70446</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372111" y="1635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123267</xdr:rowOff>
    </xdr:from>
    <xdr:to>
      <xdr:col>46</xdr:col>
      <xdr:colOff>38100</xdr:colOff>
      <xdr:row>98</xdr:row>
      <xdr:rowOff>53417</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8699500" y="1675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44544</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84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107242</xdr:rowOff>
    </xdr:from>
    <xdr:to>
      <xdr:col>41</xdr:col>
      <xdr:colOff>101600</xdr:colOff>
      <xdr:row>98</xdr:row>
      <xdr:rowOff>37392</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7810500" y="1673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28519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83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53132</xdr:rowOff>
    </xdr:from>
    <xdr:to>
      <xdr:col>36</xdr:col>
      <xdr:colOff>165100</xdr:colOff>
      <xdr:row>97</xdr:row>
      <xdr:rowOff>154732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6921500" y="1668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171259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45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132334</xdr:rowOff>
    </xdr:from>
    <xdr:to>
      <xdr:col>85</xdr:col>
      <xdr:colOff>126364</xdr:colOff>
      <xdr:row>39</xdr:row>
      <xdr:rowOff>70612</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104384"/>
          <a:ext cx="1269" cy="1652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74439</xdr:rowOff>
    </xdr:from>
    <xdr:ext cx="469744"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76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70612</xdr:rowOff>
    </xdr:from>
    <xdr:to>
      <xdr:col>86</xdr:col>
      <xdr:colOff>25400</xdr:colOff>
      <xdr:row>39</xdr:row>
      <xdr:rowOff>70612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75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79011</xdr:rowOff>
    </xdr:from>
    <xdr:ext cx="534377"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487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132334</xdr:rowOff>
    </xdr:from>
    <xdr:to>
      <xdr:col>86</xdr:col>
      <xdr:colOff>25400</xdr:colOff>
      <xdr:row>29</xdr:row>
      <xdr:rowOff>132334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104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72390</xdr:rowOff>
    </xdr:from>
    <xdr:to>
      <xdr:col>85</xdr:col>
      <xdr:colOff>127000</xdr:colOff>
      <xdr:row>37</xdr:row>
      <xdr:rowOff>145161</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5481300" y="6416040"/>
          <a:ext cx="838200" cy="7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97934</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5927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75057</xdr:rowOff>
    </xdr:from>
    <xdr:to>
      <xdr:col>85</xdr:col>
      <xdr:colOff>177800</xdr:colOff>
      <xdr:row>36</xdr:row>
      <xdr:rowOff>5207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0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26416</xdr:rowOff>
    </xdr:from>
    <xdr:to>
      <xdr:col>81</xdr:col>
      <xdr:colOff>50800</xdr:colOff>
      <xdr:row>37</xdr:row>
      <xdr:rowOff>72390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4592300" y="6370066"/>
          <a:ext cx="889000" cy="4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160147</xdr:rowOff>
    </xdr:from>
    <xdr:to>
      <xdr:col>81</xdr:col>
      <xdr:colOff>101600</xdr:colOff>
      <xdr:row>35</xdr:row>
      <xdr:rowOff>90297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598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106824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576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126746</xdr:rowOff>
    </xdr:from>
    <xdr:to>
      <xdr:col>76</xdr:col>
      <xdr:colOff>114300</xdr:colOff>
      <xdr:row>37</xdr:row>
      <xdr:rowOff>26416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3703300" y="6298946"/>
          <a:ext cx="889000" cy="7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15367</xdr:rowOff>
    </xdr:from>
    <xdr:to>
      <xdr:col>76</xdr:col>
      <xdr:colOff>165100</xdr:colOff>
      <xdr:row>35</xdr:row>
      <xdr:rowOff>116967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01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133494</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579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126746</xdr:rowOff>
    </xdr:from>
    <xdr:to>
      <xdr:col>71</xdr:col>
      <xdr:colOff>177800</xdr:colOff>
      <xdr:row>37</xdr:row>
      <xdr:rowOff>82550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298946"/>
          <a:ext cx="889000" cy="12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83693</xdr:rowOff>
    </xdr:from>
    <xdr:to>
      <xdr:col>72</xdr:col>
      <xdr:colOff>38100</xdr:colOff>
      <xdr:row>36</xdr:row>
      <xdr:rowOff>13843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08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30370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585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95885</xdr:rowOff>
    </xdr:from>
    <xdr:to>
      <xdr:col>67</xdr:col>
      <xdr:colOff>101600</xdr:colOff>
      <xdr:row>36</xdr:row>
      <xdr:rowOff>26035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42562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58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94361</xdr:rowOff>
    </xdr:from>
    <xdr:to>
      <xdr:col>85</xdr:col>
      <xdr:colOff>177800</xdr:colOff>
      <xdr:row>38</xdr:row>
      <xdr:rowOff>24511</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43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72788</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41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21590</xdr:rowOff>
    </xdr:from>
    <xdr:to>
      <xdr:col>81</xdr:col>
      <xdr:colOff>101600</xdr:colOff>
      <xdr:row>37</xdr:row>
      <xdr:rowOff>123190</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114317</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45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147066</xdr:rowOff>
    </xdr:from>
    <xdr:to>
      <xdr:col>76</xdr:col>
      <xdr:colOff>165100</xdr:colOff>
      <xdr:row>37</xdr:row>
      <xdr:rowOff>77216</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31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68343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41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75946</xdr:rowOff>
    </xdr:from>
    <xdr:to>
      <xdr:col>72</xdr:col>
      <xdr:colOff>38100</xdr:colOff>
      <xdr:row>37</xdr:row>
      <xdr:rowOff>6096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24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168673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34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31750</xdr:rowOff>
    </xdr:from>
    <xdr:to>
      <xdr:col>67</xdr:col>
      <xdr:colOff>101600</xdr:colOff>
      <xdr:row>37</xdr:row>
      <xdr:rowOff>133350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124477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46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17799</xdr:rowOff>
    </xdr:from>
    <xdr:to>
      <xdr:col>85</xdr:col>
      <xdr:colOff>126364</xdr:colOff>
      <xdr:row>58</xdr:row>
      <xdr:rowOff>84779</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761749"/>
          <a:ext cx="1269" cy="1267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88606</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3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84779</xdr:rowOff>
    </xdr:from>
    <xdr:to>
      <xdr:col>86</xdr:col>
      <xdr:colOff>25400</xdr:colOff>
      <xdr:row>58</xdr:row>
      <xdr:rowOff>84779</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28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135926</xdr:rowOff>
    </xdr:from>
    <xdr:ext cx="534377"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3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17799</xdr:rowOff>
    </xdr:from>
    <xdr:to>
      <xdr:col>86</xdr:col>
      <xdr:colOff>25400</xdr:colOff>
      <xdr:row>51</xdr:row>
      <xdr:rowOff>17799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7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136576</xdr:rowOff>
    </xdr:from>
    <xdr:to>
      <xdr:col>85</xdr:col>
      <xdr:colOff>127000</xdr:colOff>
      <xdr:row>56</xdr:row>
      <xdr:rowOff>65177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223426"/>
          <a:ext cx="838200" cy="44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8082</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09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29655</xdr:rowOff>
    </xdr:from>
    <xdr:to>
      <xdr:col>85</xdr:col>
      <xdr:colOff>177800</xdr:colOff>
      <xdr:row>56</xdr:row>
      <xdr:rowOff>131255</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63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65177</xdr:rowOff>
    </xdr:from>
    <xdr:to>
      <xdr:col>81</xdr:col>
      <xdr:colOff>50800</xdr:colOff>
      <xdr:row>57</xdr:row>
      <xdr:rowOff>93808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666377"/>
          <a:ext cx="889000" cy="20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85681</xdr:rowOff>
    </xdr:from>
    <xdr:to>
      <xdr:col>81</xdr:col>
      <xdr:colOff>101600</xdr:colOff>
      <xdr:row>56</xdr:row>
      <xdr:rowOff>15831</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51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32358</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29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66853</xdr:rowOff>
    </xdr:from>
    <xdr:to>
      <xdr:col>76</xdr:col>
      <xdr:colOff>114300</xdr:colOff>
      <xdr:row>57</xdr:row>
      <xdr:rowOff>93808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668053"/>
          <a:ext cx="889000" cy="19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39770</xdr:rowOff>
    </xdr:from>
    <xdr:to>
      <xdr:col>76</xdr:col>
      <xdr:colOff>165100</xdr:colOff>
      <xdr:row>56</xdr:row>
      <xdr:rowOff>141370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6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157897</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41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66853</xdr:rowOff>
    </xdr:from>
    <xdr:to>
      <xdr:col>71</xdr:col>
      <xdr:colOff>177800</xdr:colOff>
      <xdr:row>56</xdr:row>
      <xdr:rowOff>144500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668053"/>
          <a:ext cx="889000" cy="7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132220</xdr:rowOff>
    </xdr:from>
    <xdr:to>
      <xdr:col>72</xdr:col>
      <xdr:colOff>38100</xdr:colOff>
      <xdr:row>57</xdr:row>
      <xdr:rowOff>62370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3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53497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82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119037</xdr:rowOff>
    </xdr:from>
    <xdr:to>
      <xdr:col>67</xdr:col>
      <xdr:colOff>101600</xdr:colOff>
      <xdr:row>57</xdr:row>
      <xdr:rowOff>49187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2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40314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81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85776</xdr:rowOff>
    </xdr:from>
    <xdr:to>
      <xdr:col>85</xdr:col>
      <xdr:colOff>177800</xdr:colOff>
      <xdr:row>54</xdr:row>
      <xdr:rowOff>15926</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17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108653</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02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14377</xdr:rowOff>
    </xdr:from>
    <xdr:to>
      <xdr:col>81</xdr:col>
      <xdr:colOff>101600</xdr:colOff>
      <xdr:row>56</xdr:row>
      <xdr:rowOff>115977</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61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107104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70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43008</xdr:rowOff>
    </xdr:from>
    <xdr:to>
      <xdr:col>76</xdr:col>
      <xdr:colOff>165100</xdr:colOff>
      <xdr:row>57</xdr:row>
      <xdr:rowOff>144608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81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135735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90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16053</xdr:rowOff>
    </xdr:from>
    <xdr:to>
      <xdr:col>72</xdr:col>
      <xdr:colOff>38100</xdr:colOff>
      <xdr:row>56</xdr:row>
      <xdr:rowOff>117653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61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134180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39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93700</xdr:rowOff>
    </xdr:from>
    <xdr:to>
      <xdr:col>67</xdr:col>
      <xdr:colOff>101600</xdr:colOff>
      <xdr:row>57</xdr:row>
      <xdr:rowOff>23850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6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40377</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47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127127</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128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73804</xdr:rowOff>
    </xdr:from>
    <xdr:ext cx="534377"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127127</xdr:rowOff>
    </xdr:from>
    <xdr:to>
      <xdr:col>86</xdr:col>
      <xdr:colOff>25400</xdr:colOff>
      <xdr:row>70</xdr:row>
      <xdr:rowOff>127127</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98569</xdr:rowOff>
    </xdr:from>
    <xdr:ext cx="378565"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300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75692</xdr:rowOff>
    </xdr:from>
    <xdr:to>
      <xdr:col>85</xdr:col>
      <xdr:colOff>177800</xdr:colOff>
      <xdr:row>79</xdr:row>
      <xdr:rowOff>5842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25400</xdr:rowOff>
    </xdr:from>
    <xdr:to>
      <xdr:col>81</xdr:col>
      <xdr:colOff>50800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592300" y="13569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33401</xdr:rowOff>
    </xdr:from>
    <xdr:to>
      <xdr:col>81</xdr:col>
      <xdr:colOff>101600</xdr:colOff>
      <xdr:row>78</xdr:row>
      <xdr:rowOff>135001</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40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151528</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18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152781</xdr:rowOff>
    </xdr:from>
    <xdr:to>
      <xdr:col>76</xdr:col>
      <xdr:colOff>114300</xdr:colOff>
      <xdr:row>79</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3525881"/>
          <a:ext cx="889000" cy="4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5714</xdr:rowOff>
    </xdr:from>
    <xdr:to>
      <xdr:col>76</xdr:col>
      <xdr:colOff>165100</xdr:colOff>
      <xdr:row>78</xdr:row>
      <xdr:rowOff>107314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3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123841</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15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152781</xdr:rowOff>
    </xdr:from>
    <xdr:to>
      <xdr:col>71</xdr:col>
      <xdr:colOff>177800</xdr:colOff>
      <xdr:row>78</xdr:row>
      <xdr:rowOff>163703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2814300" y="13525881"/>
          <a:ext cx="889000" cy="1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157735</xdr:rowOff>
    </xdr:from>
    <xdr:to>
      <xdr:col>72</xdr:col>
      <xdr:colOff>38100</xdr:colOff>
      <xdr:row>78</xdr:row>
      <xdr:rowOff>87885</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35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104412</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103251</xdr:rowOff>
    </xdr:from>
    <xdr:to>
      <xdr:col>67</xdr:col>
      <xdr:colOff>101600</xdr:colOff>
      <xdr:row>79</xdr:row>
      <xdr:rowOff>33401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47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49928</xdr:rowOff>
    </xdr:from>
    <xdr:ext cx="378565"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5017" y="13251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146050</xdr:rowOff>
    </xdr:from>
    <xdr:to>
      <xdr:col>76</xdr:col>
      <xdr:colOff>165100</xdr:colOff>
      <xdr:row>79</xdr:row>
      <xdr:rowOff>76200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51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67327</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3017" y="1361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101981</xdr:rowOff>
    </xdr:from>
    <xdr:to>
      <xdr:col>72</xdr:col>
      <xdr:colOff>38100</xdr:colOff>
      <xdr:row>79</xdr:row>
      <xdr:rowOff>32131</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47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23258</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4017" y="13567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112903</xdr:rowOff>
    </xdr:from>
    <xdr:to>
      <xdr:col>67</xdr:col>
      <xdr:colOff>101600</xdr:colOff>
      <xdr:row>79</xdr:row>
      <xdr:rowOff>43053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48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34180</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5017" y="13578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23591</xdr:rowOff>
    </xdr:from>
    <xdr:to>
      <xdr:col>85</xdr:col>
      <xdr:colOff>126364</xdr:colOff>
      <xdr:row>97</xdr:row>
      <xdr:rowOff>139567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454091"/>
          <a:ext cx="1269" cy="131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143394</xdr:rowOff>
    </xdr:from>
    <xdr:ext cx="534377"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77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139567</xdr:rowOff>
    </xdr:from>
    <xdr:to>
      <xdr:col>86</xdr:col>
      <xdr:colOff>25400</xdr:colOff>
      <xdr:row>97</xdr:row>
      <xdr:rowOff>139567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77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141718</xdr:rowOff>
    </xdr:from>
    <xdr:ext cx="534377"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22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23591</xdr:rowOff>
    </xdr:from>
    <xdr:to>
      <xdr:col>86</xdr:col>
      <xdr:colOff>25400</xdr:colOff>
      <xdr:row>90</xdr:row>
      <xdr:rowOff>23591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45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55138</xdr:rowOff>
    </xdr:from>
    <xdr:to>
      <xdr:col>85</xdr:col>
      <xdr:colOff>127000</xdr:colOff>
      <xdr:row>95</xdr:row>
      <xdr:rowOff>62567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342888"/>
          <a:ext cx="8382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9225</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2969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30798</xdr:rowOff>
    </xdr:from>
    <xdr:to>
      <xdr:col>85</xdr:col>
      <xdr:colOff>177800</xdr:colOff>
      <xdr:row>95</xdr:row>
      <xdr:rowOff>132398</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44602</xdr:rowOff>
    </xdr:from>
    <xdr:to>
      <xdr:col>81</xdr:col>
      <xdr:colOff>50800</xdr:colOff>
      <xdr:row>95</xdr:row>
      <xdr:rowOff>62567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4592300" y="16332352"/>
          <a:ext cx="889000" cy="1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67221</xdr:rowOff>
    </xdr:from>
    <xdr:to>
      <xdr:col>81</xdr:col>
      <xdr:colOff>101600</xdr:colOff>
      <xdr:row>95</xdr:row>
      <xdr:rowOff>168821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35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159948</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44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44602</xdr:rowOff>
    </xdr:from>
    <xdr:to>
      <xdr:col>76</xdr:col>
      <xdr:colOff>114300</xdr:colOff>
      <xdr:row>95</xdr:row>
      <xdr:rowOff>88570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332352"/>
          <a:ext cx="889000" cy="4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74288</xdr:rowOff>
    </xdr:from>
    <xdr:to>
      <xdr:col>76</xdr:col>
      <xdr:colOff>165100</xdr:colOff>
      <xdr:row>96</xdr:row>
      <xdr:rowOff>4438</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3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167015</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45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88570</xdr:rowOff>
    </xdr:from>
    <xdr:to>
      <xdr:col>71</xdr:col>
      <xdr:colOff>177800</xdr:colOff>
      <xdr:row>95</xdr:row>
      <xdr:rowOff>108038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376320"/>
          <a:ext cx="889000" cy="1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55296</xdr:rowOff>
    </xdr:from>
    <xdr:to>
      <xdr:col>72</xdr:col>
      <xdr:colOff>38100</xdr:colOff>
      <xdr:row>95</xdr:row>
      <xdr:rowOff>156896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148023</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43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41370</xdr:rowOff>
    </xdr:from>
    <xdr:to>
      <xdr:col>67</xdr:col>
      <xdr:colOff>101600</xdr:colOff>
      <xdr:row>95</xdr:row>
      <xdr:rowOff>142970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159497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10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4338</xdr:rowOff>
    </xdr:from>
    <xdr:to>
      <xdr:col>85</xdr:col>
      <xdr:colOff>177800</xdr:colOff>
      <xdr:row>95</xdr:row>
      <xdr:rowOff>105938</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29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27215</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14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11767</xdr:rowOff>
    </xdr:from>
    <xdr:to>
      <xdr:col>81</xdr:col>
      <xdr:colOff>101600</xdr:colOff>
      <xdr:row>95</xdr:row>
      <xdr:rowOff>113367</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29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129894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07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165252</xdr:rowOff>
    </xdr:from>
    <xdr:to>
      <xdr:col>76</xdr:col>
      <xdr:colOff>165100</xdr:colOff>
      <xdr:row>95</xdr:row>
      <xdr:rowOff>95402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28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111929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05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37770</xdr:rowOff>
    </xdr:from>
    <xdr:to>
      <xdr:col>72</xdr:col>
      <xdr:colOff>38100</xdr:colOff>
      <xdr:row>95</xdr:row>
      <xdr:rowOff>139370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32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155897</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10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57238</xdr:rowOff>
    </xdr:from>
    <xdr:to>
      <xdr:col>67</xdr:col>
      <xdr:colOff>101600</xdr:colOff>
      <xdr:row>95</xdr:row>
      <xdr:rowOff>158838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3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149965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43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169418</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312918"/>
          <a:ext cx="1269" cy="147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118888</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805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116095</xdr:rowOff>
    </xdr:from>
    <xdr:ext cx="469744"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169418</xdr:rowOff>
    </xdr:from>
    <xdr:to>
      <xdr:col>116</xdr:col>
      <xdr:colOff>152400</xdr:colOff>
      <xdr:row>30</xdr:row>
      <xdr:rowOff>169418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36339</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514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13462</xdr:rowOff>
    </xdr:from>
    <xdr:to>
      <xdr:col>116</xdr:col>
      <xdr:colOff>114300</xdr:colOff>
      <xdr:row>39</xdr:row>
      <xdr:rowOff>115062</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27178</xdr:rowOff>
    </xdr:from>
    <xdr:to>
      <xdr:col>112</xdr:col>
      <xdr:colOff>38100</xdr:colOff>
      <xdr:row>39</xdr:row>
      <xdr:rowOff>128778</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145305</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66333" y="64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38281</xdr:rowOff>
    </xdr:from>
    <xdr:to>
      <xdr:col>107</xdr:col>
      <xdr:colOff>101600</xdr:colOff>
      <xdr:row>39</xdr:row>
      <xdr:rowOff>139881</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72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156408</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77333" y="65000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27178</xdr:rowOff>
    </xdr:from>
    <xdr:to>
      <xdr:col>102</xdr:col>
      <xdr:colOff>165100</xdr:colOff>
      <xdr:row>39</xdr:row>
      <xdr:rowOff>128778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145305</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88333" y="64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163358</xdr:rowOff>
    </xdr:from>
    <xdr:to>
      <xdr:col>98</xdr:col>
      <xdr:colOff>38100</xdr:colOff>
      <xdr:row>39</xdr:row>
      <xdr:rowOff>93508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7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110035</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453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163338</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78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181,692</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円となっており、類似団体平均を下回っているものの、前年度と比較して</a:t>
          </a:r>
          <a:r>
            <a:rPr kumimoji="1" lang="en-US" altLang="ja-JP" sz="1300">
              <a:latin typeface="ＭＳ Ｐゴシック" panose="020B0600070205080204" pitchFamily="50" charset="-128"/>
              <a:ea typeface="ＭＳ Ｐゴシック" panose="020B0600070205080204" pitchFamily="50" charset="-128"/>
            </a:rPr>
            <a:t>17.8</a:t>
          </a:r>
          <a:r>
            <a:rPr kumimoji="1" lang="ja-JP" altLang="en-US" sz="1300">
              <a:latin typeface="ＭＳ Ｐゴシック" panose="020B0600070205080204" pitchFamily="50" charset="-128"/>
              <a:ea typeface="ＭＳ Ｐゴシック" panose="020B0600070205080204" pitchFamily="50" charset="-128"/>
            </a:rPr>
            <a:t>％増加した。その主な要因は、子育て世帯や住民税非課税世帯等に対する臨時特別給付金によるものである。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32,755</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円となっており、類似団体平均を下回っているものの、前年度と比較して</a:t>
          </a:r>
          <a:r>
            <a:rPr kumimoji="1" lang="en-US" altLang="ja-JP" sz="1300">
              <a:latin typeface="ＭＳ Ｐゴシック" panose="020B0600070205080204" pitchFamily="50" charset="-128"/>
              <a:ea typeface="ＭＳ Ｐゴシック" panose="020B0600070205080204" pitchFamily="50" charset="-128"/>
            </a:rPr>
            <a:t>20.7</a:t>
          </a:r>
          <a:r>
            <a:rPr kumimoji="1" lang="ja-JP" altLang="en-US" sz="1300">
              <a:latin typeface="ＭＳ Ｐゴシック" panose="020B0600070205080204" pitchFamily="50" charset="-128"/>
              <a:ea typeface="ＭＳ Ｐゴシック" panose="020B0600070205080204" pitchFamily="50" charset="-128"/>
            </a:rPr>
            <a:t>％増加した。その主な要因は、新型コロナウイルス感染症対策としてワクチン接種を実施したことによるものである。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69,164</a:t>
          </a:r>
          <a:r>
            <a:rPr kumimoji="1" lang="ja-JP" altLang="en-US" sz="1300">
              <a:latin typeface="ＭＳ Ｐゴシック" panose="020B0600070205080204" pitchFamily="50" charset="-128"/>
              <a:ea typeface="ＭＳ Ｐゴシック" panose="020B0600070205080204" pitchFamily="50" charset="-128"/>
            </a:rPr>
            <a:t>円となっており、類似団体平均を大きく上回り、前年度と比較して</a:t>
          </a:r>
          <a:r>
            <a:rPr kumimoji="1" lang="en-US" altLang="ja-JP" sz="1300">
              <a:latin typeface="ＭＳ Ｐゴシック" panose="020B0600070205080204" pitchFamily="50" charset="-128"/>
              <a:ea typeface="ＭＳ Ｐゴシック" panose="020B0600070205080204" pitchFamily="50" charset="-128"/>
            </a:rPr>
            <a:t>50.6</a:t>
          </a:r>
          <a:r>
            <a:rPr kumimoji="1" lang="ja-JP" altLang="en-US" sz="1300">
              <a:latin typeface="ＭＳ Ｐゴシック" panose="020B0600070205080204" pitchFamily="50" charset="-128"/>
              <a:ea typeface="ＭＳ Ｐゴシック" panose="020B0600070205080204" pitchFamily="50" charset="-128"/>
            </a:rPr>
            <a:t>％増加した。その主な要因は、小・中学校の体育館に空調設備を設置したことや老朽化した校舎の大規模改造を実施したことによるものである。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埼玉県ふじみ野市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財政調整基金の比率は、基金残高が減少し、標準財政規模が増加したため、前年度と比較して</a:t>
          </a:r>
          <a:r>
            <a:rPr kumimoji="1" lang="en-US" altLang="ja-JP" sz="1300">
              <a:latin typeface="ＭＳ ゴシック" pitchFamily="49" charset="-128"/>
              <a:ea typeface="ＭＳ ゴシック" pitchFamily="49" charset="-128"/>
            </a:rPr>
            <a:t>1.2</a:t>
          </a:r>
          <a:r>
            <a:rPr kumimoji="1" lang="ja-JP" altLang="en-US" sz="1300">
              <a:latin typeface="ＭＳ ゴシック" pitchFamily="49" charset="-128"/>
              <a:ea typeface="ＭＳ ゴシック" pitchFamily="49" charset="-128"/>
            </a:rPr>
            <a:t>ポイント減少しているが良好な比率を保っている。今後も計画的に積み立てることにより、基金本来の目的である年度間の財源の調整機能及び災害などへの緊急的な対応が図れるよう努める。</a:t>
          </a:r>
        </a:p>
        <a:p>
          <a:r>
            <a:rPr kumimoji="1" lang="ja-JP" altLang="en-US" sz="1300">
              <a:latin typeface="ＭＳ ゴシック" pitchFamily="49" charset="-128"/>
              <a:ea typeface="ＭＳ ゴシック" pitchFamily="49" charset="-128"/>
            </a:rPr>
            <a:t>実質収支額は、前年度と比較して</a:t>
          </a:r>
          <a:r>
            <a:rPr kumimoji="1" lang="en-US" altLang="ja-JP" sz="1300">
              <a:latin typeface="ＭＳ ゴシック" pitchFamily="49" charset="-128"/>
              <a:ea typeface="ＭＳ ゴシック" pitchFamily="49" charset="-128"/>
            </a:rPr>
            <a:t>10.3</a:t>
          </a:r>
          <a:r>
            <a:rPr kumimoji="1" lang="ja-JP" altLang="en-US" sz="1300">
              <a:latin typeface="ＭＳ ゴシック" pitchFamily="49" charset="-128"/>
              <a:ea typeface="ＭＳ ゴシック" pitchFamily="49" charset="-128"/>
            </a:rPr>
            <a:t>％増加したことから、標準財政規模が伸びているにもかかわらず、比率として</a:t>
          </a:r>
          <a:r>
            <a:rPr kumimoji="1" lang="en-US" altLang="ja-JP" sz="1300">
              <a:latin typeface="ＭＳ ゴシック" pitchFamily="49" charset="-128"/>
              <a:ea typeface="ＭＳ ゴシック" pitchFamily="49" charset="-128"/>
            </a:rPr>
            <a:t>0.3</a:t>
          </a:r>
          <a:r>
            <a:rPr kumimoji="1" lang="ja-JP" altLang="en-US" sz="1300">
              <a:latin typeface="ＭＳ ゴシック" pitchFamily="49" charset="-128"/>
              <a:ea typeface="ＭＳ ゴシック" pitchFamily="49" charset="-128"/>
            </a:rPr>
            <a:t>ポイント増加している。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埼玉県ふじみ野市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一般会計･･･前年度と比較して</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ポイント増加している。</a:t>
          </a:r>
        </a:p>
        <a:p>
          <a:r>
            <a:rPr kumimoji="1" lang="ja-JP" altLang="en-US" sz="1400">
              <a:latin typeface="ＭＳ ゴシック" pitchFamily="49" charset="-128"/>
              <a:ea typeface="ＭＳ ゴシック" pitchFamily="49" charset="-128"/>
            </a:rPr>
            <a:t>下水道事業･･･前年度と比較して</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ポイント増加している。</a:t>
          </a:r>
        </a:p>
        <a:p>
          <a:r>
            <a:rPr kumimoji="1" lang="ja-JP" altLang="en-US" sz="1400">
              <a:latin typeface="ＭＳ ゴシック" pitchFamily="49" charset="-128"/>
              <a:ea typeface="ＭＳ ゴシック" pitchFamily="49" charset="-128"/>
            </a:rPr>
            <a:t>水道事業･･･前年度と比較して</a:t>
          </a:r>
          <a:r>
            <a:rPr kumimoji="1" lang="en-US" altLang="ja-JP" sz="1400">
              <a:latin typeface="ＭＳ ゴシック" pitchFamily="49" charset="-128"/>
              <a:ea typeface="ＭＳ ゴシック" pitchFamily="49" charset="-128"/>
            </a:rPr>
            <a:t>0.25</a:t>
          </a:r>
          <a:r>
            <a:rPr kumimoji="1" lang="ja-JP" altLang="en-US" sz="1400">
              <a:latin typeface="ＭＳ ゴシック" pitchFamily="49" charset="-128"/>
              <a:ea typeface="ＭＳ ゴシック" pitchFamily="49" charset="-128"/>
            </a:rPr>
            <a:t>ポイント減少している。</a:t>
          </a:r>
        </a:p>
        <a:p>
          <a:r>
            <a:rPr kumimoji="1" lang="ja-JP" altLang="en-US" sz="1400">
              <a:latin typeface="ＭＳ ゴシック" pitchFamily="49" charset="-128"/>
              <a:ea typeface="ＭＳ ゴシック" pitchFamily="49" charset="-128"/>
            </a:rPr>
            <a:t>介護保険特別会計･･･一般会計からの繰入れで財政運営を行っており、過去５年間</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％前後の範囲に留まっている。</a:t>
          </a:r>
        </a:p>
        <a:p>
          <a:r>
            <a:rPr kumimoji="1" lang="ja-JP" altLang="en-US" sz="1400">
              <a:latin typeface="ＭＳ ゴシック" pitchFamily="49" charset="-128"/>
              <a:ea typeface="ＭＳ ゴシック" pitchFamily="49" charset="-128"/>
            </a:rPr>
            <a:t>国民健康保険特別会計･･･財源補塡を含めた一般会計からの繰入れで財政運営を行っており、一般会計において多額の負担が生じている。今後も保険税の適正化及び医療費の抑制を図る必要がある。</a:t>
          </a:r>
        </a:p>
        <a:p>
          <a:r>
            <a:rPr kumimoji="1" lang="ja-JP" altLang="en-US" sz="1400">
              <a:latin typeface="ＭＳ ゴシック" pitchFamily="49" charset="-128"/>
              <a:ea typeface="ＭＳ ゴシック" pitchFamily="49" charset="-128"/>
            </a:rPr>
            <a:t>後期高齢者医療事業特別会計･･･一般会計からの繰入れで財政運営を行っており、過去５年間</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％以内に留まっている。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E52" sqref="E52:DI52"/>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1" t="s">
        <v>79</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75" thickBot="1" x14ac:dyDescent="0.2">
      <c r="B2" s="179" t="s">
        <v>80</v>
      </c>
      <c r="C2" s="179"/>
      <c r="D2" s="180"/>
    </row>
    <row r="3" spans="1:119" ht="18.75" customHeight="1" thickBot="1" x14ac:dyDescent="0.2">
      <c r="A3" s="178"/>
      <c r="B3" s="632" t="s">
        <v>81</v>
      </c>
      <c r="C3" s="633"/>
      <c r="D3" s="633"/>
      <c r="E3" s="634"/>
      <c r="F3" s="634"/>
      <c r="G3" s="634"/>
      <c r="H3" s="634"/>
      <c r="I3" s="634"/>
      <c r="J3" s="634"/>
      <c r="K3" s="634"/>
      <c r="L3" s="634" t="s">
        <v>82</v>
      </c>
      <c r="M3" s="634"/>
      <c r="N3" s="634"/>
      <c r="O3" s="634"/>
      <c r="P3" s="634"/>
      <c r="Q3" s="634"/>
      <c r="R3" s="637"/>
      <c r="S3" s="637"/>
      <c r="T3" s="637"/>
      <c r="U3" s="637"/>
      <c r="V3" s="638"/>
      <c r="W3" s="528" t="s">
        <v>83</v>
      </c>
      <c r="X3" s="529"/>
      <c r="Y3" s="529"/>
      <c r="Z3" s="529"/>
      <c r="AA3" s="529"/>
      <c r="AB3" s="633"/>
      <c r="AC3" s="637" t="s">
        <v>84</v>
      </c>
      <c r="AD3" s="529"/>
      <c r="AE3" s="529"/>
      <c r="AF3" s="529"/>
      <c r="AG3" s="529"/>
      <c r="AH3" s="529"/>
      <c r="AI3" s="529"/>
      <c r="AJ3" s="529"/>
      <c r="AK3" s="529"/>
      <c r="AL3" s="599"/>
      <c r="AM3" s="528" t="s">
        <v>85</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86</v>
      </c>
      <c r="BO3" s="529"/>
      <c r="BP3" s="529"/>
      <c r="BQ3" s="529"/>
      <c r="BR3" s="529"/>
      <c r="BS3" s="529"/>
      <c r="BT3" s="529"/>
      <c r="BU3" s="599"/>
      <c r="BV3" s="528" t="s">
        <v>87</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88</v>
      </c>
      <c r="CU3" s="529"/>
      <c r="CV3" s="529"/>
      <c r="CW3" s="529"/>
      <c r="CX3" s="529"/>
      <c r="CY3" s="529"/>
      <c r="CZ3" s="529"/>
      <c r="DA3" s="599"/>
      <c r="DB3" s="528" t="s">
        <v>89</v>
      </c>
      <c r="DC3" s="529"/>
      <c r="DD3" s="529"/>
      <c r="DE3" s="529"/>
      <c r="DF3" s="529"/>
      <c r="DG3" s="529"/>
      <c r="DH3" s="529"/>
      <c r="DI3" s="599"/>
    </row>
    <row r="4" spans="1:119" ht="18.75" customHeight="1" x14ac:dyDescent="0.15">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90</v>
      </c>
      <c r="AZ4" s="486"/>
      <c r="BA4" s="486"/>
      <c r="BB4" s="486"/>
      <c r="BC4" s="486"/>
      <c r="BD4" s="486"/>
      <c r="BE4" s="486"/>
      <c r="BF4" s="486"/>
      <c r="BG4" s="486"/>
      <c r="BH4" s="486"/>
      <c r="BI4" s="486"/>
      <c r="BJ4" s="486"/>
      <c r="BK4" s="486"/>
      <c r="BL4" s="486"/>
      <c r="BM4" s="487"/>
      <c r="BN4" s="488">
        <v>50945404</v>
      </c>
      <c r="BO4" s="489"/>
      <c r="BP4" s="489"/>
      <c r="BQ4" s="489"/>
      <c r="BR4" s="489"/>
      <c r="BS4" s="489"/>
      <c r="BT4" s="489"/>
      <c r="BU4" s="490"/>
      <c r="BV4" s="488">
        <v>56725592</v>
      </c>
      <c r="BW4" s="489"/>
      <c r="BX4" s="489"/>
      <c r="BY4" s="489"/>
      <c r="BZ4" s="489"/>
      <c r="CA4" s="489"/>
      <c r="CB4" s="489"/>
      <c r="CC4" s="490"/>
      <c r="CD4" s="625" t="s">
        <v>91</v>
      </c>
      <c r="CE4" s="626"/>
      <c r="CF4" s="626"/>
      <c r="CG4" s="626"/>
      <c r="CH4" s="626"/>
      <c r="CI4" s="626"/>
      <c r="CJ4" s="626"/>
      <c r="CK4" s="626"/>
      <c r="CL4" s="626"/>
      <c r="CM4" s="626"/>
      <c r="CN4" s="626"/>
      <c r="CO4" s="626"/>
      <c r="CP4" s="626"/>
      <c r="CQ4" s="626"/>
      <c r="CR4" s="626"/>
      <c r="CS4" s="627"/>
      <c r="CT4" s="628">
        <v>9.1</v>
      </c>
      <c r="CU4" s="629"/>
      <c r="CV4" s="629"/>
      <c r="CW4" s="629"/>
      <c r="CX4" s="629"/>
      <c r="CY4" s="629"/>
      <c r="CZ4" s="629"/>
      <c r="DA4" s="630"/>
      <c r="DB4" s="628">
        <v>8.8000000000000007</v>
      </c>
      <c r="DC4" s="629"/>
      <c r="DD4" s="629"/>
      <c r="DE4" s="629"/>
      <c r="DF4" s="629"/>
      <c r="DG4" s="629"/>
      <c r="DH4" s="629"/>
      <c r="DI4" s="630"/>
    </row>
    <row r="5" spans="1:119" ht="18.75" customHeight="1" x14ac:dyDescent="0.15">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92</v>
      </c>
      <c r="AN5" s="416"/>
      <c r="AO5" s="416"/>
      <c r="AP5" s="416"/>
      <c r="AQ5" s="416"/>
      <c r="AR5" s="416"/>
      <c r="AS5" s="416"/>
      <c r="AT5" s="417"/>
      <c r="AU5" s="517" t="s">
        <v>93</v>
      </c>
      <c r="AV5" s="518"/>
      <c r="AW5" s="518"/>
      <c r="AX5" s="518"/>
      <c r="AY5" s="473" t="s">
        <v>94</v>
      </c>
      <c r="AZ5" s="474"/>
      <c r="BA5" s="474"/>
      <c r="BB5" s="474"/>
      <c r="BC5" s="474"/>
      <c r="BD5" s="474"/>
      <c r="BE5" s="474"/>
      <c r="BF5" s="474"/>
      <c r="BG5" s="474"/>
      <c r="BH5" s="474"/>
      <c r="BI5" s="474"/>
      <c r="BJ5" s="474"/>
      <c r="BK5" s="474"/>
      <c r="BL5" s="474"/>
      <c r="BM5" s="475"/>
      <c r="BN5" s="459">
        <v>48422395</v>
      </c>
      <c r="BO5" s="460"/>
      <c r="BP5" s="460"/>
      <c r="BQ5" s="460"/>
      <c r="BR5" s="460"/>
      <c r="BS5" s="460"/>
      <c r="BT5" s="460"/>
      <c r="BU5" s="461"/>
      <c r="BV5" s="459">
        <v>53882178</v>
      </c>
      <c r="BW5" s="460"/>
      <c r="BX5" s="460"/>
      <c r="BY5" s="460"/>
      <c r="BZ5" s="460"/>
      <c r="CA5" s="460"/>
      <c r="CB5" s="460"/>
      <c r="CC5" s="461"/>
      <c r="CD5" s="499" t="s">
        <v>95</v>
      </c>
      <c r="CE5" s="419"/>
      <c r="CF5" s="419"/>
      <c r="CG5" s="419"/>
      <c r="CH5" s="419"/>
      <c r="CI5" s="419"/>
      <c r="CJ5" s="419"/>
      <c r="CK5" s="419"/>
      <c r="CL5" s="419"/>
      <c r="CM5" s="419"/>
      <c r="CN5" s="419"/>
      <c r="CO5" s="419"/>
      <c r="CP5" s="419"/>
      <c r="CQ5" s="419"/>
      <c r="CR5" s="419"/>
      <c r="CS5" s="500"/>
      <c r="CT5" s="456">
        <v>89.8</v>
      </c>
      <c r="CU5" s="457"/>
      <c r="CV5" s="457"/>
      <c r="CW5" s="457"/>
      <c r="CX5" s="457"/>
      <c r="CY5" s="457"/>
      <c r="CZ5" s="457"/>
      <c r="DA5" s="458"/>
      <c r="DB5" s="456">
        <v>95.8</v>
      </c>
      <c r="DC5" s="457"/>
      <c r="DD5" s="457"/>
      <c r="DE5" s="457"/>
      <c r="DF5" s="457"/>
      <c r="DG5" s="457"/>
      <c r="DH5" s="457"/>
      <c r="DI5" s="458"/>
    </row>
    <row r="6" spans="1:119" ht="18.75" customHeight="1" x14ac:dyDescent="0.15">
      <c r="A6" s="178"/>
      <c r="B6" s="605" t="s">
        <v>96</v>
      </c>
      <c r="C6" s="446"/>
      <c r="D6" s="446"/>
      <c r="E6" s="606"/>
      <c r="F6" s="606"/>
      <c r="G6" s="606"/>
      <c r="H6" s="606"/>
      <c r="I6" s="606"/>
      <c r="J6" s="606"/>
      <c r="K6" s="606"/>
      <c r="L6" s="606" t="s">
        <v>97</v>
      </c>
      <c r="M6" s="606"/>
      <c r="N6" s="606"/>
      <c r="O6" s="606"/>
      <c r="P6" s="606"/>
      <c r="Q6" s="606"/>
      <c r="R6" s="444"/>
      <c r="S6" s="444"/>
      <c r="T6" s="444"/>
      <c r="U6" s="444"/>
      <c r="V6" s="612"/>
      <c r="W6" s="549" t="s">
        <v>98</v>
      </c>
      <c r="X6" s="445"/>
      <c r="Y6" s="445"/>
      <c r="Z6" s="445"/>
      <c r="AA6" s="445"/>
      <c r="AB6" s="446"/>
      <c r="AC6" s="617" t="s">
        <v>99</v>
      </c>
      <c r="AD6" s="618"/>
      <c r="AE6" s="618"/>
      <c r="AF6" s="618"/>
      <c r="AG6" s="618"/>
      <c r="AH6" s="618"/>
      <c r="AI6" s="618"/>
      <c r="AJ6" s="618"/>
      <c r="AK6" s="618"/>
      <c r="AL6" s="619"/>
      <c r="AM6" s="516" t="s">
        <v>100</v>
      </c>
      <c r="AN6" s="416"/>
      <c r="AO6" s="416"/>
      <c r="AP6" s="416"/>
      <c r="AQ6" s="416"/>
      <c r="AR6" s="416"/>
      <c r="AS6" s="416"/>
      <c r="AT6" s="417"/>
      <c r="AU6" s="517" t="s">
        <v>93</v>
      </c>
      <c r="AV6" s="518"/>
      <c r="AW6" s="518"/>
      <c r="AX6" s="518"/>
      <c r="AY6" s="473" t="s">
        <v>101</v>
      </c>
      <c r="AZ6" s="474"/>
      <c r="BA6" s="474"/>
      <c r="BB6" s="474"/>
      <c r="BC6" s="474"/>
      <c r="BD6" s="474"/>
      <c r="BE6" s="474"/>
      <c r="BF6" s="474"/>
      <c r="BG6" s="474"/>
      <c r="BH6" s="474"/>
      <c r="BI6" s="474"/>
      <c r="BJ6" s="474"/>
      <c r="BK6" s="474"/>
      <c r="BL6" s="474"/>
      <c r="BM6" s="475"/>
      <c r="BN6" s="459">
        <v>2523009</v>
      </c>
      <c r="BO6" s="460"/>
      <c r="BP6" s="460"/>
      <c r="BQ6" s="460"/>
      <c r="BR6" s="460"/>
      <c r="BS6" s="460"/>
      <c r="BT6" s="460"/>
      <c r="BU6" s="461"/>
      <c r="BV6" s="459">
        <v>2843414</v>
      </c>
      <c r="BW6" s="460"/>
      <c r="BX6" s="460"/>
      <c r="BY6" s="460"/>
      <c r="BZ6" s="460"/>
      <c r="CA6" s="460"/>
      <c r="CB6" s="460"/>
      <c r="CC6" s="461"/>
      <c r="CD6" s="499" t="s">
        <v>102</v>
      </c>
      <c r="CE6" s="419"/>
      <c r="CF6" s="419"/>
      <c r="CG6" s="419"/>
      <c r="CH6" s="419"/>
      <c r="CI6" s="419"/>
      <c r="CJ6" s="419"/>
      <c r="CK6" s="419"/>
      <c r="CL6" s="419"/>
      <c r="CM6" s="419"/>
      <c r="CN6" s="419"/>
      <c r="CO6" s="419"/>
      <c r="CP6" s="419"/>
      <c r="CQ6" s="419"/>
      <c r="CR6" s="419"/>
      <c r="CS6" s="500"/>
      <c r="CT6" s="602">
        <v>97.7</v>
      </c>
      <c r="CU6" s="603"/>
      <c r="CV6" s="603"/>
      <c r="CW6" s="603"/>
      <c r="CX6" s="603"/>
      <c r="CY6" s="603"/>
      <c r="CZ6" s="603"/>
      <c r="DA6" s="604"/>
      <c r="DB6" s="602">
        <v>101.1</v>
      </c>
      <c r="DC6" s="603"/>
      <c r="DD6" s="603"/>
      <c r="DE6" s="603"/>
      <c r="DF6" s="603"/>
      <c r="DG6" s="603"/>
      <c r="DH6" s="603"/>
      <c r="DI6" s="604"/>
    </row>
    <row r="7" spans="1:119" ht="18.75" customHeight="1" x14ac:dyDescent="0.15">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103</v>
      </c>
      <c r="AN7" s="416"/>
      <c r="AO7" s="416"/>
      <c r="AP7" s="416"/>
      <c r="AQ7" s="416"/>
      <c r="AR7" s="416"/>
      <c r="AS7" s="416"/>
      <c r="AT7" s="417"/>
      <c r="AU7" s="517" t="s">
        <v>104</v>
      </c>
      <c r="AV7" s="518"/>
      <c r="AW7" s="518"/>
      <c r="AX7" s="518"/>
      <c r="AY7" s="473" t="s">
        <v>105</v>
      </c>
      <c r="AZ7" s="474"/>
      <c r="BA7" s="474"/>
      <c r="BB7" s="474"/>
      <c r="BC7" s="474"/>
      <c r="BD7" s="474"/>
      <c r="BE7" s="474"/>
      <c r="BF7" s="474"/>
      <c r="BG7" s="474"/>
      <c r="BH7" s="474"/>
      <c r="BI7" s="474"/>
      <c r="BJ7" s="474"/>
      <c r="BK7" s="474"/>
      <c r="BL7" s="474"/>
      <c r="BM7" s="475"/>
      <c r="BN7" s="459">
        <v>309196</v>
      </c>
      <c r="BO7" s="460"/>
      <c r="BP7" s="460"/>
      <c r="BQ7" s="460"/>
      <c r="BR7" s="460"/>
      <c r="BS7" s="460"/>
      <c r="BT7" s="460"/>
      <c r="BU7" s="461"/>
      <c r="BV7" s="459">
        <v>836919</v>
      </c>
      <c r="BW7" s="460"/>
      <c r="BX7" s="460"/>
      <c r="BY7" s="460"/>
      <c r="BZ7" s="460"/>
      <c r="CA7" s="460"/>
      <c r="CB7" s="460"/>
      <c r="CC7" s="461"/>
      <c r="CD7" s="499" t="s">
        <v>106</v>
      </c>
      <c r="CE7" s="419"/>
      <c r="CF7" s="419"/>
      <c r="CG7" s="419"/>
      <c r="CH7" s="419"/>
      <c r="CI7" s="419"/>
      <c r="CJ7" s="419"/>
      <c r="CK7" s="419"/>
      <c r="CL7" s="419"/>
      <c r="CM7" s="419"/>
      <c r="CN7" s="419"/>
      <c r="CO7" s="419"/>
      <c r="CP7" s="419"/>
      <c r="CQ7" s="419"/>
      <c r="CR7" s="419"/>
      <c r="CS7" s="500"/>
      <c r="CT7" s="459">
        <v>24213854</v>
      </c>
      <c r="CU7" s="460"/>
      <c r="CV7" s="460"/>
      <c r="CW7" s="460"/>
      <c r="CX7" s="460"/>
      <c r="CY7" s="460"/>
      <c r="CZ7" s="460"/>
      <c r="DA7" s="461"/>
      <c r="DB7" s="459">
        <v>22695122</v>
      </c>
      <c r="DC7" s="460"/>
      <c r="DD7" s="460"/>
      <c r="DE7" s="460"/>
      <c r="DF7" s="460"/>
      <c r="DG7" s="460"/>
      <c r="DH7" s="460"/>
      <c r="DI7" s="461"/>
    </row>
    <row r="8" spans="1:119" ht="18.75" customHeight="1" thickBot="1" x14ac:dyDescent="0.2">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107</v>
      </c>
      <c r="AN8" s="416"/>
      <c r="AO8" s="416"/>
      <c r="AP8" s="416"/>
      <c r="AQ8" s="416"/>
      <c r="AR8" s="416"/>
      <c r="AS8" s="416"/>
      <c r="AT8" s="417"/>
      <c r="AU8" s="517" t="s">
        <v>108</v>
      </c>
      <c r="AV8" s="518"/>
      <c r="AW8" s="518"/>
      <c r="AX8" s="518"/>
      <c r="AY8" s="473" t="s">
        <v>109</v>
      </c>
      <c r="AZ8" s="474"/>
      <c r="BA8" s="474"/>
      <c r="BB8" s="474"/>
      <c r="BC8" s="474"/>
      <c r="BD8" s="474"/>
      <c r="BE8" s="474"/>
      <c r="BF8" s="474"/>
      <c r="BG8" s="474"/>
      <c r="BH8" s="474"/>
      <c r="BI8" s="474"/>
      <c r="BJ8" s="474"/>
      <c r="BK8" s="474"/>
      <c r="BL8" s="474"/>
      <c r="BM8" s="475"/>
      <c r="BN8" s="459">
        <v>2213813</v>
      </c>
      <c r="BO8" s="460"/>
      <c r="BP8" s="460"/>
      <c r="BQ8" s="460"/>
      <c r="BR8" s="460"/>
      <c r="BS8" s="460"/>
      <c r="BT8" s="460"/>
      <c r="BU8" s="461"/>
      <c r="BV8" s="459">
        <v>2006495</v>
      </c>
      <c r="BW8" s="460"/>
      <c r="BX8" s="460"/>
      <c r="BY8" s="460"/>
      <c r="BZ8" s="460"/>
      <c r="CA8" s="460"/>
      <c r="CB8" s="460"/>
      <c r="CC8" s="461"/>
      <c r="CD8" s="499" t="s">
        <v>110</v>
      </c>
      <c r="CE8" s="419"/>
      <c r="CF8" s="419"/>
      <c r="CG8" s="419"/>
      <c r="CH8" s="419"/>
      <c r="CI8" s="419"/>
      <c r="CJ8" s="419"/>
      <c r="CK8" s="419"/>
      <c r="CL8" s="419"/>
      <c r="CM8" s="419"/>
      <c r="CN8" s="419"/>
      <c r="CO8" s="419"/>
      <c r="CP8" s="419"/>
      <c r="CQ8" s="419"/>
      <c r="CR8" s="419"/>
      <c r="CS8" s="500"/>
      <c r="CT8" s="562">
        <v>0.79</v>
      </c>
      <c r="CU8" s="563"/>
      <c r="CV8" s="563"/>
      <c r="CW8" s="563"/>
      <c r="CX8" s="563"/>
      <c r="CY8" s="563"/>
      <c r="CZ8" s="563"/>
      <c r="DA8" s="564"/>
      <c r="DB8" s="562">
        <v>0.81</v>
      </c>
      <c r="DC8" s="563"/>
      <c r="DD8" s="563"/>
      <c r="DE8" s="563"/>
      <c r="DF8" s="563"/>
      <c r="DG8" s="563"/>
      <c r="DH8" s="563"/>
      <c r="DI8" s="564"/>
    </row>
    <row r="9" spans="1:119" ht="18.75" customHeight="1" thickBot="1" x14ac:dyDescent="0.2">
      <c r="A9" s="178"/>
      <c r="B9" s="591" t="s">
        <v>111</v>
      </c>
      <c r="C9" s="592"/>
      <c r="D9" s="592"/>
      <c r="E9" s="592"/>
      <c r="F9" s="592"/>
      <c r="G9" s="592"/>
      <c r="H9" s="592"/>
      <c r="I9" s="592"/>
      <c r="J9" s="592"/>
      <c r="K9" s="510"/>
      <c r="L9" s="593" t="s">
        <v>112</v>
      </c>
      <c r="M9" s="594"/>
      <c r="N9" s="594"/>
      <c r="O9" s="594"/>
      <c r="P9" s="594"/>
      <c r="Q9" s="595"/>
      <c r="R9" s="596">
        <v>113597</v>
      </c>
      <c r="S9" s="597"/>
      <c r="T9" s="597"/>
      <c r="U9" s="597"/>
      <c r="V9" s="598"/>
      <c r="W9" s="528" t="s">
        <v>113</v>
      </c>
      <c r="X9" s="529"/>
      <c r="Y9" s="529"/>
      <c r="Z9" s="529"/>
      <c r="AA9" s="529"/>
      <c r="AB9" s="529"/>
      <c r="AC9" s="529"/>
      <c r="AD9" s="529"/>
      <c r="AE9" s="529"/>
      <c r="AF9" s="529"/>
      <c r="AG9" s="529"/>
      <c r="AH9" s="529"/>
      <c r="AI9" s="529"/>
      <c r="AJ9" s="529"/>
      <c r="AK9" s="529"/>
      <c r="AL9" s="599"/>
      <c r="AM9" s="516" t="s">
        <v>114</v>
      </c>
      <c r="AN9" s="416"/>
      <c r="AO9" s="416"/>
      <c r="AP9" s="416"/>
      <c r="AQ9" s="416"/>
      <c r="AR9" s="416"/>
      <c r="AS9" s="416"/>
      <c r="AT9" s="417"/>
      <c r="AU9" s="517" t="s">
        <v>115</v>
      </c>
      <c r="AV9" s="518"/>
      <c r="AW9" s="518"/>
      <c r="AX9" s="518"/>
      <c r="AY9" s="473" t="s">
        <v>116</v>
      </c>
      <c r="AZ9" s="474"/>
      <c r="BA9" s="474"/>
      <c r="BB9" s="474"/>
      <c r="BC9" s="474"/>
      <c r="BD9" s="474"/>
      <c r="BE9" s="474"/>
      <c r="BF9" s="474"/>
      <c r="BG9" s="474"/>
      <c r="BH9" s="474"/>
      <c r="BI9" s="474"/>
      <c r="BJ9" s="474"/>
      <c r="BK9" s="474"/>
      <c r="BL9" s="474"/>
      <c r="BM9" s="475"/>
      <c r="BN9" s="459">
        <v>207318</v>
      </c>
      <c r="BO9" s="460"/>
      <c r="BP9" s="460"/>
      <c r="BQ9" s="460"/>
      <c r="BR9" s="460"/>
      <c r="BS9" s="460"/>
      <c r="BT9" s="460"/>
      <c r="BU9" s="461"/>
      <c r="BV9" s="459">
        <v>607145</v>
      </c>
      <c r="BW9" s="460"/>
      <c r="BX9" s="460"/>
      <c r="BY9" s="460"/>
      <c r="BZ9" s="460"/>
      <c r="CA9" s="460"/>
      <c r="CB9" s="460"/>
      <c r="CC9" s="461"/>
      <c r="CD9" s="499" t="s">
        <v>117</v>
      </c>
      <c r="CE9" s="419"/>
      <c r="CF9" s="419"/>
      <c r="CG9" s="419"/>
      <c r="CH9" s="419"/>
      <c r="CI9" s="419"/>
      <c r="CJ9" s="419"/>
      <c r="CK9" s="419"/>
      <c r="CL9" s="419"/>
      <c r="CM9" s="419"/>
      <c r="CN9" s="419"/>
      <c r="CO9" s="419"/>
      <c r="CP9" s="419"/>
      <c r="CQ9" s="419"/>
      <c r="CR9" s="419"/>
      <c r="CS9" s="500"/>
      <c r="CT9" s="456">
        <v>13.5</v>
      </c>
      <c r="CU9" s="457"/>
      <c r="CV9" s="457"/>
      <c r="CW9" s="457"/>
      <c r="CX9" s="457"/>
      <c r="CY9" s="457"/>
      <c r="CZ9" s="457"/>
      <c r="DA9" s="458"/>
      <c r="DB9" s="456">
        <v>13.8</v>
      </c>
      <c r="DC9" s="457"/>
      <c r="DD9" s="457"/>
      <c r="DE9" s="457"/>
      <c r="DF9" s="457"/>
      <c r="DG9" s="457"/>
      <c r="DH9" s="457"/>
      <c r="DI9" s="458"/>
    </row>
    <row r="10" spans="1:119" ht="18.75" customHeight="1" thickBot="1" x14ac:dyDescent="0.2">
      <c r="A10" s="178"/>
      <c r="B10" s="591"/>
      <c r="C10" s="592"/>
      <c r="D10" s="592"/>
      <c r="E10" s="592"/>
      <c r="F10" s="592"/>
      <c r="G10" s="592"/>
      <c r="H10" s="592"/>
      <c r="I10" s="592"/>
      <c r="J10" s="592"/>
      <c r="K10" s="510"/>
      <c r="L10" s="415" t="s">
        <v>118</v>
      </c>
      <c r="M10" s="416"/>
      <c r="N10" s="416"/>
      <c r="O10" s="416"/>
      <c r="P10" s="416"/>
      <c r="Q10" s="417"/>
      <c r="R10" s="412">
        <v>110970</v>
      </c>
      <c r="S10" s="413"/>
      <c r="T10" s="413"/>
      <c r="U10" s="413"/>
      <c r="V10" s="472"/>
      <c r="W10" s="600"/>
      <c r="X10" s="410"/>
      <c r="Y10" s="410"/>
      <c r="Z10" s="410"/>
      <c r="AA10" s="410"/>
      <c r="AB10" s="410"/>
      <c r="AC10" s="410"/>
      <c r="AD10" s="410"/>
      <c r="AE10" s="410"/>
      <c r="AF10" s="410"/>
      <c r="AG10" s="410"/>
      <c r="AH10" s="410"/>
      <c r="AI10" s="410"/>
      <c r="AJ10" s="410"/>
      <c r="AK10" s="410"/>
      <c r="AL10" s="601"/>
      <c r="AM10" s="516" t="s">
        <v>119</v>
      </c>
      <c r="AN10" s="416"/>
      <c r="AO10" s="416"/>
      <c r="AP10" s="416"/>
      <c r="AQ10" s="416"/>
      <c r="AR10" s="416"/>
      <c r="AS10" s="416"/>
      <c r="AT10" s="417"/>
      <c r="AU10" s="517" t="s">
        <v>108</v>
      </c>
      <c r="AV10" s="518"/>
      <c r="AW10" s="518"/>
      <c r="AX10" s="518"/>
      <c r="AY10" s="473" t="s">
        <v>120</v>
      </c>
      <c r="AZ10" s="474"/>
      <c r="BA10" s="474"/>
      <c r="BB10" s="474"/>
      <c r="BC10" s="474"/>
      <c r="BD10" s="474"/>
      <c r="BE10" s="474"/>
      <c r="BF10" s="474"/>
      <c r="BG10" s="474"/>
      <c r="BH10" s="474"/>
      <c r="BI10" s="474"/>
      <c r="BJ10" s="474"/>
      <c r="BK10" s="474"/>
      <c r="BL10" s="474"/>
      <c r="BM10" s="475"/>
      <c r="BN10" s="459">
        <v>2543</v>
      </c>
      <c r="BO10" s="460"/>
      <c r="BP10" s="460"/>
      <c r="BQ10" s="460"/>
      <c r="BR10" s="460"/>
      <c r="BS10" s="460"/>
      <c r="BT10" s="460"/>
      <c r="BU10" s="461"/>
      <c r="BV10" s="459">
        <v>5151</v>
      </c>
      <c r="BW10" s="460"/>
      <c r="BX10" s="460"/>
      <c r="BY10" s="460"/>
      <c r="BZ10" s="460"/>
      <c r="CA10" s="460"/>
      <c r="CB10" s="460"/>
      <c r="CC10" s="461"/>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1"/>
      <c r="C11" s="592"/>
      <c r="D11" s="592"/>
      <c r="E11" s="592"/>
      <c r="F11" s="592"/>
      <c r="G11" s="592"/>
      <c r="H11" s="592"/>
      <c r="I11" s="592"/>
      <c r="J11" s="592"/>
      <c r="K11" s="510"/>
      <c r="L11" s="420" t="s">
        <v>122</v>
      </c>
      <c r="M11" s="421"/>
      <c r="N11" s="421"/>
      <c r="O11" s="421"/>
      <c r="P11" s="421"/>
      <c r="Q11" s="422"/>
      <c r="R11" s="588" t="s">
        <v>123</v>
      </c>
      <c r="S11" s="589"/>
      <c r="T11" s="589"/>
      <c r="U11" s="589"/>
      <c r="V11" s="590"/>
      <c r="W11" s="600"/>
      <c r="X11" s="410"/>
      <c r="Y11" s="410"/>
      <c r="Z11" s="410"/>
      <c r="AA11" s="410"/>
      <c r="AB11" s="410"/>
      <c r="AC11" s="410"/>
      <c r="AD11" s="410"/>
      <c r="AE11" s="410"/>
      <c r="AF11" s="410"/>
      <c r="AG11" s="410"/>
      <c r="AH11" s="410"/>
      <c r="AI11" s="410"/>
      <c r="AJ11" s="410"/>
      <c r="AK11" s="410"/>
      <c r="AL11" s="601"/>
      <c r="AM11" s="516" t="s">
        <v>124</v>
      </c>
      <c r="AN11" s="416"/>
      <c r="AO11" s="416"/>
      <c r="AP11" s="416"/>
      <c r="AQ11" s="416"/>
      <c r="AR11" s="416"/>
      <c r="AS11" s="416"/>
      <c r="AT11" s="417"/>
      <c r="AU11" s="517" t="s">
        <v>93</v>
      </c>
      <c r="AV11" s="518"/>
      <c r="AW11" s="518"/>
      <c r="AX11" s="518"/>
      <c r="AY11" s="473" t="s">
        <v>125</v>
      </c>
      <c r="AZ11" s="474"/>
      <c r="BA11" s="474"/>
      <c r="BB11" s="474"/>
      <c r="BC11" s="474"/>
      <c r="BD11" s="474"/>
      <c r="BE11" s="474"/>
      <c r="BF11" s="474"/>
      <c r="BG11" s="474"/>
      <c r="BH11" s="474"/>
      <c r="BI11" s="474"/>
      <c r="BJ11" s="474"/>
      <c r="BK11" s="474"/>
      <c r="BL11" s="474"/>
      <c r="BM11" s="475"/>
      <c r="BN11" s="459">
        <v>0</v>
      </c>
      <c r="BO11" s="460"/>
      <c r="BP11" s="460"/>
      <c r="BQ11" s="460"/>
      <c r="BR11" s="460"/>
      <c r="BS11" s="460"/>
      <c r="BT11" s="460"/>
      <c r="BU11" s="461"/>
      <c r="BV11" s="459">
        <v>0</v>
      </c>
      <c r="BW11" s="460"/>
      <c r="BX11" s="460"/>
      <c r="BY11" s="460"/>
      <c r="BZ11" s="460"/>
      <c r="CA11" s="460"/>
      <c r="CB11" s="460"/>
      <c r="CC11" s="461"/>
      <c r="CD11" s="499" t="s">
        <v>126</v>
      </c>
      <c r="CE11" s="419"/>
      <c r="CF11" s="419"/>
      <c r="CG11" s="419"/>
      <c r="CH11" s="419"/>
      <c r="CI11" s="419"/>
      <c r="CJ11" s="419"/>
      <c r="CK11" s="419"/>
      <c r="CL11" s="419"/>
      <c r="CM11" s="419"/>
      <c r="CN11" s="419"/>
      <c r="CO11" s="419"/>
      <c r="CP11" s="419"/>
      <c r="CQ11" s="419"/>
      <c r="CR11" s="419"/>
      <c r="CS11" s="500"/>
      <c r="CT11" s="562" t="s">
        <v>127</v>
      </c>
      <c r="CU11" s="563"/>
      <c r="CV11" s="563"/>
      <c r="CW11" s="563"/>
      <c r="CX11" s="563"/>
      <c r="CY11" s="563"/>
      <c r="CZ11" s="563"/>
      <c r="DA11" s="564"/>
      <c r="DB11" s="562" t="s">
        <v>128</v>
      </c>
      <c r="DC11" s="563"/>
      <c r="DD11" s="563"/>
      <c r="DE11" s="563"/>
      <c r="DF11" s="563"/>
      <c r="DG11" s="563"/>
      <c r="DH11" s="563"/>
      <c r="DI11" s="564"/>
    </row>
    <row r="12" spans="1:119" ht="18.75" customHeight="1" x14ac:dyDescent="0.15">
      <c r="A12" s="178"/>
      <c r="B12" s="565" t="s">
        <v>129</v>
      </c>
      <c r="C12" s="566"/>
      <c r="D12" s="566"/>
      <c r="E12" s="566"/>
      <c r="F12" s="566"/>
      <c r="G12" s="566"/>
      <c r="H12" s="566"/>
      <c r="I12" s="566"/>
      <c r="J12" s="566"/>
      <c r="K12" s="567"/>
      <c r="L12" s="574" t="s">
        <v>130</v>
      </c>
      <c r="M12" s="575"/>
      <c r="N12" s="575"/>
      <c r="O12" s="575"/>
      <c r="P12" s="575"/>
      <c r="Q12" s="576"/>
      <c r="R12" s="577">
        <v>114279</v>
      </c>
      <c r="S12" s="578"/>
      <c r="T12" s="578"/>
      <c r="U12" s="578"/>
      <c r="V12" s="579"/>
      <c r="W12" s="580" t="s">
        <v>1</v>
      </c>
      <c r="X12" s="518"/>
      <c r="Y12" s="518"/>
      <c r="Z12" s="518"/>
      <c r="AA12" s="518"/>
      <c r="AB12" s="581"/>
      <c r="AC12" s="582" t="s">
        <v>131</v>
      </c>
      <c r="AD12" s="583"/>
      <c r="AE12" s="583"/>
      <c r="AF12" s="583"/>
      <c r="AG12" s="584"/>
      <c r="AH12" s="582" t="s">
        <v>132</v>
      </c>
      <c r="AI12" s="583"/>
      <c r="AJ12" s="583"/>
      <c r="AK12" s="583"/>
      <c r="AL12" s="585"/>
      <c r="AM12" s="516" t="s">
        <v>133</v>
      </c>
      <c r="AN12" s="416"/>
      <c r="AO12" s="416"/>
      <c r="AP12" s="416"/>
      <c r="AQ12" s="416"/>
      <c r="AR12" s="416"/>
      <c r="AS12" s="416"/>
      <c r="AT12" s="417"/>
      <c r="AU12" s="517" t="s">
        <v>134</v>
      </c>
      <c r="AV12" s="518"/>
      <c r="AW12" s="518"/>
      <c r="AX12" s="518"/>
      <c r="AY12" s="473" t="s">
        <v>135</v>
      </c>
      <c r="AZ12" s="474"/>
      <c r="BA12" s="474"/>
      <c r="BB12" s="474"/>
      <c r="BC12" s="474"/>
      <c r="BD12" s="474"/>
      <c r="BE12" s="474"/>
      <c r="BF12" s="474"/>
      <c r="BG12" s="474"/>
      <c r="BH12" s="474"/>
      <c r="BI12" s="474"/>
      <c r="BJ12" s="474"/>
      <c r="BK12" s="474"/>
      <c r="BL12" s="474"/>
      <c r="BM12" s="475"/>
      <c r="BN12" s="459">
        <v>43791</v>
      </c>
      <c r="BO12" s="460"/>
      <c r="BP12" s="460"/>
      <c r="BQ12" s="460"/>
      <c r="BR12" s="460"/>
      <c r="BS12" s="460"/>
      <c r="BT12" s="460"/>
      <c r="BU12" s="461"/>
      <c r="BV12" s="459">
        <v>239265</v>
      </c>
      <c r="BW12" s="460"/>
      <c r="BX12" s="460"/>
      <c r="BY12" s="460"/>
      <c r="BZ12" s="460"/>
      <c r="CA12" s="460"/>
      <c r="CB12" s="460"/>
      <c r="CC12" s="461"/>
      <c r="CD12" s="499" t="s">
        <v>136</v>
      </c>
      <c r="CE12" s="419"/>
      <c r="CF12" s="419"/>
      <c r="CG12" s="419"/>
      <c r="CH12" s="419"/>
      <c r="CI12" s="419"/>
      <c r="CJ12" s="419"/>
      <c r="CK12" s="419"/>
      <c r="CL12" s="419"/>
      <c r="CM12" s="419"/>
      <c r="CN12" s="419"/>
      <c r="CO12" s="419"/>
      <c r="CP12" s="419"/>
      <c r="CQ12" s="419"/>
      <c r="CR12" s="419"/>
      <c r="CS12" s="500"/>
      <c r="CT12" s="562" t="s">
        <v>137</v>
      </c>
      <c r="CU12" s="563"/>
      <c r="CV12" s="563"/>
      <c r="CW12" s="563"/>
      <c r="CX12" s="563"/>
      <c r="CY12" s="563"/>
      <c r="CZ12" s="563"/>
      <c r="DA12" s="564"/>
      <c r="DB12" s="562" t="s">
        <v>137</v>
      </c>
      <c r="DC12" s="563"/>
      <c r="DD12" s="563"/>
      <c r="DE12" s="563"/>
      <c r="DF12" s="563"/>
      <c r="DG12" s="563"/>
      <c r="DH12" s="563"/>
      <c r="DI12" s="564"/>
    </row>
    <row r="13" spans="1:119" ht="18.75" customHeight="1" x14ac:dyDescent="0.15">
      <c r="A13" s="178"/>
      <c r="B13" s="568"/>
      <c r="C13" s="569"/>
      <c r="D13" s="569"/>
      <c r="E13" s="569"/>
      <c r="F13" s="569"/>
      <c r="G13" s="569"/>
      <c r="H13" s="569"/>
      <c r="I13" s="569"/>
      <c r="J13" s="569"/>
      <c r="K13" s="570"/>
      <c r="L13" s="187"/>
      <c r="M13" s="543" t="s">
        <v>138</v>
      </c>
      <c r="N13" s="544"/>
      <c r="O13" s="544"/>
      <c r="P13" s="544"/>
      <c r="Q13" s="545"/>
      <c r="R13" s="546">
        <v>111306</v>
      </c>
      <c r="S13" s="547"/>
      <c r="T13" s="547"/>
      <c r="U13" s="547"/>
      <c r="V13" s="548"/>
      <c r="W13" s="549" t="s">
        <v>139</v>
      </c>
      <c r="X13" s="445"/>
      <c r="Y13" s="445"/>
      <c r="Z13" s="445"/>
      <c r="AA13" s="445"/>
      <c r="AB13" s="446"/>
      <c r="AC13" s="412">
        <v>455</v>
      </c>
      <c r="AD13" s="413"/>
      <c r="AE13" s="413"/>
      <c r="AF13" s="413"/>
      <c r="AG13" s="414"/>
      <c r="AH13" s="412">
        <v>495</v>
      </c>
      <c r="AI13" s="413"/>
      <c r="AJ13" s="413"/>
      <c r="AK13" s="413"/>
      <c r="AL13" s="472"/>
      <c r="AM13" s="516" t="s">
        <v>140</v>
      </c>
      <c r="AN13" s="416"/>
      <c r="AO13" s="416"/>
      <c r="AP13" s="416"/>
      <c r="AQ13" s="416"/>
      <c r="AR13" s="416"/>
      <c r="AS13" s="416"/>
      <c r="AT13" s="417"/>
      <c r="AU13" s="517" t="s">
        <v>104</v>
      </c>
      <c r="AV13" s="518"/>
      <c r="AW13" s="518"/>
      <c r="AX13" s="518"/>
      <c r="AY13" s="473" t="s">
        <v>141</v>
      </c>
      <c r="AZ13" s="474"/>
      <c r="BA13" s="474"/>
      <c r="BB13" s="474"/>
      <c r="BC13" s="474"/>
      <c r="BD13" s="474"/>
      <c r="BE13" s="474"/>
      <c r="BF13" s="474"/>
      <c r="BG13" s="474"/>
      <c r="BH13" s="474"/>
      <c r="BI13" s="474"/>
      <c r="BJ13" s="474"/>
      <c r="BK13" s="474"/>
      <c r="BL13" s="474"/>
      <c r="BM13" s="475"/>
      <c r="BN13" s="459">
        <v>166070</v>
      </c>
      <c r="BO13" s="460"/>
      <c r="BP13" s="460"/>
      <c r="BQ13" s="460"/>
      <c r="BR13" s="460"/>
      <c r="BS13" s="460"/>
      <c r="BT13" s="460"/>
      <c r="BU13" s="461"/>
      <c r="BV13" s="459">
        <v>373031</v>
      </c>
      <c r="BW13" s="460"/>
      <c r="BX13" s="460"/>
      <c r="BY13" s="460"/>
      <c r="BZ13" s="460"/>
      <c r="CA13" s="460"/>
      <c r="CB13" s="460"/>
      <c r="CC13" s="461"/>
      <c r="CD13" s="499" t="s">
        <v>142</v>
      </c>
      <c r="CE13" s="419"/>
      <c r="CF13" s="419"/>
      <c r="CG13" s="419"/>
      <c r="CH13" s="419"/>
      <c r="CI13" s="419"/>
      <c r="CJ13" s="419"/>
      <c r="CK13" s="419"/>
      <c r="CL13" s="419"/>
      <c r="CM13" s="419"/>
      <c r="CN13" s="419"/>
      <c r="CO13" s="419"/>
      <c r="CP13" s="419"/>
      <c r="CQ13" s="419"/>
      <c r="CR13" s="419"/>
      <c r="CS13" s="500"/>
      <c r="CT13" s="456">
        <v>1.8</v>
      </c>
      <c r="CU13" s="457"/>
      <c r="CV13" s="457"/>
      <c r="CW13" s="457"/>
      <c r="CX13" s="457"/>
      <c r="CY13" s="457"/>
      <c r="CZ13" s="457"/>
      <c r="DA13" s="458"/>
      <c r="DB13" s="456">
        <v>2</v>
      </c>
      <c r="DC13" s="457"/>
      <c r="DD13" s="457"/>
      <c r="DE13" s="457"/>
      <c r="DF13" s="457"/>
      <c r="DG13" s="457"/>
      <c r="DH13" s="457"/>
      <c r="DI13" s="458"/>
    </row>
    <row r="14" spans="1:119" ht="18.75" customHeight="1" thickBot="1" x14ac:dyDescent="0.2">
      <c r="A14" s="178"/>
      <c r="B14" s="568"/>
      <c r="C14" s="569"/>
      <c r="D14" s="569"/>
      <c r="E14" s="569"/>
      <c r="F14" s="569"/>
      <c r="G14" s="569"/>
      <c r="H14" s="569"/>
      <c r="I14" s="569"/>
      <c r="J14" s="569"/>
      <c r="K14" s="570"/>
      <c r="L14" s="533" t="s">
        <v>143</v>
      </c>
      <c r="M14" s="586"/>
      <c r="N14" s="586"/>
      <c r="O14" s="586"/>
      <c r="P14" s="586"/>
      <c r="Q14" s="587"/>
      <c r="R14" s="546">
        <v>114557</v>
      </c>
      <c r="S14" s="547"/>
      <c r="T14" s="547"/>
      <c r="U14" s="547"/>
      <c r="V14" s="548"/>
      <c r="W14" s="550"/>
      <c r="X14" s="448"/>
      <c r="Y14" s="448"/>
      <c r="Z14" s="448"/>
      <c r="AA14" s="448"/>
      <c r="AB14" s="449"/>
      <c r="AC14" s="539">
        <v>0.9</v>
      </c>
      <c r="AD14" s="540"/>
      <c r="AE14" s="540"/>
      <c r="AF14" s="540"/>
      <c r="AG14" s="541"/>
      <c r="AH14" s="539">
        <v>1.1000000000000001</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144</v>
      </c>
      <c r="CE14" s="497"/>
      <c r="CF14" s="497"/>
      <c r="CG14" s="497"/>
      <c r="CH14" s="497"/>
      <c r="CI14" s="497"/>
      <c r="CJ14" s="497"/>
      <c r="CK14" s="497"/>
      <c r="CL14" s="497"/>
      <c r="CM14" s="497"/>
      <c r="CN14" s="497"/>
      <c r="CO14" s="497"/>
      <c r="CP14" s="497"/>
      <c r="CQ14" s="497"/>
      <c r="CR14" s="497"/>
      <c r="CS14" s="498"/>
      <c r="CT14" s="556" t="s">
        <v>137</v>
      </c>
      <c r="CU14" s="557"/>
      <c r="CV14" s="557"/>
      <c r="CW14" s="557"/>
      <c r="CX14" s="557"/>
      <c r="CY14" s="557"/>
      <c r="CZ14" s="557"/>
      <c r="DA14" s="558"/>
      <c r="DB14" s="556" t="s">
        <v>145</v>
      </c>
      <c r="DC14" s="557"/>
      <c r="DD14" s="557"/>
      <c r="DE14" s="557"/>
      <c r="DF14" s="557"/>
      <c r="DG14" s="557"/>
      <c r="DH14" s="557"/>
      <c r="DI14" s="558"/>
    </row>
    <row r="15" spans="1:119" ht="18.75" customHeight="1" x14ac:dyDescent="0.15">
      <c r="A15" s="178"/>
      <c r="B15" s="568"/>
      <c r="C15" s="569"/>
      <c r="D15" s="569"/>
      <c r="E15" s="569"/>
      <c r="F15" s="569"/>
      <c r="G15" s="569"/>
      <c r="H15" s="569"/>
      <c r="I15" s="569"/>
      <c r="J15" s="569"/>
      <c r="K15" s="570"/>
      <c r="L15" s="187"/>
      <c r="M15" s="543" t="s">
        <v>138</v>
      </c>
      <c r="N15" s="544"/>
      <c r="O15" s="544"/>
      <c r="P15" s="544"/>
      <c r="Q15" s="545"/>
      <c r="R15" s="546">
        <v>111547</v>
      </c>
      <c r="S15" s="547"/>
      <c r="T15" s="547"/>
      <c r="U15" s="547"/>
      <c r="V15" s="548"/>
      <c r="W15" s="549" t="s">
        <v>146</v>
      </c>
      <c r="X15" s="445"/>
      <c r="Y15" s="445"/>
      <c r="Z15" s="445"/>
      <c r="AA15" s="445"/>
      <c r="AB15" s="446"/>
      <c r="AC15" s="412">
        <v>10688</v>
      </c>
      <c r="AD15" s="413"/>
      <c r="AE15" s="413"/>
      <c r="AF15" s="413"/>
      <c r="AG15" s="414"/>
      <c r="AH15" s="412">
        <v>11203</v>
      </c>
      <c r="AI15" s="413"/>
      <c r="AJ15" s="413"/>
      <c r="AK15" s="413"/>
      <c r="AL15" s="472"/>
      <c r="AM15" s="516"/>
      <c r="AN15" s="416"/>
      <c r="AO15" s="416"/>
      <c r="AP15" s="416"/>
      <c r="AQ15" s="416"/>
      <c r="AR15" s="416"/>
      <c r="AS15" s="416"/>
      <c r="AT15" s="417"/>
      <c r="AU15" s="517"/>
      <c r="AV15" s="518"/>
      <c r="AW15" s="518"/>
      <c r="AX15" s="518"/>
      <c r="AY15" s="485" t="s">
        <v>147</v>
      </c>
      <c r="AZ15" s="486"/>
      <c r="BA15" s="486"/>
      <c r="BB15" s="486"/>
      <c r="BC15" s="486"/>
      <c r="BD15" s="486"/>
      <c r="BE15" s="486"/>
      <c r="BF15" s="486"/>
      <c r="BG15" s="486"/>
      <c r="BH15" s="486"/>
      <c r="BI15" s="486"/>
      <c r="BJ15" s="486"/>
      <c r="BK15" s="486"/>
      <c r="BL15" s="486"/>
      <c r="BM15" s="487"/>
      <c r="BN15" s="488">
        <v>13879579</v>
      </c>
      <c r="BO15" s="489"/>
      <c r="BP15" s="489"/>
      <c r="BQ15" s="489"/>
      <c r="BR15" s="489"/>
      <c r="BS15" s="489"/>
      <c r="BT15" s="489"/>
      <c r="BU15" s="490"/>
      <c r="BV15" s="488">
        <v>14056294</v>
      </c>
      <c r="BW15" s="489"/>
      <c r="BX15" s="489"/>
      <c r="BY15" s="489"/>
      <c r="BZ15" s="489"/>
      <c r="CA15" s="489"/>
      <c r="CB15" s="489"/>
      <c r="CC15" s="490"/>
      <c r="CD15" s="559" t="s">
        <v>148</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8"/>
      <c r="C16" s="569"/>
      <c r="D16" s="569"/>
      <c r="E16" s="569"/>
      <c r="F16" s="569"/>
      <c r="G16" s="569"/>
      <c r="H16" s="569"/>
      <c r="I16" s="569"/>
      <c r="J16" s="569"/>
      <c r="K16" s="570"/>
      <c r="L16" s="533" t="s">
        <v>149</v>
      </c>
      <c r="M16" s="534"/>
      <c r="N16" s="534"/>
      <c r="O16" s="534"/>
      <c r="P16" s="534"/>
      <c r="Q16" s="535"/>
      <c r="R16" s="536" t="s">
        <v>150</v>
      </c>
      <c r="S16" s="537"/>
      <c r="T16" s="537"/>
      <c r="U16" s="537"/>
      <c r="V16" s="538"/>
      <c r="W16" s="550"/>
      <c r="X16" s="448"/>
      <c r="Y16" s="448"/>
      <c r="Z16" s="448"/>
      <c r="AA16" s="448"/>
      <c r="AB16" s="449"/>
      <c r="AC16" s="539">
        <v>21.9</v>
      </c>
      <c r="AD16" s="540"/>
      <c r="AE16" s="540"/>
      <c r="AF16" s="540"/>
      <c r="AG16" s="541"/>
      <c r="AH16" s="539">
        <v>24</v>
      </c>
      <c r="AI16" s="540"/>
      <c r="AJ16" s="540"/>
      <c r="AK16" s="540"/>
      <c r="AL16" s="542"/>
      <c r="AM16" s="516"/>
      <c r="AN16" s="416"/>
      <c r="AO16" s="416"/>
      <c r="AP16" s="416"/>
      <c r="AQ16" s="416"/>
      <c r="AR16" s="416"/>
      <c r="AS16" s="416"/>
      <c r="AT16" s="417"/>
      <c r="AU16" s="517"/>
      <c r="AV16" s="518"/>
      <c r="AW16" s="518"/>
      <c r="AX16" s="518"/>
      <c r="AY16" s="473" t="s">
        <v>151</v>
      </c>
      <c r="AZ16" s="474"/>
      <c r="BA16" s="474"/>
      <c r="BB16" s="474"/>
      <c r="BC16" s="474"/>
      <c r="BD16" s="474"/>
      <c r="BE16" s="474"/>
      <c r="BF16" s="474"/>
      <c r="BG16" s="474"/>
      <c r="BH16" s="474"/>
      <c r="BI16" s="474"/>
      <c r="BJ16" s="474"/>
      <c r="BK16" s="474"/>
      <c r="BL16" s="474"/>
      <c r="BM16" s="475"/>
      <c r="BN16" s="459">
        <v>18385092</v>
      </c>
      <c r="BO16" s="460"/>
      <c r="BP16" s="460"/>
      <c r="BQ16" s="460"/>
      <c r="BR16" s="460"/>
      <c r="BS16" s="460"/>
      <c r="BT16" s="460"/>
      <c r="BU16" s="461"/>
      <c r="BV16" s="459">
        <v>17367691</v>
      </c>
      <c r="BW16" s="460"/>
      <c r="BX16" s="460"/>
      <c r="BY16" s="460"/>
      <c r="BZ16" s="460"/>
      <c r="CA16" s="460"/>
      <c r="CB16" s="460"/>
      <c r="CC16" s="461"/>
      <c r="CD16" s="191"/>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x14ac:dyDescent="0.2">
      <c r="A17" s="178"/>
      <c r="B17" s="571"/>
      <c r="C17" s="572"/>
      <c r="D17" s="572"/>
      <c r="E17" s="572"/>
      <c r="F17" s="572"/>
      <c r="G17" s="572"/>
      <c r="H17" s="572"/>
      <c r="I17" s="572"/>
      <c r="J17" s="572"/>
      <c r="K17" s="573"/>
      <c r="L17" s="192"/>
      <c r="M17" s="552" t="s">
        <v>152</v>
      </c>
      <c r="N17" s="553"/>
      <c r="O17" s="553"/>
      <c r="P17" s="553"/>
      <c r="Q17" s="554"/>
      <c r="R17" s="536" t="s">
        <v>150</v>
      </c>
      <c r="S17" s="537"/>
      <c r="T17" s="537"/>
      <c r="U17" s="537"/>
      <c r="V17" s="538"/>
      <c r="W17" s="549" t="s">
        <v>153</v>
      </c>
      <c r="X17" s="445"/>
      <c r="Y17" s="445"/>
      <c r="Z17" s="445"/>
      <c r="AA17" s="445"/>
      <c r="AB17" s="446"/>
      <c r="AC17" s="412">
        <v>37585</v>
      </c>
      <c r="AD17" s="413"/>
      <c r="AE17" s="413"/>
      <c r="AF17" s="413"/>
      <c r="AG17" s="414"/>
      <c r="AH17" s="412">
        <v>35024</v>
      </c>
      <c r="AI17" s="413"/>
      <c r="AJ17" s="413"/>
      <c r="AK17" s="413"/>
      <c r="AL17" s="472"/>
      <c r="AM17" s="516"/>
      <c r="AN17" s="416"/>
      <c r="AO17" s="416"/>
      <c r="AP17" s="416"/>
      <c r="AQ17" s="416"/>
      <c r="AR17" s="416"/>
      <c r="AS17" s="416"/>
      <c r="AT17" s="417"/>
      <c r="AU17" s="517"/>
      <c r="AV17" s="518"/>
      <c r="AW17" s="518"/>
      <c r="AX17" s="518"/>
      <c r="AY17" s="473" t="s">
        <v>154</v>
      </c>
      <c r="AZ17" s="474"/>
      <c r="BA17" s="474"/>
      <c r="BB17" s="474"/>
      <c r="BC17" s="474"/>
      <c r="BD17" s="474"/>
      <c r="BE17" s="474"/>
      <c r="BF17" s="474"/>
      <c r="BG17" s="474"/>
      <c r="BH17" s="474"/>
      <c r="BI17" s="474"/>
      <c r="BJ17" s="474"/>
      <c r="BK17" s="474"/>
      <c r="BL17" s="474"/>
      <c r="BM17" s="475"/>
      <c r="BN17" s="459">
        <v>17670108</v>
      </c>
      <c r="BO17" s="460"/>
      <c r="BP17" s="460"/>
      <c r="BQ17" s="460"/>
      <c r="BR17" s="460"/>
      <c r="BS17" s="460"/>
      <c r="BT17" s="460"/>
      <c r="BU17" s="461"/>
      <c r="BV17" s="459">
        <v>17941814</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x14ac:dyDescent="0.2">
      <c r="A18" s="178"/>
      <c r="B18" s="509" t="s">
        <v>155</v>
      </c>
      <c r="C18" s="510"/>
      <c r="D18" s="510"/>
      <c r="E18" s="511"/>
      <c r="F18" s="511"/>
      <c r="G18" s="511"/>
      <c r="H18" s="511"/>
      <c r="I18" s="511"/>
      <c r="J18" s="511"/>
      <c r="K18" s="511"/>
      <c r="L18" s="512">
        <v>14.64</v>
      </c>
      <c r="M18" s="512"/>
      <c r="N18" s="512"/>
      <c r="O18" s="512"/>
      <c r="P18" s="512"/>
      <c r="Q18" s="512"/>
      <c r="R18" s="513"/>
      <c r="S18" s="513"/>
      <c r="T18" s="513"/>
      <c r="U18" s="513"/>
      <c r="V18" s="514"/>
      <c r="W18" s="530"/>
      <c r="X18" s="531"/>
      <c r="Y18" s="531"/>
      <c r="Z18" s="531"/>
      <c r="AA18" s="531"/>
      <c r="AB18" s="555"/>
      <c r="AC18" s="429">
        <v>77.099999999999994</v>
      </c>
      <c r="AD18" s="430"/>
      <c r="AE18" s="430"/>
      <c r="AF18" s="430"/>
      <c r="AG18" s="515"/>
      <c r="AH18" s="429">
        <v>75</v>
      </c>
      <c r="AI18" s="430"/>
      <c r="AJ18" s="430"/>
      <c r="AK18" s="430"/>
      <c r="AL18" s="431"/>
      <c r="AM18" s="516"/>
      <c r="AN18" s="416"/>
      <c r="AO18" s="416"/>
      <c r="AP18" s="416"/>
      <c r="AQ18" s="416"/>
      <c r="AR18" s="416"/>
      <c r="AS18" s="416"/>
      <c r="AT18" s="417"/>
      <c r="AU18" s="517"/>
      <c r="AV18" s="518"/>
      <c r="AW18" s="518"/>
      <c r="AX18" s="518"/>
      <c r="AY18" s="473" t="s">
        <v>156</v>
      </c>
      <c r="AZ18" s="474"/>
      <c r="BA18" s="474"/>
      <c r="BB18" s="474"/>
      <c r="BC18" s="474"/>
      <c r="BD18" s="474"/>
      <c r="BE18" s="474"/>
      <c r="BF18" s="474"/>
      <c r="BG18" s="474"/>
      <c r="BH18" s="474"/>
      <c r="BI18" s="474"/>
      <c r="BJ18" s="474"/>
      <c r="BK18" s="474"/>
      <c r="BL18" s="474"/>
      <c r="BM18" s="475"/>
      <c r="BN18" s="459">
        <v>22552185</v>
      </c>
      <c r="BO18" s="460"/>
      <c r="BP18" s="460"/>
      <c r="BQ18" s="460"/>
      <c r="BR18" s="460"/>
      <c r="BS18" s="460"/>
      <c r="BT18" s="460"/>
      <c r="BU18" s="461"/>
      <c r="BV18" s="459">
        <v>22061163</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x14ac:dyDescent="0.2">
      <c r="A19" s="178"/>
      <c r="B19" s="509" t="s">
        <v>157</v>
      </c>
      <c r="C19" s="510"/>
      <c r="D19" s="510"/>
      <c r="E19" s="511"/>
      <c r="F19" s="511"/>
      <c r="G19" s="511"/>
      <c r="H19" s="511"/>
      <c r="I19" s="511"/>
      <c r="J19" s="511"/>
      <c r="K19" s="511"/>
      <c r="L19" s="519">
        <v>7759</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158</v>
      </c>
      <c r="AZ19" s="474"/>
      <c r="BA19" s="474"/>
      <c r="BB19" s="474"/>
      <c r="BC19" s="474"/>
      <c r="BD19" s="474"/>
      <c r="BE19" s="474"/>
      <c r="BF19" s="474"/>
      <c r="BG19" s="474"/>
      <c r="BH19" s="474"/>
      <c r="BI19" s="474"/>
      <c r="BJ19" s="474"/>
      <c r="BK19" s="474"/>
      <c r="BL19" s="474"/>
      <c r="BM19" s="475"/>
      <c r="BN19" s="459">
        <v>30004574</v>
      </c>
      <c r="BO19" s="460"/>
      <c r="BP19" s="460"/>
      <c r="BQ19" s="460"/>
      <c r="BR19" s="460"/>
      <c r="BS19" s="460"/>
      <c r="BT19" s="460"/>
      <c r="BU19" s="461"/>
      <c r="BV19" s="459">
        <v>29035803</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x14ac:dyDescent="0.2">
      <c r="A20" s="178"/>
      <c r="B20" s="509" t="s">
        <v>159</v>
      </c>
      <c r="C20" s="510"/>
      <c r="D20" s="510"/>
      <c r="E20" s="511"/>
      <c r="F20" s="511"/>
      <c r="G20" s="511"/>
      <c r="H20" s="511"/>
      <c r="I20" s="511"/>
      <c r="J20" s="511"/>
      <c r="K20" s="511"/>
      <c r="L20" s="519">
        <v>49395</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x14ac:dyDescent="0.2">
      <c r="A21" s="178"/>
      <c r="B21" s="506" t="s">
        <v>160</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x14ac:dyDescent="0.15">
      <c r="A22" s="178"/>
      <c r="B22" s="435" t="s">
        <v>161</v>
      </c>
      <c r="C22" s="436"/>
      <c r="D22" s="437"/>
      <c r="E22" s="444" t="s">
        <v>1</v>
      </c>
      <c r="F22" s="445"/>
      <c r="G22" s="445"/>
      <c r="H22" s="445"/>
      <c r="I22" s="445"/>
      <c r="J22" s="445"/>
      <c r="K22" s="446"/>
      <c r="L22" s="444" t="s">
        <v>162</v>
      </c>
      <c r="M22" s="445"/>
      <c r="N22" s="445"/>
      <c r="O22" s="445"/>
      <c r="P22" s="446"/>
      <c r="Q22" s="450" t="s">
        <v>163</v>
      </c>
      <c r="R22" s="451"/>
      <c r="S22" s="451"/>
      <c r="T22" s="451"/>
      <c r="U22" s="451"/>
      <c r="V22" s="452"/>
      <c r="W22" s="501" t="s">
        <v>164</v>
      </c>
      <c r="X22" s="436"/>
      <c r="Y22" s="437"/>
      <c r="Z22" s="444" t="s">
        <v>1</v>
      </c>
      <c r="AA22" s="445"/>
      <c r="AB22" s="445"/>
      <c r="AC22" s="445"/>
      <c r="AD22" s="445"/>
      <c r="AE22" s="445"/>
      <c r="AF22" s="445"/>
      <c r="AG22" s="446"/>
      <c r="AH22" s="462" t="s">
        <v>165</v>
      </c>
      <c r="AI22" s="445"/>
      <c r="AJ22" s="445"/>
      <c r="AK22" s="445"/>
      <c r="AL22" s="446"/>
      <c r="AM22" s="462" t="s">
        <v>166</v>
      </c>
      <c r="AN22" s="463"/>
      <c r="AO22" s="463"/>
      <c r="AP22" s="463"/>
      <c r="AQ22" s="463"/>
      <c r="AR22" s="464"/>
      <c r="AS22" s="450" t="s">
        <v>163</v>
      </c>
      <c r="AT22" s="451"/>
      <c r="AU22" s="451"/>
      <c r="AV22" s="451"/>
      <c r="AW22" s="451"/>
      <c r="AX22" s="468"/>
      <c r="AY22" s="485" t="s">
        <v>167</v>
      </c>
      <c r="AZ22" s="486"/>
      <c r="BA22" s="486"/>
      <c r="BB22" s="486"/>
      <c r="BC22" s="486"/>
      <c r="BD22" s="486"/>
      <c r="BE22" s="486"/>
      <c r="BF22" s="486"/>
      <c r="BG22" s="486"/>
      <c r="BH22" s="486"/>
      <c r="BI22" s="486"/>
      <c r="BJ22" s="486"/>
      <c r="BK22" s="486"/>
      <c r="BL22" s="486"/>
      <c r="BM22" s="487"/>
      <c r="BN22" s="488">
        <v>41321411</v>
      </c>
      <c r="BO22" s="489"/>
      <c r="BP22" s="489"/>
      <c r="BQ22" s="489"/>
      <c r="BR22" s="489"/>
      <c r="BS22" s="489"/>
      <c r="BT22" s="489"/>
      <c r="BU22" s="490"/>
      <c r="BV22" s="488">
        <v>38885251</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x14ac:dyDescent="0.15">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168</v>
      </c>
      <c r="AZ23" s="474"/>
      <c r="BA23" s="474"/>
      <c r="BB23" s="474"/>
      <c r="BC23" s="474"/>
      <c r="BD23" s="474"/>
      <c r="BE23" s="474"/>
      <c r="BF23" s="474"/>
      <c r="BG23" s="474"/>
      <c r="BH23" s="474"/>
      <c r="BI23" s="474"/>
      <c r="BJ23" s="474"/>
      <c r="BK23" s="474"/>
      <c r="BL23" s="474"/>
      <c r="BM23" s="475"/>
      <c r="BN23" s="459">
        <v>26347830</v>
      </c>
      <c r="BO23" s="460"/>
      <c r="BP23" s="460"/>
      <c r="BQ23" s="460"/>
      <c r="BR23" s="460"/>
      <c r="BS23" s="460"/>
      <c r="BT23" s="460"/>
      <c r="BU23" s="461"/>
      <c r="BV23" s="459">
        <v>26704861</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x14ac:dyDescent="0.2">
      <c r="A24" s="178"/>
      <c r="B24" s="438"/>
      <c r="C24" s="439"/>
      <c r="D24" s="440"/>
      <c r="E24" s="415" t="s">
        <v>169</v>
      </c>
      <c r="F24" s="416"/>
      <c r="G24" s="416"/>
      <c r="H24" s="416"/>
      <c r="I24" s="416"/>
      <c r="J24" s="416"/>
      <c r="K24" s="417"/>
      <c r="L24" s="412">
        <v>1</v>
      </c>
      <c r="M24" s="413"/>
      <c r="N24" s="413"/>
      <c r="O24" s="413"/>
      <c r="P24" s="414"/>
      <c r="Q24" s="412">
        <v>8790</v>
      </c>
      <c r="R24" s="413"/>
      <c r="S24" s="413"/>
      <c r="T24" s="413"/>
      <c r="U24" s="413"/>
      <c r="V24" s="414"/>
      <c r="W24" s="502"/>
      <c r="X24" s="439"/>
      <c r="Y24" s="440"/>
      <c r="Z24" s="415" t="s">
        <v>170</v>
      </c>
      <c r="AA24" s="416"/>
      <c r="AB24" s="416"/>
      <c r="AC24" s="416"/>
      <c r="AD24" s="416"/>
      <c r="AE24" s="416"/>
      <c r="AF24" s="416"/>
      <c r="AG24" s="417"/>
      <c r="AH24" s="412">
        <v>574</v>
      </c>
      <c r="AI24" s="413"/>
      <c r="AJ24" s="413"/>
      <c r="AK24" s="413"/>
      <c r="AL24" s="414"/>
      <c r="AM24" s="412">
        <v>1783992</v>
      </c>
      <c r="AN24" s="413"/>
      <c r="AO24" s="413"/>
      <c r="AP24" s="413"/>
      <c r="AQ24" s="413"/>
      <c r="AR24" s="414"/>
      <c r="AS24" s="412">
        <v>3108</v>
      </c>
      <c r="AT24" s="413"/>
      <c r="AU24" s="413"/>
      <c r="AV24" s="413"/>
      <c r="AW24" s="413"/>
      <c r="AX24" s="472"/>
      <c r="AY24" s="432" t="s">
        <v>171</v>
      </c>
      <c r="AZ24" s="433"/>
      <c r="BA24" s="433"/>
      <c r="BB24" s="433"/>
      <c r="BC24" s="433"/>
      <c r="BD24" s="433"/>
      <c r="BE24" s="433"/>
      <c r="BF24" s="433"/>
      <c r="BG24" s="433"/>
      <c r="BH24" s="433"/>
      <c r="BI24" s="433"/>
      <c r="BJ24" s="433"/>
      <c r="BK24" s="433"/>
      <c r="BL24" s="433"/>
      <c r="BM24" s="434"/>
      <c r="BN24" s="459">
        <v>23365121</v>
      </c>
      <c r="BO24" s="460"/>
      <c r="BP24" s="460"/>
      <c r="BQ24" s="460"/>
      <c r="BR24" s="460"/>
      <c r="BS24" s="460"/>
      <c r="BT24" s="460"/>
      <c r="BU24" s="461"/>
      <c r="BV24" s="459">
        <v>21264499</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x14ac:dyDescent="0.15">
      <c r="A25" s="178"/>
      <c r="B25" s="438"/>
      <c r="C25" s="439"/>
      <c r="D25" s="440"/>
      <c r="E25" s="415" t="s">
        <v>172</v>
      </c>
      <c r="F25" s="416"/>
      <c r="G25" s="416"/>
      <c r="H25" s="416"/>
      <c r="I25" s="416"/>
      <c r="J25" s="416"/>
      <c r="K25" s="417"/>
      <c r="L25" s="412">
        <v>1</v>
      </c>
      <c r="M25" s="413"/>
      <c r="N25" s="413"/>
      <c r="O25" s="413"/>
      <c r="P25" s="414"/>
      <c r="Q25" s="412">
        <v>7450</v>
      </c>
      <c r="R25" s="413"/>
      <c r="S25" s="413"/>
      <c r="T25" s="413"/>
      <c r="U25" s="413"/>
      <c r="V25" s="414"/>
      <c r="W25" s="502"/>
      <c r="X25" s="439"/>
      <c r="Y25" s="440"/>
      <c r="Z25" s="415" t="s">
        <v>173</v>
      </c>
      <c r="AA25" s="416"/>
      <c r="AB25" s="416"/>
      <c r="AC25" s="416"/>
      <c r="AD25" s="416"/>
      <c r="AE25" s="416"/>
      <c r="AF25" s="416"/>
      <c r="AG25" s="417"/>
      <c r="AH25" s="412" t="s">
        <v>137</v>
      </c>
      <c r="AI25" s="413"/>
      <c r="AJ25" s="413"/>
      <c r="AK25" s="413"/>
      <c r="AL25" s="414"/>
      <c r="AM25" s="412" t="s">
        <v>137</v>
      </c>
      <c r="AN25" s="413"/>
      <c r="AO25" s="413"/>
      <c r="AP25" s="413"/>
      <c r="AQ25" s="413"/>
      <c r="AR25" s="414"/>
      <c r="AS25" s="412" t="s">
        <v>137</v>
      </c>
      <c r="AT25" s="413"/>
      <c r="AU25" s="413"/>
      <c r="AV25" s="413"/>
      <c r="AW25" s="413"/>
      <c r="AX25" s="472"/>
      <c r="AY25" s="485" t="s">
        <v>174</v>
      </c>
      <c r="AZ25" s="486"/>
      <c r="BA25" s="486"/>
      <c r="BB25" s="486"/>
      <c r="BC25" s="486"/>
      <c r="BD25" s="486"/>
      <c r="BE25" s="486"/>
      <c r="BF25" s="486"/>
      <c r="BG25" s="486"/>
      <c r="BH25" s="486"/>
      <c r="BI25" s="486"/>
      <c r="BJ25" s="486"/>
      <c r="BK25" s="486"/>
      <c r="BL25" s="486"/>
      <c r="BM25" s="487"/>
      <c r="BN25" s="488">
        <v>20797537</v>
      </c>
      <c r="BO25" s="489"/>
      <c r="BP25" s="489"/>
      <c r="BQ25" s="489"/>
      <c r="BR25" s="489"/>
      <c r="BS25" s="489"/>
      <c r="BT25" s="489"/>
      <c r="BU25" s="490"/>
      <c r="BV25" s="488">
        <v>24617517</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x14ac:dyDescent="0.15">
      <c r="A26" s="178"/>
      <c r="B26" s="438"/>
      <c r="C26" s="439"/>
      <c r="D26" s="440"/>
      <c r="E26" s="415" t="s">
        <v>175</v>
      </c>
      <c r="F26" s="416"/>
      <c r="G26" s="416"/>
      <c r="H26" s="416"/>
      <c r="I26" s="416"/>
      <c r="J26" s="416"/>
      <c r="K26" s="417"/>
      <c r="L26" s="412">
        <v>1</v>
      </c>
      <c r="M26" s="413"/>
      <c r="N26" s="413"/>
      <c r="O26" s="413"/>
      <c r="P26" s="414"/>
      <c r="Q26" s="412">
        <v>6890</v>
      </c>
      <c r="R26" s="413"/>
      <c r="S26" s="413"/>
      <c r="T26" s="413"/>
      <c r="U26" s="413"/>
      <c r="V26" s="414"/>
      <c r="W26" s="502"/>
      <c r="X26" s="439"/>
      <c r="Y26" s="440"/>
      <c r="Z26" s="415" t="s">
        <v>176</v>
      </c>
      <c r="AA26" s="470"/>
      <c r="AB26" s="470"/>
      <c r="AC26" s="470"/>
      <c r="AD26" s="470"/>
      <c r="AE26" s="470"/>
      <c r="AF26" s="470"/>
      <c r="AG26" s="471"/>
      <c r="AH26" s="412">
        <v>50</v>
      </c>
      <c r="AI26" s="413"/>
      <c r="AJ26" s="413"/>
      <c r="AK26" s="413"/>
      <c r="AL26" s="414"/>
      <c r="AM26" s="412">
        <v>170800</v>
      </c>
      <c r="AN26" s="413"/>
      <c r="AO26" s="413"/>
      <c r="AP26" s="413"/>
      <c r="AQ26" s="413"/>
      <c r="AR26" s="414"/>
      <c r="AS26" s="412">
        <v>3416</v>
      </c>
      <c r="AT26" s="413"/>
      <c r="AU26" s="413"/>
      <c r="AV26" s="413"/>
      <c r="AW26" s="413"/>
      <c r="AX26" s="472"/>
      <c r="AY26" s="499" t="s">
        <v>177</v>
      </c>
      <c r="AZ26" s="419"/>
      <c r="BA26" s="419"/>
      <c r="BB26" s="419"/>
      <c r="BC26" s="419"/>
      <c r="BD26" s="419"/>
      <c r="BE26" s="419"/>
      <c r="BF26" s="419"/>
      <c r="BG26" s="419"/>
      <c r="BH26" s="419"/>
      <c r="BI26" s="419"/>
      <c r="BJ26" s="419"/>
      <c r="BK26" s="419"/>
      <c r="BL26" s="419"/>
      <c r="BM26" s="500"/>
      <c r="BN26" s="459" t="s">
        <v>137</v>
      </c>
      <c r="BO26" s="460"/>
      <c r="BP26" s="460"/>
      <c r="BQ26" s="460"/>
      <c r="BR26" s="460"/>
      <c r="BS26" s="460"/>
      <c r="BT26" s="460"/>
      <c r="BU26" s="461"/>
      <c r="BV26" s="459" t="s">
        <v>137</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x14ac:dyDescent="0.2">
      <c r="A27" s="178"/>
      <c r="B27" s="438"/>
      <c r="C27" s="439"/>
      <c r="D27" s="440"/>
      <c r="E27" s="415" t="s">
        <v>178</v>
      </c>
      <c r="F27" s="416"/>
      <c r="G27" s="416"/>
      <c r="H27" s="416"/>
      <c r="I27" s="416"/>
      <c r="J27" s="416"/>
      <c r="K27" s="417"/>
      <c r="L27" s="412">
        <v>1</v>
      </c>
      <c r="M27" s="413"/>
      <c r="N27" s="413"/>
      <c r="O27" s="413"/>
      <c r="P27" s="414"/>
      <c r="Q27" s="412">
        <v>4640</v>
      </c>
      <c r="R27" s="413"/>
      <c r="S27" s="413"/>
      <c r="T27" s="413"/>
      <c r="U27" s="413"/>
      <c r="V27" s="414"/>
      <c r="W27" s="502"/>
      <c r="X27" s="439"/>
      <c r="Y27" s="440"/>
      <c r="Z27" s="415" t="s">
        <v>179</v>
      </c>
      <c r="AA27" s="416"/>
      <c r="AB27" s="416"/>
      <c r="AC27" s="416"/>
      <c r="AD27" s="416"/>
      <c r="AE27" s="416"/>
      <c r="AF27" s="416"/>
      <c r="AG27" s="417"/>
      <c r="AH27" s="412">
        <v>8</v>
      </c>
      <c r="AI27" s="413"/>
      <c r="AJ27" s="413"/>
      <c r="AK27" s="413"/>
      <c r="AL27" s="414"/>
      <c r="AM27" s="412">
        <v>30568</v>
      </c>
      <c r="AN27" s="413"/>
      <c r="AO27" s="413"/>
      <c r="AP27" s="413"/>
      <c r="AQ27" s="413"/>
      <c r="AR27" s="414"/>
      <c r="AS27" s="412">
        <v>3821</v>
      </c>
      <c r="AT27" s="413"/>
      <c r="AU27" s="413"/>
      <c r="AV27" s="413"/>
      <c r="AW27" s="413"/>
      <c r="AX27" s="472"/>
      <c r="AY27" s="496" t="s">
        <v>180</v>
      </c>
      <c r="AZ27" s="497"/>
      <c r="BA27" s="497"/>
      <c r="BB27" s="497"/>
      <c r="BC27" s="497"/>
      <c r="BD27" s="497"/>
      <c r="BE27" s="497"/>
      <c r="BF27" s="497"/>
      <c r="BG27" s="497"/>
      <c r="BH27" s="497"/>
      <c r="BI27" s="497"/>
      <c r="BJ27" s="497"/>
      <c r="BK27" s="497"/>
      <c r="BL27" s="497"/>
      <c r="BM27" s="498"/>
      <c r="BN27" s="493" t="s">
        <v>137</v>
      </c>
      <c r="BO27" s="494"/>
      <c r="BP27" s="494"/>
      <c r="BQ27" s="494"/>
      <c r="BR27" s="494"/>
      <c r="BS27" s="494"/>
      <c r="BT27" s="494"/>
      <c r="BU27" s="495"/>
      <c r="BV27" s="493" t="s">
        <v>137</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x14ac:dyDescent="0.15">
      <c r="A28" s="178"/>
      <c r="B28" s="438"/>
      <c r="C28" s="439"/>
      <c r="D28" s="440"/>
      <c r="E28" s="415" t="s">
        <v>181</v>
      </c>
      <c r="F28" s="416"/>
      <c r="G28" s="416"/>
      <c r="H28" s="416"/>
      <c r="I28" s="416"/>
      <c r="J28" s="416"/>
      <c r="K28" s="417"/>
      <c r="L28" s="412">
        <v>1</v>
      </c>
      <c r="M28" s="413"/>
      <c r="N28" s="413"/>
      <c r="O28" s="413"/>
      <c r="P28" s="414"/>
      <c r="Q28" s="412">
        <v>4100</v>
      </c>
      <c r="R28" s="413"/>
      <c r="S28" s="413"/>
      <c r="T28" s="413"/>
      <c r="U28" s="413"/>
      <c r="V28" s="414"/>
      <c r="W28" s="502"/>
      <c r="X28" s="439"/>
      <c r="Y28" s="440"/>
      <c r="Z28" s="415" t="s">
        <v>182</v>
      </c>
      <c r="AA28" s="416"/>
      <c r="AB28" s="416"/>
      <c r="AC28" s="416"/>
      <c r="AD28" s="416"/>
      <c r="AE28" s="416"/>
      <c r="AF28" s="416"/>
      <c r="AG28" s="417"/>
      <c r="AH28" s="412" t="s">
        <v>137</v>
      </c>
      <c r="AI28" s="413"/>
      <c r="AJ28" s="413"/>
      <c r="AK28" s="413"/>
      <c r="AL28" s="414"/>
      <c r="AM28" s="412" t="s">
        <v>137</v>
      </c>
      <c r="AN28" s="413"/>
      <c r="AO28" s="413"/>
      <c r="AP28" s="413"/>
      <c r="AQ28" s="413"/>
      <c r="AR28" s="414"/>
      <c r="AS28" s="412" t="s">
        <v>137</v>
      </c>
      <c r="AT28" s="413"/>
      <c r="AU28" s="413"/>
      <c r="AV28" s="413"/>
      <c r="AW28" s="413"/>
      <c r="AX28" s="472"/>
      <c r="AY28" s="476" t="s">
        <v>183</v>
      </c>
      <c r="AZ28" s="477"/>
      <c r="BA28" s="477"/>
      <c r="BB28" s="478"/>
      <c r="BC28" s="485" t="s">
        <v>48</v>
      </c>
      <c r="BD28" s="486"/>
      <c r="BE28" s="486"/>
      <c r="BF28" s="486"/>
      <c r="BG28" s="486"/>
      <c r="BH28" s="486"/>
      <c r="BI28" s="486"/>
      <c r="BJ28" s="486"/>
      <c r="BK28" s="486"/>
      <c r="BL28" s="486"/>
      <c r="BM28" s="487"/>
      <c r="BN28" s="488">
        <v>3668443</v>
      </c>
      <c r="BO28" s="489"/>
      <c r="BP28" s="489"/>
      <c r="BQ28" s="489"/>
      <c r="BR28" s="489"/>
      <c r="BS28" s="489"/>
      <c r="BT28" s="489"/>
      <c r="BU28" s="490"/>
      <c r="BV28" s="488">
        <v>3709691</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x14ac:dyDescent="0.15">
      <c r="A29" s="178"/>
      <c r="B29" s="438"/>
      <c r="C29" s="439"/>
      <c r="D29" s="440"/>
      <c r="E29" s="415" t="s">
        <v>184</v>
      </c>
      <c r="F29" s="416"/>
      <c r="G29" s="416"/>
      <c r="H29" s="416"/>
      <c r="I29" s="416"/>
      <c r="J29" s="416"/>
      <c r="K29" s="417"/>
      <c r="L29" s="412">
        <v>19</v>
      </c>
      <c r="M29" s="413"/>
      <c r="N29" s="413"/>
      <c r="O29" s="413"/>
      <c r="P29" s="414"/>
      <c r="Q29" s="412">
        <v>3820</v>
      </c>
      <c r="R29" s="413"/>
      <c r="S29" s="413"/>
      <c r="T29" s="413"/>
      <c r="U29" s="413"/>
      <c r="V29" s="414"/>
      <c r="W29" s="503"/>
      <c r="X29" s="504"/>
      <c r="Y29" s="505"/>
      <c r="Z29" s="415" t="s">
        <v>185</v>
      </c>
      <c r="AA29" s="416"/>
      <c r="AB29" s="416"/>
      <c r="AC29" s="416"/>
      <c r="AD29" s="416"/>
      <c r="AE29" s="416"/>
      <c r="AF29" s="416"/>
      <c r="AG29" s="417"/>
      <c r="AH29" s="412">
        <v>582</v>
      </c>
      <c r="AI29" s="413"/>
      <c r="AJ29" s="413"/>
      <c r="AK29" s="413"/>
      <c r="AL29" s="414"/>
      <c r="AM29" s="412">
        <v>1814560</v>
      </c>
      <c r="AN29" s="413"/>
      <c r="AO29" s="413"/>
      <c r="AP29" s="413"/>
      <c r="AQ29" s="413"/>
      <c r="AR29" s="414"/>
      <c r="AS29" s="412">
        <v>3118</v>
      </c>
      <c r="AT29" s="413"/>
      <c r="AU29" s="413"/>
      <c r="AV29" s="413"/>
      <c r="AW29" s="413"/>
      <c r="AX29" s="472"/>
      <c r="AY29" s="479"/>
      <c r="AZ29" s="480"/>
      <c r="BA29" s="480"/>
      <c r="BB29" s="481"/>
      <c r="BC29" s="473" t="s">
        <v>186</v>
      </c>
      <c r="BD29" s="474"/>
      <c r="BE29" s="474"/>
      <c r="BF29" s="474"/>
      <c r="BG29" s="474"/>
      <c r="BH29" s="474"/>
      <c r="BI29" s="474"/>
      <c r="BJ29" s="474"/>
      <c r="BK29" s="474"/>
      <c r="BL29" s="474"/>
      <c r="BM29" s="475"/>
      <c r="BN29" s="459">
        <v>4806730</v>
      </c>
      <c r="BO29" s="460"/>
      <c r="BP29" s="460"/>
      <c r="BQ29" s="460"/>
      <c r="BR29" s="460"/>
      <c r="BS29" s="460"/>
      <c r="BT29" s="460"/>
      <c r="BU29" s="461"/>
      <c r="BV29" s="459">
        <v>2899875</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x14ac:dyDescent="0.2">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187</v>
      </c>
      <c r="X30" s="427"/>
      <c r="Y30" s="427"/>
      <c r="Z30" s="427"/>
      <c r="AA30" s="427"/>
      <c r="AB30" s="427"/>
      <c r="AC30" s="427"/>
      <c r="AD30" s="427"/>
      <c r="AE30" s="427"/>
      <c r="AF30" s="427"/>
      <c r="AG30" s="428"/>
      <c r="AH30" s="429">
        <v>97.9</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50</v>
      </c>
      <c r="BD30" s="433"/>
      <c r="BE30" s="433"/>
      <c r="BF30" s="433"/>
      <c r="BG30" s="433"/>
      <c r="BH30" s="433"/>
      <c r="BI30" s="433"/>
      <c r="BJ30" s="433"/>
      <c r="BK30" s="433"/>
      <c r="BL30" s="433"/>
      <c r="BM30" s="434"/>
      <c r="BN30" s="493">
        <v>9640679</v>
      </c>
      <c r="BO30" s="494"/>
      <c r="BP30" s="494"/>
      <c r="BQ30" s="494"/>
      <c r="BR30" s="494"/>
      <c r="BS30" s="494"/>
      <c r="BT30" s="494"/>
      <c r="BU30" s="495"/>
      <c r="BV30" s="493">
        <v>8352957</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8" t="s">
        <v>188</v>
      </c>
      <c r="D32" s="418"/>
      <c r="E32" s="418"/>
      <c r="F32" s="418"/>
      <c r="G32" s="418"/>
      <c r="H32" s="418"/>
      <c r="I32" s="418"/>
      <c r="J32" s="418"/>
      <c r="K32" s="418"/>
      <c r="L32" s="418"/>
      <c r="M32" s="418"/>
      <c r="N32" s="418"/>
      <c r="O32" s="418"/>
      <c r="P32" s="418"/>
      <c r="Q32" s="418"/>
      <c r="R32" s="418"/>
      <c r="S32" s="418"/>
      <c r="U32" s="419" t="s">
        <v>189</v>
      </c>
      <c r="V32" s="419"/>
      <c r="W32" s="419"/>
      <c r="X32" s="419"/>
      <c r="Y32" s="419"/>
      <c r="Z32" s="419"/>
      <c r="AA32" s="419"/>
      <c r="AB32" s="419"/>
      <c r="AC32" s="419"/>
      <c r="AD32" s="419"/>
      <c r="AE32" s="419"/>
      <c r="AF32" s="419"/>
      <c r="AG32" s="419"/>
      <c r="AH32" s="419"/>
      <c r="AI32" s="419"/>
      <c r="AJ32" s="419"/>
      <c r="AK32" s="419"/>
      <c r="AM32" s="419" t="s">
        <v>190</v>
      </c>
      <c r="AN32" s="419"/>
      <c r="AO32" s="419"/>
      <c r="AP32" s="419"/>
      <c r="AQ32" s="419"/>
      <c r="AR32" s="419"/>
      <c r="AS32" s="419"/>
      <c r="AT32" s="419"/>
      <c r="AU32" s="419"/>
      <c r="AV32" s="419"/>
      <c r="AW32" s="419"/>
      <c r="AX32" s="419"/>
      <c r="AY32" s="419"/>
      <c r="AZ32" s="419"/>
      <c r="BA32" s="419"/>
      <c r="BB32" s="419"/>
      <c r="BC32" s="419"/>
      <c r="BE32" s="419" t="s">
        <v>191</v>
      </c>
      <c r="BF32" s="419"/>
      <c r="BG32" s="419"/>
      <c r="BH32" s="419"/>
      <c r="BI32" s="419"/>
      <c r="BJ32" s="419"/>
      <c r="BK32" s="419"/>
      <c r="BL32" s="419"/>
      <c r="BM32" s="419"/>
      <c r="BN32" s="419"/>
      <c r="BO32" s="419"/>
      <c r="BP32" s="419"/>
      <c r="BQ32" s="419"/>
      <c r="BR32" s="419"/>
      <c r="BS32" s="419"/>
      <c r="BT32" s="419"/>
      <c r="BU32" s="419"/>
      <c r="BW32" s="419" t="s">
        <v>192</v>
      </c>
      <c r="BX32" s="419"/>
      <c r="BY32" s="419"/>
      <c r="BZ32" s="419"/>
      <c r="CA32" s="419"/>
      <c r="CB32" s="419"/>
      <c r="CC32" s="419"/>
      <c r="CD32" s="419"/>
      <c r="CE32" s="419"/>
      <c r="CF32" s="419"/>
      <c r="CG32" s="419"/>
      <c r="CH32" s="419"/>
      <c r="CI32" s="419"/>
      <c r="CJ32" s="419"/>
      <c r="CK32" s="419"/>
      <c r="CL32" s="419"/>
      <c r="CM32" s="419"/>
      <c r="CO32" s="419" t="s">
        <v>193</v>
      </c>
      <c r="CP32" s="419"/>
      <c r="CQ32" s="419"/>
      <c r="CR32" s="419"/>
      <c r="CS32" s="419"/>
      <c r="CT32" s="419"/>
      <c r="CU32" s="419"/>
      <c r="CV32" s="419"/>
      <c r="CW32" s="419"/>
      <c r="CX32" s="419"/>
      <c r="CY32" s="419"/>
      <c r="CZ32" s="419"/>
      <c r="DA32" s="419"/>
      <c r="DB32" s="419"/>
      <c r="DC32" s="419"/>
      <c r="DD32" s="419"/>
      <c r="DE32" s="419"/>
      <c r="DI32" s="201"/>
    </row>
    <row r="33" spans="1:113" ht="13.5" customHeight="1" x14ac:dyDescent="0.15">
      <c r="A33" s="178"/>
      <c r="B33" s="202"/>
      <c r="C33" s="411" t="s">
        <v>194</v>
      </c>
      <c r="D33" s="411"/>
      <c r="E33" s="410" t="s">
        <v>195</v>
      </c>
      <c r="F33" s="410"/>
      <c r="G33" s="410"/>
      <c r="H33" s="410"/>
      <c r="I33" s="410"/>
      <c r="J33" s="410"/>
      <c r="K33" s="410"/>
      <c r="L33" s="410"/>
      <c r="M33" s="410"/>
      <c r="N33" s="410"/>
      <c r="O33" s="410"/>
      <c r="P33" s="410"/>
      <c r="Q33" s="410"/>
      <c r="R33" s="410"/>
      <c r="S33" s="410"/>
      <c r="T33" s="203"/>
      <c r="U33" s="411" t="s">
        <v>196</v>
      </c>
      <c r="V33" s="411"/>
      <c r="W33" s="410" t="s">
        <v>197</v>
      </c>
      <c r="X33" s="410"/>
      <c r="Y33" s="410"/>
      <c r="Z33" s="410"/>
      <c r="AA33" s="410"/>
      <c r="AB33" s="410"/>
      <c r="AC33" s="410"/>
      <c r="AD33" s="410"/>
      <c r="AE33" s="410"/>
      <c r="AF33" s="410"/>
      <c r="AG33" s="410"/>
      <c r="AH33" s="410"/>
      <c r="AI33" s="410"/>
      <c r="AJ33" s="410"/>
      <c r="AK33" s="410"/>
      <c r="AL33" s="203"/>
      <c r="AM33" s="411" t="s">
        <v>196</v>
      </c>
      <c r="AN33" s="411"/>
      <c r="AO33" s="410" t="s">
        <v>195</v>
      </c>
      <c r="AP33" s="410"/>
      <c r="AQ33" s="410"/>
      <c r="AR33" s="410"/>
      <c r="AS33" s="410"/>
      <c r="AT33" s="410"/>
      <c r="AU33" s="410"/>
      <c r="AV33" s="410"/>
      <c r="AW33" s="410"/>
      <c r="AX33" s="410"/>
      <c r="AY33" s="410"/>
      <c r="AZ33" s="410"/>
      <c r="BA33" s="410"/>
      <c r="BB33" s="410"/>
      <c r="BC33" s="410"/>
      <c r="BD33" s="204"/>
      <c r="BE33" s="410" t="s">
        <v>198</v>
      </c>
      <c r="BF33" s="410"/>
      <c r="BG33" s="410" t="s">
        <v>199</v>
      </c>
      <c r="BH33" s="410"/>
      <c r="BI33" s="410"/>
      <c r="BJ33" s="410"/>
      <c r="BK33" s="410"/>
      <c r="BL33" s="410"/>
      <c r="BM33" s="410"/>
      <c r="BN33" s="410"/>
      <c r="BO33" s="410"/>
      <c r="BP33" s="410"/>
      <c r="BQ33" s="410"/>
      <c r="BR33" s="410"/>
      <c r="BS33" s="410"/>
      <c r="BT33" s="410"/>
      <c r="BU33" s="410"/>
      <c r="BV33" s="204"/>
      <c r="BW33" s="411" t="s">
        <v>198</v>
      </c>
      <c r="BX33" s="411"/>
      <c r="BY33" s="410" t="s">
        <v>200</v>
      </c>
      <c r="BZ33" s="410"/>
      <c r="CA33" s="410"/>
      <c r="CB33" s="410"/>
      <c r="CC33" s="410"/>
      <c r="CD33" s="410"/>
      <c r="CE33" s="410"/>
      <c r="CF33" s="410"/>
      <c r="CG33" s="410"/>
      <c r="CH33" s="410"/>
      <c r="CI33" s="410"/>
      <c r="CJ33" s="410"/>
      <c r="CK33" s="410"/>
      <c r="CL33" s="410"/>
      <c r="CM33" s="410"/>
      <c r="CN33" s="203"/>
      <c r="CO33" s="411" t="s">
        <v>196</v>
      </c>
      <c r="CP33" s="411"/>
      <c r="CQ33" s="410" t="s">
        <v>201</v>
      </c>
      <c r="CR33" s="410"/>
      <c r="CS33" s="410"/>
      <c r="CT33" s="410"/>
      <c r="CU33" s="410"/>
      <c r="CV33" s="410"/>
      <c r="CW33" s="410"/>
      <c r="CX33" s="410"/>
      <c r="CY33" s="410"/>
      <c r="CZ33" s="410"/>
      <c r="DA33" s="410"/>
      <c r="DB33" s="410"/>
      <c r="DC33" s="410"/>
      <c r="DD33" s="410"/>
      <c r="DE33" s="410"/>
      <c r="DF33" s="203"/>
      <c r="DG33" s="409" t="s">
        <v>202</v>
      </c>
      <c r="DH33" s="409"/>
      <c r="DI33" s="205"/>
    </row>
    <row r="34" spans="1:113" ht="32.25" customHeight="1" x14ac:dyDescent="0.15">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2</v>
      </c>
      <c r="V34" s="407"/>
      <c r="W34" s="408" t="str">
        <f>IF('各会計、関係団体の財政状況及び健全化判断比率'!B28="","",'各会計、関係団体の財政状況及び健全化判断比率'!B28)</f>
        <v>国民健康保険特別会計</v>
      </c>
      <c r="X34" s="408"/>
      <c r="Y34" s="408"/>
      <c r="Z34" s="408"/>
      <c r="AA34" s="408"/>
      <c r="AB34" s="408"/>
      <c r="AC34" s="408"/>
      <c r="AD34" s="408"/>
      <c r="AE34" s="408"/>
      <c r="AF34" s="408"/>
      <c r="AG34" s="408"/>
      <c r="AH34" s="408"/>
      <c r="AI34" s="408"/>
      <c r="AJ34" s="408"/>
      <c r="AK34" s="408"/>
      <c r="AL34" s="178"/>
      <c r="AM34" s="407">
        <f>IF(AO34="","",MAX(C34:D43,U34:V43)+1)</f>
        <v>5</v>
      </c>
      <c r="AN34" s="407"/>
      <c r="AO34" s="408" t="str">
        <f>IF('各会計、関係団体の財政状況及び健全化判断比率'!B31="","",'各会計、関係団体の財政状況及び健全化判断比率'!B31)</f>
        <v>水道事業会計</v>
      </c>
      <c r="AP34" s="408"/>
      <c r="AQ34" s="408"/>
      <c r="AR34" s="408"/>
      <c r="AS34" s="408"/>
      <c r="AT34" s="408"/>
      <c r="AU34" s="408"/>
      <c r="AV34" s="408"/>
      <c r="AW34" s="408"/>
      <c r="AX34" s="408"/>
      <c r="AY34" s="408"/>
      <c r="AZ34" s="408"/>
      <c r="BA34" s="408"/>
      <c r="BB34" s="408"/>
      <c r="BC34" s="408"/>
      <c r="BD34" s="178"/>
      <c r="BE34" s="407" t="str">
        <f>IF(BG34="","",MAX(C34:D43,U34:V43,AM34:AN43)+1)</f>
        <v/>
      </c>
      <c r="BF34" s="407"/>
      <c r="BG34" s="408"/>
      <c r="BH34" s="408"/>
      <c r="BI34" s="408"/>
      <c r="BJ34" s="408"/>
      <c r="BK34" s="408"/>
      <c r="BL34" s="408"/>
      <c r="BM34" s="408"/>
      <c r="BN34" s="408"/>
      <c r="BO34" s="408"/>
      <c r="BP34" s="408"/>
      <c r="BQ34" s="408"/>
      <c r="BR34" s="408"/>
      <c r="BS34" s="408"/>
      <c r="BT34" s="408"/>
      <c r="BU34" s="408"/>
      <c r="BV34" s="178"/>
      <c r="BW34" s="407">
        <f>IF(BY34="","",MAX(C34:D43,U34:V43,AM34:AN43,BE34:BF43)+1)</f>
        <v>7</v>
      </c>
      <c r="BX34" s="407"/>
      <c r="BY34" s="408" t="str">
        <f>IF('各会計、関係団体の財政状況及び健全化判断比率'!B68="","",'各会計、関係団体の財政状況及び健全化判断比率'!B68)</f>
        <v>入間東部地区事務組合</v>
      </c>
      <c r="BZ34" s="408"/>
      <c r="CA34" s="408"/>
      <c r="CB34" s="408"/>
      <c r="CC34" s="408"/>
      <c r="CD34" s="408"/>
      <c r="CE34" s="408"/>
      <c r="CF34" s="408"/>
      <c r="CG34" s="408"/>
      <c r="CH34" s="408"/>
      <c r="CI34" s="408"/>
      <c r="CJ34" s="408"/>
      <c r="CK34" s="408"/>
      <c r="CL34" s="408"/>
      <c r="CM34" s="408"/>
      <c r="CN34" s="178"/>
      <c r="CO34" s="407">
        <f>IF(CQ34="","",MAX(C34:D43,U34:V43,AM34:AN43,BE34:BF43,BW34:BX43)+1)</f>
        <v>13</v>
      </c>
      <c r="CP34" s="407"/>
      <c r="CQ34" s="408" t="str">
        <f>IF('各会計、関係団体の財政状況及び健全化判断比率'!BS7="","",'各会計、関係団体の財政状況及び健全化判断比率'!BS7)</f>
        <v>ふじみ野市土地開発公社</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
      </c>
      <c r="DH34" s="405"/>
      <c r="DI34" s="205"/>
    </row>
    <row r="35" spans="1:113" ht="32.25" customHeight="1" x14ac:dyDescent="0.15">
      <c r="A35" s="178"/>
      <c r="B35" s="202"/>
      <c r="C35" s="407" t="str">
        <f>IF(E35="","",C34+1)</f>
        <v/>
      </c>
      <c r="D35" s="407"/>
      <c r="E35" s="408" t="str">
        <f>IF('各会計、関係団体の財政状況及び健全化判断比率'!B8="","",'各会計、関係団体の財政状況及び健全化判断比率'!B8)</f>
        <v/>
      </c>
      <c r="F35" s="408"/>
      <c r="G35" s="408"/>
      <c r="H35" s="408"/>
      <c r="I35" s="408"/>
      <c r="J35" s="408"/>
      <c r="K35" s="408"/>
      <c r="L35" s="408"/>
      <c r="M35" s="408"/>
      <c r="N35" s="408"/>
      <c r="O35" s="408"/>
      <c r="P35" s="408"/>
      <c r="Q35" s="408"/>
      <c r="R35" s="408"/>
      <c r="S35" s="408"/>
      <c r="T35" s="178"/>
      <c r="U35" s="407">
        <f>IF(W35="","",U34+1)</f>
        <v>3</v>
      </c>
      <c r="V35" s="407"/>
      <c r="W35" s="408" t="str">
        <f>IF('各会計、関係団体の財政状況及び健全化判断比率'!B29="","",'各会計、関係団体の財政状況及び健全化判断比率'!B29)</f>
        <v>介護保険特別会計</v>
      </c>
      <c r="X35" s="408"/>
      <c r="Y35" s="408"/>
      <c r="Z35" s="408"/>
      <c r="AA35" s="408"/>
      <c r="AB35" s="408"/>
      <c r="AC35" s="408"/>
      <c r="AD35" s="408"/>
      <c r="AE35" s="408"/>
      <c r="AF35" s="408"/>
      <c r="AG35" s="408"/>
      <c r="AH35" s="408"/>
      <c r="AI35" s="408"/>
      <c r="AJ35" s="408"/>
      <c r="AK35" s="408"/>
      <c r="AL35" s="178"/>
      <c r="AM35" s="407">
        <f t="shared" ref="AM35:AM43" si="0">IF(AO35="","",AM34+1)</f>
        <v>6</v>
      </c>
      <c r="AN35" s="407"/>
      <c r="AO35" s="408" t="str">
        <f>IF('各会計、関係団体の財政状況及び健全化判断比率'!B32="","",'各会計、関係団体の財政状況及び健全化判断比率'!B32)</f>
        <v>下水道事業会計</v>
      </c>
      <c r="AP35" s="408"/>
      <c r="AQ35" s="408"/>
      <c r="AR35" s="408"/>
      <c r="AS35" s="408"/>
      <c r="AT35" s="408"/>
      <c r="AU35" s="408"/>
      <c r="AV35" s="408"/>
      <c r="AW35" s="408"/>
      <c r="AX35" s="408"/>
      <c r="AY35" s="408"/>
      <c r="AZ35" s="408"/>
      <c r="BA35" s="408"/>
      <c r="BB35" s="408"/>
      <c r="BC35" s="408"/>
      <c r="BD35" s="178"/>
      <c r="BE35" s="407" t="str">
        <f t="shared" ref="BE35:BE43" si="1">IF(BG35="","",BE34+1)</f>
        <v/>
      </c>
      <c r="BF35" s="407"/>
      <c r="BG35" s="408"/>
      <c r="BH35" s="408"/>
      <c r="BI35" s="408"/>
      <c r="BJ35" s="408"/>
      <c r="BK35" s="408"/>
      <c r="BL35" s="408"/>
      <c r="BM35" s="408"/>
      <c r="BN35" s="408"/>
      <c r="BO35" s="408"/>
      <c r="BP35" s="408"/>
      <c r="BQ35" s="408"/>
      <c r="BR35" s="408"/>
      <c r="BS35" s="408"/>
      <c r="BT35" s="408"/>
      <c r="BU35" s="408"/>
      <c r="BV35" s="178"/>
      <c r="BW35" s="407">
        <f t="shared" ref="BW35:BW43" si="2">IF(BY35="","",BW34+1)</f>
        <v>8</v>
      </c>
      <c r="BX35" s="407"/>
      <c r="BY35" s="408" t="str">
        <f>IF('各会計、関係団体の財政状況及び健全化判断比率'!B69="","",'各会計、関係団体の財政状況及び健全化判断比率'!B69)</f>
        <v>埼玉県後期高齢者医療広域連合</v>
      </c>
      <c r="BZ35" s="408"/>
      <c r="CA35" s="408"/>
      <c r="CB35" s="408"/>
      <c r="CC35" s="408"/>
      <c r="CD35" s="408"/>
      <c r="CE35" s="408"/>
      <c r="CF35" s="408"/>
      <c r="CG35" s="408"/>
      <c r="CH35" s="408"/>
      <c r="CI35" s="408"/>
      <c r="CJ35" s="408"/>
      <c r="CK35" s="408"/>
      <c r="CL35" s="408"/>
      <c r="CM35" s="408"/>
      <c r="CN35" s="178"/>
      <c r="CO35" s="407" t="str">
        <f t="shared" ref="CO35:CO43" si="3">IF(CQ35="","",CO34+1)</f>
        <v/>
      </c>
      <c r="CP35" s="407"/>
      <c r="CQ35" s="408" t="str">
        <f>IF('各会計、関係団体の財政状況及び健全化判断比率'!BS8="","",'各会計、関係団体の財政状況及び健全化判断比率'!BS8)</f>
        <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205"/>
    </row>
    <row r="36" spans="1:113" ht="32.25" customHeight="1" x14ac:dyDescent="0.15">
      <c r="A36" s="178"/>
      <c r="B36" s="202"/>
      <c r="C36" s="407" t="str">
        <f>IF(E36="","",C35+1)</f>
        <v/>
      </c>
      <c r="D36" s="407"/>
      <c r="E36" s="408" t="str">
        <f>IF('各会計、関係団体の財政状況及び健全化判断比率'!B9="","",'各会計、関係団体の財政状況及び健全化判断比率'!B9)</f>
        <v/>
      </c>
      <c r="F36" s="408"/>
      <c r="G36" s="408"/>
      <c r="H36" s="408"/>
      <c r="I36" s="408"/>
      <c r="J36" s="408"/>
      <c r="K36" s="408"/>
      <c r="L36" s="408"/>
      <c r="M36" s="408"/>
      <c r="N36" s="408"/>
      <c r="O36" s="408"/>
      <c r="P36" s="408"/>
      <c r="Q36" s="408"/>
      <c r="R36" s="408"/>
      <c r="S36" s="408"/>
      <c r="T36" s="178"/>
      <c r="U36" s="407">
        <f t="shared" ref="U36:U43" si="4">IF(W36="","",U35+1)</f>
        <v>4</v>
      </c>
      <c r="V36" s="407"/>
      <c r="W36" s="408" t="str">
        <f>IF('各会計、関係団体の財政状況及び健全化判断比率'!B30="","",'各会計、関係団体の財政状況及び健全化判断比率'!B30)</f>
        <v>後期高齢者医療事業特別会計</v>
      </c>
      <c r="X36" s="408"/>
      <c r="Y36" s="408"/>
      <c r="Z36" s="408"/>
      <c r="AA36" s="408"/>
      <c r="AB36" s="408"/>
      <c r="AC36" s="408"/>
      <c r="AD36" s="408"/>
      <c r="AE36" s="408"/>
      <c r="AF36" s="408"/>
      <c r="AG36" s="408"/>
      <c r="AH36" s="408"/>
      <c r="AI36" s="408"/>
      <c r="AJ36" s="408"/>
      <c r="AK36" s="408"/>
      <c r="AL36" s="178"/>
      <c r="AM36" s="407" t="str">
        <f t="shared" si="0"/>
        <v/>
      </c>
      <c r="AN36" s="407"/>
      <c r="AO36" s="408"/>
      <c r="AP36" s="408"/>
      <c r="AQ36" s="408"/>
      <c r="AR36" s="408"/>
      <c r="AS36" s="408"/>
      <c r="AT36" s="408"/>
      <c r="AU36" s="408"/>
      <c r="AV36" s="408"/>
      <c r="AW36" s="408"/>
      <c r="AX36" s="408"/>
      <c r="AY36" s="408"/>
      <c r="AZ36" s="408"/>
      <c r="BA36" s="408"/>
      <c r="BB36" s="408"/>
      <c r="BC36" s="408"/>
      <c r="BD36" s="178"/>
      <c r="BE36" s="407" t="str">
        <f t="shared" si="1"/>
        <v/>
      </c>
      <c r="BF36" s="407"/>
      <c r="BG36" s="408"/>
      <c r="BH36" s="408"/>
      <c r="BI36" s="408"/>
      <c r="BJ36" s="408"/>
      <c r="BK36" s="408"/>
      <c r="BL36" s="408"/>
      <c r="BM36" s="408"/>
      <c r="BN36" s="408"/>
      <c r="BO36" s="408"/>
      <c r="BP36" s="408"/>
      <c r="BQ36" s="408"/>
      <c r="BR36" s="408"/>
      <c r="BS36" s="408"/>
      <c r="BT36" s="408"/>
      <c r="BU36" s="408"/>
      <c r="BV36" s="178"/>
      <c r="BW36" s="407">
        <f t="shared" si="2"/>
        <v>9</v>
      </c>
      <c r="BX36" s="407"/>
      <c r="BY36" s="408" t="str">
        <f>IF('各会計、関係団体の財政状況及び健全化判断比率'!B70="","",'各会計、関係団体の財政状況及び健全化判断比率'!B70)</f>
        <v>埼玉県後期高齢者医療広域連合</v>
      </c>
      <c r="BZ36" s="408"/>
      <c r="CA36" s="408"/>
      <c r="CB36" s="408"/>
      <c r="CC36" s="408"/>
      <c r="CD36" s="408"/>
      <c r="CE36" s="408"/>
      <c r="CF36" s="408"/>
      <c r="CG36" s="408"/>
      <c r="CH36" s="408"/>
      <c r="CI36" s="408"/>
      <c r="CJ36" s="408"/>
      <c r="CK36" s="408"/>
      <c r="CL36" s="408"/>
      <c r="CM36" s="408"/>
      <c r="CN36" s="178"/>
      <c r="CO36" s="407" t="str">
        <f t="shared" si="3"/>
        <v/>
      </c>
      <c r="CP36" s="407"/>
      <c r="CQ36" s="408" t="str">
        <f>IF('各会計、関係団体の財政状況及び健全化判断比率'!BS9="","",'各会計、関係団体の財政状況及び健全化判断比率'!BS9)</f>
        <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5"/>
    </row>
    <row r="37" spans="1:113" ht="32.25" customHeight="1" x14ac:dyDescent="0.15">
      <c r="A37" s="178"/>
      <c r="B37" s="202"/>
      <c r="C37" s="407" t="str">
        <f>IF(E37="","",C36+1)</f>
        <v/>
      </c>
      <c r="D37" s="407"/>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178"/>
      <c r="U37" s="407" t="str">
        <f t="shared" si="4"/>
        <v/>
      </c>
      <c r="V37" s="407"/>
      <c r="W37" s="408"/>
      <c r="X37" s="408"/>
      <c r="Y37" s="408"/>
      <c r="Z37" s="408"/>
      <c r="AA37" s="408"/>
      <c r="AB37" s="408"/>
      <c r="AC37" s="408"/>
      <c r="AD37" s="408"/>
      <c r="AE37" s="408"/>
      <c r="AF37" s="408"/>
      <c r="AG37" s="408"/>
      <c r="AH37" s="408"/>
      <c r="AI37" s="408"/>
      <c r="AJ37" s="408"/>
      <c r="AK37" s="408"/>
      <c r="AL37" s="178"/>
      <c r="AM37" s="407" t="str">
        <f t="shared" si="0"/>
        <v/>
      </c>
      <c r="AN37" s="407"/>
      <c r="AO37" s="408"/>
      <c r="AP37" s="408"/>
      <c r="AQ37" s="408"/>
      <c r="AR37" s="408"/>
      <c r="AS37" s="408"/>
      <c r="AT37" s="408"/>
      <c r="AU37" s="408"/>
      <c r="AV37" s="408"/>
      <c r="AW37" s="408"/>
      <c r="AX37" s="408"/>
      <c r="AY37" s="408"/>
      <c r="AZ37" s="408"/>
      <c r="BA37" s="408"/>
      <c r="BB37" s="408"/>
      <c r="BC37" s="408"/>
      <c r="BD37" s="178"/>
      <c r="BE37" s="407" t="str">
        <f t="shared" si="1"/>
        <v/>
      </c>
      <c r="BF37" s="407"/>
      <c r="BG37" s="408"/>
      <c r="BH37" s="408"/>
      <c r="BI37" s="408"/>
      <c r="BJ37" s="408"/>
      <c r="BK37" s="408"/>
      <c r="BL37" s="408"/>
      <c r="BM37" s="408"/>
      <c r="BN37" s="408"/>
      <c r="BO37" s="408"/>
      <c r="BP37" s="408"/>
      <c r="BQ37" s="408"/>
      <c r="BR37" s="408"/>
      <c r="BS37" s="408"/>
      <c r="BT37" s="408"/>
      <c r="BU37" s="408"/>
      <c r="BV37" s="178"/>
      <c r="BW37" s="407">
        <f t="shared" si="2"/>
        <v>10</v>
      </c>
      <c r="BX37" s="407"/>
      <c r="BY37" s="408" t="str">
        <f>IF('各会計、関係団体の財政状況及び健全化判断比率'!B71="","",'各会計、関係団体の財政状況及び健全化判断比率'!B71)</f>
        <v>埼玉県市町村総合事務組合</v>
      </c>
      <c r="BZ37" s="408"/>
      <c r="CA37" s="408"/>
      <c r="CB37" s="408"/>
      <c r="CC37" s="408"/>
      <c r="CD37" s="408"/>
      <c r="CE37" s="408"/>
      <c r="CF37" s="408"/>
      <c r="CG37" s="408"/>
      <c r="CH37" s="408"/>
      <c r="CI37" s="408"/>
      <c r="CJ37" s="408"/>
      <c r="CK37" s="408"/>
      <c r="CL37" s="408"/>
      <c r="CM37" s="408"/>
      <c r="CN37" s="178"/>
      <c r="CO37" s="407" t="str">
        <f t="shared" si="3"/>
        <v/>
      </c>
      <c r="CP37" s="407"/>
      <c r="CQ37" s="408" t="str">
        <f>IF('各会計、関係団体の財政状況及び健全化判断比率'!BS10="","",'各会計、関係団体の財政状況及び健全化判断比率'!BS10)</f>
        <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x14ac:dyDescent="0.15">
      <c r="A38" s="178"/>
      <c r="B38" s="202"/>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8"/>
      <c r="U38" s="407" t="str">
        <f t="shared" si="4"/>
        <v/>
      </c>
      <c r="V38" s="407"/>
      <c r="W38" s="408"/>
      <c r="X38" s="408"/>
      <c r="Y38" s="408"/>
      <c r="Z38" s="408"/>
      <c r="AA38" s="408"/>
      <c r="AB38" s="408"/>
      <c r="AC38" s="408"/>
      <c r="AD38" s="408"/>
      <c r="AE38" s="408"/>
      <c r="AF38" s="408"/>
      <c r="AG38" s="408"/>
      <c r="AH38" s="408"/>
      <c r="AI38" s="408"/>
      <c r="AJ38" s="408"/>
      <c r="AK38" s="408"/>
      <c r="AL38" s="178"/>
      <c r="AM38" s="407" t="str">
        <f t="shared" si="0"/>
        <v/>
      </c>
      <c r="AN38" s="407"/>
      <c r="AO38" s="408"/>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f t="shared" si="2"/>
        <v>11</v>
      </c>
      <c r="BX38" s="407"/>
      <c r="BY38" s="408" t="str">
        <f>IF('各会計、関係団体の財政状況及び健全化判断比率'!B72="","",'各会計、関係団体の財政状況及び健全化判断比率'!B72)</f>
        <v>埼玉県市町村総合事務組合</v>
      </c>
      <c r="BZ38" s="408"/>
      <c r="CA38" s="408"/>
      <c r="CB38" s="408"/>
      <c r="CC38" s="408"/>
      <c r="CD38" s="408"/>
      <c r="CE38" s="408"/>
      <c r="CF38" s="408"/>
      <c r="CG38" s="408"/>
      <c r="CH38" s="408"/>
      <c r="CI38" s="408"/>
      <c r="CJ38" s="408"/>
      <c r="CK38" s="408"/>
      <c r="CL38" s="408"/>
      <c r="CM38" s="408"/>
      <c r="CN38" s="178"/>
      <c r="CO38" s="407" t="str">
        <f t="shared" si="3"/>
        <v/>
      </c>
      <c r="CP38" s="407"/>
      <c r="CQ38" s="408" t="str">
        <f>IF('各会計、関係団体の財政状況及び健全化判断比率'!BS11="","",'各会計、関係団体の財政状況及び健全化判断比率'!BS11)</f>
        <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x14ac:dyDescent="0.15">
      <c r="A39" s="178"/>
      <c r="B39" s="202"/>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f t="shared" si="2"/>
        <v>12</v>
      </c>
      <c r="BX39" s="407"/>
      <c r="BY39" s="408" t="str">
        <f>IF('各会計、関係団体の財政状況及び健全化判断比率'!B73="","",'各会計、関係団体の財政状況及び健全化判断比率'!B73)</f>
        <v>彩の国さいたま人づくり広域連合</v>
      </c>
      <c r="BZ39" s="408"/>
      <c r="CA39" s="408"/>
      <c r="CB39" s="408"/>
      <c r="CC39" s="408"/>
      <c r="CD39" s="408"/>
      <c r="CE39" s="408"/>
      <c r="CF39" s="408"/>
      <c r="CG39" s="408"/>
      <c r="CH39" s="408"/>
      <c r="CI39" s="408"/>
      <c r="CJ39" s="408"/>
      <c r="CK39" s="408"/>
      <c r="CL39" s="408"/>
      <c r="CM39" s="408"/>
      <c r="CN39" s="178"/>
      <c r="CO39" s="407" t="str">
        <f t="shared" si="3"/>
        <v/>
      </c>
      <c r="CP39" s="407"/>
      <c r="CQ39" s="408" t="str">
        <f>IF('各会計、関係団体の財政状況及び健全化判断比率'!BS12="","",'各会計、関係団体の財政状況及び健全化判断比率'!BS12)</f>
        <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x14ac:dyDescent="0.15">
      <c r="A40" s="178"/>
      <c r="B40" s="202"/>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t="str">
        <f t="shared" si="2"/>
        <v/>
      </c>
      <c r="BX40" s="407"/>
      <c r="BY40" s="408" t="str">
        <f>IF('各会計、関係団体の財政状況及び健全化判断比率'!B74="","",'各会計、関係団体の財政状況及び健全化判断比率'!B74)</f>
        <v/>
      </c>
      <c r="BZ40" s="408"/>
      <c r="CA40" s="408"/>
      <c r="CB40" s="408"/>
      <c r="CC40" s="408"/>
      <c r="CD40" s="408"/>
      <c r="CE40" s="408"/>
      <c r="CF40" s="408"/>
      <c r="CG40" s="408"/>
      <c r="CH40" s="408"/>
      <c r="CI40" s="408"/>
      <c r="CJ40" s="408"/>
      <c r="CK40" s="408"/>
      <c r="CL40" s="408"/>
      <c r="CM40" s="408"/>
      <c r="CN40" s="178"/>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x14ac:dyDescent="0.15">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t="str">
        <f t="shared" si="2"/>
        <v/>
      </c>
      <c r="BX41" s="407"/>
      <c r="BY41" s="408" t="str">
        <f>IF('各会計、関係団体の財政状況及び健全化判断比率'!B75="","",'各会計、関係団体の財政状況及び健全化判断比率'!B75)</f>
        <v/>
      </c>
      <c r="BZ41" s="408"/>
      <c r="CA41" s="408"/>
      <c r="CB41" s="408"/>
      <c r="CC41" s="408"/>
      <c r="CD41" s="408"/>
      <c r="CE41" s="408"/>
      <c r="CF41" s="408"/>
      <c r="CG41" s="408"/>
      <c r="CH41" s="408"/>
      <c r="CI41" s="408"/>
      <c r="CJ41" s="408"/>
      <c r="CK41" s="408"/>
      <c r="CL41" s="408"/>
      <c r="CM41" s="408"/>
      <c r="CN41" s="178"/>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x14ac:dyDescent="0.15">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t="str">
        <f t="shared" si="2"/>
        <v/>
      </c>
      <c r="BX42" s="407"/>
      <c r="BY42" s="408" t="str">
        <f>IF('各会計、関係団体の財政状況及び健全化判断比率'!B76="","",'各会計、関係団体の財政状況及び健全化判断比率'!B76)</f>
        <v/>
      </c>
      <c r="BZ42" s="408"/>
      <c r="CA42" s="408"/>
      <c r="CB42" s="408"/>
      <c r="CC42" s="408"/>
      <c r="CD42" s="408"/>
      <c r="CE42" s="408"/>
      <c r="CF42" s="408"/>
      <c r="CG42" s="408"/>
      <c r="CH42" s="408"/>
      <c r="CI42" s="408"/>
      <c r="CJ42" s="408"/>
      <c r="CK42" s="408"/>
      <c r="CL42" s="408"/>
      <c r="CM42" s="408"/>
      <c r="CN42" s="178"/>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x14ac:dyDescent="0.15">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t="str">
        <f t="shared" si="2"/>
        <v/>
      </c>
      <c r="BX43" s="407"/>
      <c r="BY43" s="408" t="str">
        <f>IF('各会計、関係団体の財政状況及び健全化判断比率'!B77="","",'各会計、関係団体の財政状況及び健全化判断比率'!B77)</f>
        <v/>
      </c>
      <c r="BZ43" s="408"/>
      <c r="CA43" s="408"/>
      <c r="CB43" s="408"/>
      <c r="CC43" s="408"/>
      <c r="CD43" s="408"/>
      <c r="CE43" s="408"/>
      <c r="CF43" s="408"/>
      <c r="CG43" s="408"/>
      <c r="CH43" s="408"/>
      <c r="CI43" s="408"/>
      <c r="CJ43" s="408"/>
      <c r="CK43" s="408"/>
      <c r="CL43" s="408"/>
      <c r="CM43" s="408"/>
      <c r="CN43" s="178"/>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203</v>
      </c>
      <c r="E46" s="404" t="s">
        <v>204</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x14ac:dyDescent="0.15">
      <c r="E47" s="404" t="s">
        <v>205</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x14ac:dyDescent="0.15">
      <c r="E48" s="404" t="s">
        <v>206</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x14ac:dyDescent="0.15">
      <c r="E49" s="406" t="s">
        <v>207</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x14ac:dyDescent="0.15">
      <c r="E50" s="404" t="s">
        <v>208</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x14ac:dyDescent="0.15">
      <c r="E51" s="404" t="s">
        <v>209</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x14ac:dyDescent="0.15">
      <c r="E52" s="404" t="s">
        <v>210</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x14ac:dyDescent="0.15">
      <c r="E53" s="360" t="s">
        <v>588</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J36" sqref="J36"/>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18" t="s">
        <v>559</v>
      </c>
      <c r="D34" s="1218"/>
      <c r="E34" s="1219"/>
      <c r="F34" s="32">
        <v>6.49</v>
      </c>
      <c r="G34" s="33">
        <v>6.04</v>
      </c>
      <c r="H34" s="33">
        <v>6.26</v>
      </c>
      <c r="I34" s="33">
        <v>8.84</v>
      </c>
      <c r="J34" s="34">
        <v>9.14</v>
      </c>
      <c r="K34" s="22"/>
      <c r="L34" s="22"/>
      <c r="M34" s="22"/>
      <c r="N34" s="22"/>
      <c r="O34" s="22"/>
      <c r="P34" s="22"/>
    </row>
    <row r="35" spans="1:16" ht="39" customHeight="1" x14ac:dyDescent="0.15">
      <c r="A35" s="22"/>
      <c r="B35" s="35"/>
      <c r="C35" s="1212" t="s">
        <v>560</v>
      </c>
      <c r="D35" s="1213"/>
      <c r="E35" s="1214"/>
      <c r="F35" s="36">
        <v>3.65</v>
      </c>
      <c r="G35" s="37">
        <v>4.55</v>
      </c>
      <c r="H35" s="37">
        <v>5.73</v>
      </c>
      <c r="I35" s="37">
        <v>7.07</v>
      </c>
      <c r="J35" s="38">
        <v>8.27</v>
      </c>
      <c r="K35" s="22"/>
      <c r="L35" s="22"/>
      <c r="M35" s="22"/>
      <c r="N35" s="22"/>
      <c r="O35" s="22"/>
      <c r="P35" s="22"/>
    </row>
    <row r="36" spans="1:16" ht="39" customHeight="1" x14ac:dyDescent="0.15">
      <c r="A36" s="22"/>
      <c r="B36" s="35"/>
      <c r="C36" s="1212" t="s">
        <v>561</v>
      </c>
      <c r="D36" s="1213"/>
      <c r="E36" s="1214"/>
      <c r="F36" s="36">
        <v>5.12</v>
      </c>
      <c r="G36" s="37">
        <v>4.34</v>
      </c>
      <c r="H36" s="37">
        <v>4.29</v>
      </c>
      <c r="I36" s="37">
        <v>4.26</v>
      </c>
      <c r="J36" s="38">
        <v>4.01</v>
      </c>
      <c r="K36" s="22"/>
      <c r="L36" s="22"/>
      <c r="M36" s="22"/>
      <c r="N36" s="22"/>
      <c r="O36" s="22"/>
      <c r="P36" s="22"/>
    </row>
    <row r="37" spans="1:16" ht="39" customHeight="1" x14ac:dyDescent="0.15">
      <c r="A37" s="22"/>
      <c r="B37" s="35"/>
      <c r="C37" s="1212" t="s">
        <v>562</v>
      </c>
      <c r="D37" s="1213"/>
      <c r="E37" s="1214"/>
      <c r="F37" s="36">
        <v>0.78</v>
      </c>
      <c r="G37" s="37">
        <v>0.57999999999999996</v>
      </c>
      <c r="H37" s="37">
        <v>1.18</v>
      </c>
      <c r="I37" s="37">
        <v>1.54</v>
      </c>
      <c r="J37" s="38">
        <v>1.24</v>
      </c>
      <c r="K37" s="22"/>
      <c r="L37" s="22"/>
      <c r="M37" s="22"/>
      <c r="N37" s="22"/>
      <c r="O37" s="22"/>
      <c r="P37" s="22"/>
    </row>
    <row r="38" spans="1:16" ht="39" customHeight="1" x14ac:dyDescent="0.15">
      <c r="A38" s="22"/>
      <c r="B38" s="35"/>
      <c r="C38" s="1212" t="s">
        <v>563</v>
      </c>
      <c r="D38" s="1213"/>
      <c r="E38" s="1214"/>
      <c r="F38" s="36">
        <v>2.4500000000000002</v>
      </c>
      <c r="G38" s="37">
        <v>0.72</v>
      </c>
      <c r="H38" s="37">
        <v>1.33</v>
      </c>
      <c r="I38" s="37">
        <v>1.1000000000000001</v>
      </c>
      <c r="J38" s="38">
        <v>1</v>
      </c>
      <c r="K38" s="22"/>
      <c r="L38" s="22"/>
      <c r="M38" s="22"/>
      <c r="N38" s="22"/>
      <c r="O38" s="22"/>
      <c r="P38" s="22"/>
    </row>
    <row r="39" spans="1:16" ht="39" customHeight="1" x14ac:dyDescent="0.15">
      <c r="A39" s="22"/>
      <c r="B39" s="35"/>
      <c r="C39" s="1212" t="s">
        <v>564</v>
      </c>
      <c r="D39" s="1213"/>
      <c r="E39" s="1214"/>
      <c r="F39" s="36">
        <v>0.06</v>
      </c>
      <c r="G39" s="37">
        <v>0.01</v>
      </c>
      <c r="H39" s="37">
        <v>0</v>
      </c>
      <c r="I39" s="37">
        <v>0</v>
      </c>
      <c r="J39" s="38">
        <v>0.01</v>
      </c>
      <c r="K39" s="22"/>
      <c r="L39" s="22"/>
      <c r="M39" s="22"/>
      <c r="N39" s="22"/>
      <c r="O39" s="22"/>
      <c r="P39" s="22"/>
    </row>
    <row r="40" spans="1:16" ht="39" customHeight="1" x14ac:dyDescent="0.15">
      <c r="A40" s="22"/>
      <c r="B40" s="35"/>
      <c r="C40" s="1212"/>
      <c r="D40" s="1213"/>
      <c r="E40" s="1214"/>
      <c r="F40" s="36"/>
      <c r="G40" s="37"/>
      <c r="H40" s="37"/>
      <c r="I40" s="37"/>
      <c r="J40" s="38"/>
      <c r="K40" s="22"/>
      <c r="L40" s="22"/>
      <c r="M40" s="22"/>
      <c r="N40" s="22"/>
      <c r="O40" s="22"/>
      <c r="P40" s="22"/>
    </row>
    <row r="41" spans="1:16" ht="39" customHeight="1" x14ac:dyDescent="0.15">
      <c r="A41" s="22"/>
      <c r="B41" s="35"/>
      <c r="C41" s="1212"/>
      <c r="D41" s="1213"/>
      <c r="E41" s="1214"/>
      <c r="F41" s="36"/>
      <c r="G41" s="37"/>
      <c r="H41" s="37"/>
      <c r="I41" s="37"/>
      <c r="J41" s="38"/>
      <c r="K41" s="22"/>
      <c r="L41" s="22"/>
      <c r="M41" s="22"/>
      <c r="N41" s="22"/>
      <c r="O41" s="22"/>
      <c r="P41" s="22"/>
    </row>
    <row r="42" spans="1:16" ht="39" customHeight="1" x14ac:dyDescent="0.15">
      <c r="A42" s="22"/>
      <c r="B42" s="39"/>
      <c r="C42" s="1212" t="s">
        <v>565</v>
      </c>
      <c r="D42" s="1213"/>
      <c r="E42" s="1214"/>
      <c r="F42" s="36" t="s">
        <v>513</v>
      </c>
      <c r="G42" s="37" t="s">
        <v>513</v>
      </c>
      <c r="H42" s="37" t="s">
        <v>513</v>
      </c>
      <c r="I42" s="37" t="s">
        <v>513</v>
      </c>
      <c r="J42" s="38" t="s">
        <v>513</v>
      </c>
      <c r="K42" s="22"/>
      <c r="L42" s="22"/>
      <c r="M42" s="22"/>
      <c r="N42" s="22"/>
      <c r="O42" s="22"/>
      <c r="P42" s="22"/>
    </row>
    <row r="43" spans="1:16" ht="39" customHeight="1" thickBot="1" x14ac:dyDescent="0.2">
      <c r="A43" s="22"/>
      <c r="B43" s="40"/>
      <c r="C43" s="1215" t="s">
        <v>566</v>
      </c>
      <c r="D43" s="1216"/>
      <c r="E43" s="1217"/>
      <c r="F43" s="41" t="s">
        <v>513</v>
      </c>
      <c r="G43" s="42" t="s">
        <v>513</v>
      </c>
      <c r="H43" s="42" t="s">
        <v>513</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N7yjnfVFhiDKEYvpmNiBoBSrXld+UEyCYz5O22i5QyVTh3KIu+f2cbn6rgeSVmVcKcepxfu1HTVeJioKy/ueUA==" saltValue="PMkliWuTXk8LtkdlvobZ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N57" sqref="N5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38" t="s">
        <v>11</v>
      </c>
      <c r="C45" s="1239"/>
      <c r="D45" s="58"/>
      <c r="E45" s="1244" t="s">
        <v>12</v>
      </c>
      <c r="F45" s="1244"/>
      <c r="G45" s="1244"/>
      <c r="H45" s="1244"/>
      <c r="I45" s="1244"/>
      <c r="J45" s="1245"/>
      <c r="K45" s="59">
        <v>3725</v>
      </c>
      <c r="L45" s="60">
        <v>3850</v>
      </c>
      <c r="M45" s="60">
        <v>4113</v>
      </c>
      <c r="N45" s="60">
        <v>4015</v>
      </c>
      <c r="O45" s="61">
        <v>4050</v>
      </c>
      <c r="P45" s="48"/>
      <c r="Q45" s="48"/>
      <c r="R45" s="48"/>
      <c r="S45" s="48"/>
      <c r="T45" s="48"/>
      <c r="U45" s="48"/>
    </row>
    <row r="46" spans="1:21" ht="30.75" customHeight="1" x14ac:dyDescent="0.15">
      <c r="A46" s="48"/>
      <c r="B46" s="1240"/>
      <c r="C46" s="1241"/>
      <c r="D46" s="62"/>
      <c r="E46" s="1222" t="s">
        <v>13</v>
      </c>
      <c r="F46" s="1222"/>
      <c r="G46" s="1222"/>
      <c r="H46" s="1222"/>
      <c r="I46" s="1222"/>
      <c r="J46" s="1223"/>
      <c r="K46" s="63" t="s">
        <v>513</v>
      </c>
      <c r="L46" s="64" t="s">
        <v>513</v>
      </c>
      <c r="M46" s="64" t="s">
        <v>513</v>
      </c>
      <c r="N46" s="64" t="s">
        <v>513</v>
      </c>
      <c r="O46" s="65" t="s">
        <v>513</v>
      </c>
      <c r="P46" s="48"/>
      <c r="Q46" s="48"/>
      <c r="R46" s="48"/>
      <c r="S46" s="48"/>
      <c r="T46" s="48"/>
      <c r="U46" s="48"/>
    </row>
    <row r="47" spans="1:21" ht="30.75" customHeight="1" x14ac:dyDescent="0.15">
      <c r="A47" s="48"/>
      <c r="B47" s="1240"/>
      <c r="C47" s="1241"/>
      <c r="D47" s="62"/>
      <c r="E47" s="1222" t="s">
        <v>14</v>
      </c>
      <c r="F47" s="1222"/>
      <c r="G47" s="1222"/>
      <c r="H47" s="1222"/>
      <c r="I47" s="1222"/>
      <c r="J47" s="1223"/>
      <c r="K47" s="63" t="s">
        <v>513</v>
      </c>
      <c r="L47" s="64" t="s">
        <v>513</v>
      </c>
      <c r="M47" s="64" t="s">
        <v>513</v>
      </c>
      <c r="N47" s="64" t="s">
        <v>513</v>
      </c>
      <c r="O47" s="65" t="s">
        <v>513</v>
      </c>
      <c r="P47" s="48"/>
      <c r="Q47" s="48"/>
      <c r="R47" s="48"/>
      <c r="S47" s="48"/>
      <c r="T47" s="48"/>
      <c r="U47" s="48"/>
    </row>
    <row r="48" spans="1:21" ht="30.75" customHeight="1" x14ac:dyDescent="0.15">
      <c r="A48" s="48"/>
      <c r="B48" s="1240"/>
      <c r="C48" s="1241"/>
      <c r="D48" s="62"/>
      <c r="E48" s="1222" t="s">
        <v>15</v>
      </c>
      <c r="F48" s="1222"/>
      <c r="G48" s="1222"/>
      <c r="H48" s="1222"/>
      <c r="I48" s="1222"/>
      <c r="J48" s="1223"/>
      <c r="K48" s="63">
        <v>176</v>
      </c>
      <c r="L48" s="64">
        <v>214</v>
      </c>
      <c r="M48" s="64">
        <v>183</v>
      </c>
      <c r="N48" s="64">
        <v>171</v>
      </c>
      <c r="O48" s="65">
        <v>181</v>
      </c>
      <c r="P48" s="48"/>
      <c r="Q48" s="48"/>
      <c r="R48" s="48"/>
      <c r="S48" s="48"/>
      <c r="T48" s="48"/>
      <c r="U48" s="48"/>
    </row>
    <row r="49" spans="1:21" ht="30.75" customHeight="1" x14ac:dyDescent="0.15">
      <c r="A49" s="48"/>
      <c r="B49" s="1240"/>
      <c r="C49" s="1241"/>
      <c r="D49" s="62"/>
      <c r="E49" s="1222" t="s">
        <v>16</v>
      </c>
      <c r="F49" s="1222"/>
      <c r="G49" s="1222"/>
      <c r="H49" s="1222"/>
      <c r="I49" s="1222"/>
      <c r="J49" s="1223"/>
      <c r="K49" s="63">
        <v>184</v>
      </c>
      <c r="L49" s="64">
        <v>247</v>
      </c>
      <c r="M49" s="64">
        <v>228</v>
      </c>
      <c r="N49" s="64">
        <v>212</v>
      </c>
      <c r="O49" s="65">
        <v>224</v>
      </c>
      <c r="P49" s="48"/>
      <c r="Q49" s="48"/>
      <c r="R49" s="48"/>
      <c r="S49" s="48"/>
      <c r="T49" s="48"/>
      <c r="U49" s="48"/>
    </row>
    <row r="50" spans="1:21" ht="30.75" customHeight="1" x14ac:dyDescent="0.15">
      <c r="A50" s="48"/>
      <c r="B50" s="1240"/>
      <c r="C50" s="1241"/>
      <c r="D50" s="62"/>
      <c r="E50" s="1222" t="s">
        <v>17</v>
      </c>
      <c r="F50" s="1222"/>
      <c r="G50" s="1222"/>
      <c r="H50" s="1222"/>
      <c r="I50" s="1222"/>
      <c r="J50" s="1223"/>
      <c r="K50" s="63">
        <v>41</v>
      </c>
      <c r="L50" s="64">
        <v>55</v>
      </c>
      <c r="M50" s="64">
        <v>52</v>
      </c>
      <c r="N50" s="64">
        <v>53</v>
      </c>
      <c r="O50" s="65">
        <v>47</v>
      </c>
      <c r="P50" s="48"/>
      <c r="Q50" s="48"/>
      <c r="R50" s="48"/>
      <c r="S50" s="48"/>
      <c r="T50" s="48"/>
      <c r="U50" s="48"/>
    </row>
    <row r="51" spans="1:21" ht="30.75" customHeight="1" x14ac:dyDescent="0.15">
      <c r="A51" s="48"/>
      <c r="B51" s="1242"/>
      <c r="C51" s="1243"/>
      <c r="D51" s="66"/>
      <c r="E51" s="1222" t="s">
        <v>18</v>
      </c>
      <c r="F51" s="1222"/>
      <c r="G51" s="1222"/>
      <c r="H51" s="1222"/>
      <c r="I51" s="1222"/>
      <c r="J51" s="1223"/>
      <c r="K51" s="63" t="s">
        <v>513</v>
      </c>
      <c r="L51" s="64" t="s">
        <v>513</v>
      </c>
      <c r="M51" s="64" t="s">
        <v>513</v>
      </c>
      <c r="N51" s="64" t="s">
        <v>513</v>
      </c>
      <c r="O51" s="65" t="s">
        <v>513</v>
      </c>
      <c r="P51" s="48"/>
      <c r="Q51" s="48"/>
      <c r="R51" s="48"/>
      <c r="S51" s="48"/>
      <c r="T51" s="48"/>
      <c r="U51" s="48"/>
    </row>
    <row r="52" spans="1:21" ht="30.75" customHeight="1" x14ac:dyDescent="0.15">
      <c r="A52" s="48"/>
      <c r="B52" s="1220" t="s">
        <v>19</v>
      </c>
      <c r="C52" s="1221"/>
      <c r="D52" s="66"/>
      <c r="E52" s="1222" t="s">
        <v>20</v>
      </c>
      <c r="F52" s="1222"/>
      <c r="G52" s="1222"/>
      <c r="H52" s="1222"/>
      <c r="I52" s="1222"/>
      <c r="J52" s="1223"/>
      <c r="K52" s="63">
        <v>3694</v>
      </c>
      <c r="L52" s="64">
        <v>3917</v>
      </c>
      <c r="M52" s="64">
        <v>4150</v>
      </c>
      <c r="N52" s="64">
        <v>4163</v>
      </c>
      <c r="O52" s="65">
        <v>4117</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432</v>
      </c>
      <c r="L53" s="69">
        <v>449</v>
      </c>
      <c r="M53" s="69">
        <v>426</v>
      </c>
      <c r="N53" s="69">
        <v>288</v>
      </c>
      <c r="O53" s="70">
        <v>385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228" t="s">
        <v>25</v>
      </c>
      <c r="C57" s="1229"/>
      <c r="D57" s="1232" t="s">
        <v>26</v>
      </c>
      <c r="E57" s="1233"/>
      <c r="F57" s="1233"/>
      <c r="G57" s="1233"/>
      <c r="H57" s="1233"/>
      <c r="I57" s="1233"/>
      <c r="J57" s="1234"/>
      <c r="K57" s="83"/>
      <c r="L57" s="84"/>
      <c r="M57" s="84"/>
      <c r="N57" s="84"/>
      <c r="O57" s="85"/>
    </row>
    <row r="58" spans="1:21" ht="31.5" customHeight="1" thickBot="1" x14ac:dyDescent="0.2">
      <c r="B58" s="1230"/>
      <c r="C58" s="1231"/>
      <c r="D58" s="1235" t="s">
        <v>27</v>
      </c>
      <c r="E58" s="1236"/>
      <c r="F58" s="1236"/>
      <c r="G58" s="1236"/>
      <c r="H58" s="1236"/>
      <c r="I58" s="1236"/>
      <c r="J58" s="123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K8hLbTdVTN5E9JMvSU/tNlUWYqYSFfwHKc/+uQ/EI4oi2lsk4S07atYF1P4bIBjBTA6xUXcGpzqPCxnhKr/kA==" saltValue="36KkyPXKIMzhwsBBRtAny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election activeCell="M42" sqref="M42"/>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554</v>
      </c>
      <c r="J40" s="100" t="s">
        <v>555</v>
      </c>
      <c r="K40" s="100" t="s">
        <v>556</v>
      </c>
      <c r="L40" s="100" t="s">
        <v>557</v>
      </c>
      <c r="M40" s="101" t="s">
        <v>558</v>
      </c>
    </row>
    <row r="41" spans="2:13" ht="27.75" customHeight="1" x14ac:dyDescent="0.15">
      <c r="B41" s="1258" t="s">
        <v>30</v>
      </c>
      <c r="C41" s="1259"/>
      <c r="D41" s="102"/>
      <c r="E41" s="1260" t="s">
        <v>31</v>
      </c>
      <c r="F41" s="1260"/>
      <c r="G41" s="1260"/>
      <c r="H41" s="1261"/>
      <c r="I41" s="351">
        <v>39676</v>
      </c>
      <c r="J41" s="352">
        <v>41843</v>
      </c>
      <c r="K41" s="352">
        <v>40011</v>
      </c>
      <c r="L41" s="352">
        <v>38885</v>
      </c>
      <c r="M41" s="353">
        <v>41321</v>
      </c>
    </row>
    <row r="42" spans="2:13" ht="27.75" customHeight="1" x14ac:dyDescent="0.15">
      <c r="B42" s="1248"/>
      <c r="C42" s="1249"/>
      <c r="D42" s="103"/>
      <c r="E42" s="1252" t="s">
        <v>32</v>
      </c>
      <c r="F42" s="1252"/>
      <c r="G42" s="1252"/>
      <c r="H42" s="1253"/>
      <c r="I42" s="354">
        <v>2258</v>
      </c>
      <c r="J42" s="355">
        <v>2228</v>
      </c>
      <c r="K42" s="355">
        <v>2175</v>
      </c>
      <c r="L42" s="355">
        <v>273</v>
      </c>
      <c r="M42" s="356">
        <v>253</v>
      </c>
    </row>
    <row r="43" spans="2:13" ht="27.75" customHeight="1" x14ac:dyDescent="0.15">
      <c r="B43" s="1248"/>
      <c r="C43" s="1249"/>
      <c r="D43" s="103"/>
      <c r="E43" s="1252" t="s">
        <v>33</v>
      </c>
      <c r="F43" s="1252"/>
      <c r="G43" s="1252"/>
      <c r="H43" s="1253"/>
      <c r="I43" s="354">
        <v>1190</v>
      </c>
      <c r="J43" s="355">
        <v>1489</v>
      </c>
      <c r="K43" s="355">
        <v>1562</v>
      </c>
      <c r="L43" s="355">
        <v>1748</v>
      </c>
      <c r="M43" s="356">
        <v>1798</v>
      </c>
    </row>
    <row r="44" spans="2:13" ht="27.75" customHeight="1" x14ac:dyDescent="0.15">
      <c r="B44" s="1248"/>
      <c r="C44" s="1249"/>
      <c r="D44" s="103"/>
      <c r="E44" s="1252" t="s">
        <v>34</v>
      </c>
      <c r="F44" s="1252"/>
      <c r="G44" s="1252"/>
      <c r="H44" s="1253"/>
      <c r="I44" s="354">
        <v>1312</v>
      </c>
      <c r="J44" s="355">
        <v>1380</v>
      </c>
      <c r="K44" s="355">
        <v>1373</v>
      </c>
      <c r="L44" s="355">
        <v>1477</v>
      </c>
      <c r="M44" s="356">
        <v>1294</v>
      </c>
    </row>
    <row r="45" spans="2:13" ht="27.75" customHeight="1" x14ac:dyDescent="0.15">
      <c r="B45" s="1248"/>
      <c r="C45" s="1249"/>
      <c r="D45" s="103"/>
      <c r="E45" s="1252" t="s">
        <v>35</v>
      </c>
      <c r="F45" s="1252"/>
      <c r="G45" s="1252"/>
      <c r="H45" s="1253"/>
      <c r="I45" s="354">
        <v>5035</v>
      </c>
      <c r="J45" s="355">
        <v>4789</v>
      </c>
      <c r="K45" s="355">
        <v>4695</v>
      </c>
      <c r="L45" s="355">
        <v>4652</v>
      </c>
      <c r="M45" s="356">
        <v>4594</v>
      </c>
    </row>
    <row r="46" spans="2:13" ht="27.75" customHeight="1" x14ac:dyDescent="0.15">
      <c r="B46" s="1248"/>
      <c r="C46" s="1249"/>
      <c r="D46" s="104"/>
      <c r="E46" s="1252" t="s">
        <v>36</v>
      </c>
      <c r="F46" s="1252"/>
      <c r="G46" s="1252"/>
      <c r="H46" s="1253"/>
      <c r="I46" s="354">
        <v>1</v>
      </c>
      <c r="J46" s="355">
        <v>1</v>
      </c>
      <c r="K46" s="355">
        <v>1</v>
      </c>
      <c r="L46" s="355">
        <v>1</v>
      </c>
      <c r="M46" s="356">
        <v>0</v>
      </c>
    </row>
    <row r="47" spans="2:13" ht="27.75" customHeight="1" x14ac:dyDescent="0.15">
      <c r="B47" s="1248"/>
      <c r="C47" s="1249"/>
      <c r="D47" s="105"/>
      <c r="E47" s="1262" t="s">
        <v>37</v>
      </c>
      <c r="F47" s="1263"/>
      <c r="G47" s="1263"/>
      <c r="H47" s="1264"/>
      <c r="I47" s="354" t="s">
        <v>513</v>
      </c>
      <c r="J47" s="355" t="s">
        <v>513</v>
      </c>
      <c r="K47" s="355" t="s">
        <v>513</v>
      </c>
      <c r="L47" s="355" t="s">
        <v>513</v>
      </c>
      <c r="M47" s="356" t="s">
        <v>513</v>
      </c>
    </row>
    <row r="48" spans="2:13" ht="27.75" customHeight="1" x14ac:dyDescent="0.15">
      <c r="B48" s="1248"/>
      <c r="C48" s="1249"/>
      <c r="D48" s="103"/>
      <c r="E48" s="1252" t="s">
        <v>38</v>
      </c>
      <c r="F48" s="1252"/>
      <c r="G48" s="1252"/>
      <c r="H48" s="1253"/>
      <c r="I48" s="354" t="s">
        <v>513</v>
      </c>
      <c r="J48" s="355" t="s">
        <v>513</v>
      </c>
      <c r="K48" s="355" t="s">
        <v>513</v>
      </c>
      <c r="L48" s="355" t="s">
        <v>513</v>
      </c>
      <c r="M48" s="356" t="s">
        <v>513</v>
      </c>
    </row>
    <row r="49" spans="2:13" ht="27.75" customHeight="1" x14ac:dyDescent="0.15">
      <c r="B49" s="1250"/>
      <c r="C49" s="1251"/>
      <c r="D49" s="103"/>
      <c r="E49" s="1252" t="s">
        <v>39</v>
      </c>
      <c r="F49" s="1252"/>
      <c r="G49" s="1252"/>
      <c r="H49" s="1253"/>
      <c r="I49" s="354" t="s">
        <v>513</v>
      </c>
      <c r="J49" s="355" t="s">
        <v>513</v>
      </c>
      <c r="K49" s="355" t="s">
        <v>513</v>
      </c>
      <c r="L49" s="355" t="s">
        <v>513</v>
      </c>
      <c r="M49" s="356" t="s">
        <v>513</v>
      </c>
    </row>
    <row r="50" spans="2:13" ht="27.75" customHeight="1" x14ac:dyDescent="0.15">
      <c r="B50" s="1246" t="s">
        <v>40</v>
      </c>
      <c r="C50" s="1247"/>
      <c r="D50" s="106"/>
      <c r="E50" s="1252" t="s">
        <v>41</v>
      </c>
      <c r="F50" s="1252"/>
      <c r="G50" s="1252"/>
      <c r="H50" s="1253"/>
      <c r="I50" s="354">
        <v>12293</v>
      </c>
      <c r="J50" s="355">
        <v>15327</v>
      </c>
      <c r="K50" s="355">
        <v>15292</v>
      </c>
      <c r="L50" s="355">
        <v>16115</v>
      </c>
      <c r="M50" s="356">
        <v>16987</v>
      </c>
    </row>
    <row r="51" spans="2:13" ht="27.75" customHeight="1" x14ac:dyDescent="0.15">
      <c r="B51" s="1248"/>
      <c r="C51" s="1249"/>
      <c r="D51" s="103"/>
      <c r="E51" s="1252" t="s">
        <v>42</v>
      </c>
      <c r="F51" s="1252"/>
      <c r="G51" s="1252"/>
      <c r="H51" s="1253"/>
      <c r="I51" s="354">
        <v>7644</v>
      </c>
      <c r="J51" s="355">
        <v>8922</v>
      </c>
      <c r="K51" s="355">
        <v>9457</v>
      </c>
      <c r="L51" s="355">
        <v>8398</v>
      </c>
      <c r="M51" s="356">
        <v>9039</v>
      </c>
    </row>
    <row r="52" spans="2:13" ht="27.75" customHeight="1" x14ac:dyDescent="0.15">
      <c r="B52" s="1250"/>
      <c r="C52" s="1251"/>
      <c r="D52" s="103"/>
      <c r="E52" s="1252" t="s">
        <v>43</v>
      </c>
      <c r="F52" s="1252"/>
      <c r="G52" s="1252"/>
      <c r="H52" s="1253"/>
      <c r="I52" s="354">
        <v>34880</v>
      </c>
      <c r="J52" s="355">
        <v>35907</v>
      </c>
      <c r="K52" s="355">
        <v>35746</v>
      </c>
      <c r="L52" s="355">
        <v>36624</v>
      </c>
      <c r="M52" s="356">
        <v>35423</v>
      </c>
    </row>
    <row r="53" spans="2:13" ht="27.75" customHeight="1" thickBot="1" x14ac:dyDescent="0.2">
      <c r="B53" s="1254" t="s">
        <v>44</v>
      </c>
      <c r="C53" s="1255"/>
      <c r="D53" s="107"/>
      <c r="E53" s="1256" t="s">
        <v>45</v>
      </c>
      <c r="F53" s="1256"/>
      <c r="G53" s="1256"/>
      <c r="H53" s="1257"/>
      <c r="I53" s="357">
        <v>-5345</v>
      </c>
      <c r="J53" s="358">
        <v>-8426</v>
      </c>
      <c r="K53" s="358">
        <v>-10677</v>
      </c>
      <c r="L53" s="358">
        <v>-14101</v>
      </c>
      <c r="M53" s="359">
        <v>-12188</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EOd0AlA+5ZjzbUTB8WgFkarEBy3lUnMA4ehKSkdPva564OTWb7a1z8zD71qXKfGNLWeK3YTOtpd2Iwh3LI5M+A==" saltValue="A7NNSmdeJxvlKlfSYn5r6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C62" sqref="C62:E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556</v>
      </c>
      <c r="G54" s="116" t="s">
        <v>557</v>
      </c>
      <c r="H54" s="117" t="s">
        <v>558</v>
      </c>
    </row>
    <row r="55" spans="2:8" ht="52.5" customHeight="1" x14ac:dyDescent="0.15">
      <c r="B55" s="118"/>
      <c r="C55" s="1273" t="s">
        <v>48</v>
      </c>
      <c r="D55" s="1273"/>
      <c r="E55" s="1274"/>
      <c r="F55" s="119">
        <v>3944</v>
      </c>
      <c r="G55" s="119">
        <v>3710</v>
      </c>
      <c r="H55" s="120">
        <v>3668</v>
      </c>
    </row>
    <row r="56" spans="2:8" ht="52.5" customHeight="1" x14ac:dyDescent="0.15">
      <c r="B56" s="121"/>
      <c r="C56" s="1275" t="s">
        <v>49</v>
      </c>
      <c r="D56" s="1275"/>
      <c r="E56" s="1276"/>
      <c r="F56" s="122">
        <v>2563</v>
      </c>
      <c r="G56" s="122">
        <v>2900</v>
      </c>
      <c r="H56" s="123">
        <v>4807</v>
      </c>
    </row>
    <row r="57" spans="2:8" ht="53.25" customHeight="1" x14ac:dyDescent="0.15">
      <c r="B57" s="121"/>
      <c r="C57" s="1277" t="s">
        <v>50</v>
      </c>
      <c r="D57" s="1277"/>
      <c r="E57" s="1278"/>
      <c r="F57" s="124">
        <v>7593</v>
      </c>
      <c r="G57" s="124">
        <v>8353</v>
      </c>
      <c r="H57" s="125">
        <v>9641</v>
      </c>
    </row>
    <row r="58" spans="2:8" ht="45.75" customHeight="1" x14ac:dyDescent="0.15">
      <c r="B58" s="126"/>
      <c r="C58" s="1265" t="s">
        <v>583</v>
      </c>
      <c r="D58" s="1266"/>
      <c r="E58" s="1267"/>
      <c r="F58" s="127">
        <v>4558</v>
      </c>
      <c r="G58" s="127">
        <v>5313</v>
      </c>
      <c r="H58" s="128">
        <v>6526</v>
      </c>
    </row>
    <row r="59" spans="2:8" ht="45.75" customHeight="1" x14ac:dyDescent="0.15">
      <c r="B59" s="126"/>
      <c r="C59" s="1265" t="s">
        <v>584</v>
      </c>
      <c r="D59" s="1266"/>
      <c r="E59" s="1267"/>
      <c r="F59" s="127">
        <v>48</v>
      </c>
      <c r="G59" s="127">
        <v>46</v>
      </c>
      <c r="H59" s="128">
        <v>6</v>
      </c>
    </row>
    <row r="60" spans="2:8" ht="45.75" customHeight="1" x14ac:dyDescent="0.15">
      <c r="B60" s="126"/>
      <c r="C60" s="1265" t="s">
        <v>585</v>
      </c>
      <c r="D60" s="1266"/>
      <c r="E60" s="1267"/>
      <c r="F60" s="127">
        <v>457</v>
      </c>
      <c r="G60" s="127">
        <v>458</v>
      </c>
      <c r="H60" s="128">
        <v>573</v>
      </c>
    </row>
    <row r="61" spans="2:8" ht="45.75" customHeight="1" x14ac:dyDescent="0.15">
      <c r="B61" s="126"/>
      <c r="C61" s="1265" t="s">
        <v>586</v>
      </c>
      <c r="D61" s="1266"/>
      <c r="E61" s="1267"/>
      <c r="F61" s="127">
        <v>142</v>
      </c>
      <c r="G61" s="127">
        <v>142</v>
      </c>
      <c r="H61" s="128">
        <v>134</v>
      </c>
    </row>
    <row r="62" spans="2:8" ht="45.75" customHeight="1" thickBot="1" x14ac:dyDescent="0.2">
      <c r="B62" s="129"/>
      <c r="C62" s="1268" t="s">
        <v>587</v>
      </c>
      <c r="D62" s="1269"/>
      <c r="E62" s="1270"/>
      <c r="F62" s="130">
        <v>2388</v>
      </c>
      <c r="G62" s="130">
        <v>2395</v>
      </c>
      <c r="H62" s="131">
        <v>2402</v>
      </c>
    </row>
    <row r="63" spans="2:8" ht="52.5" customHeight="1" thickBot="1" x14ac:dyDescent="0.2">
      <c r="B63" s="132"/>
      <c r="C63" s="1271" t="s">
        <v>51</v>
      </c>
      <c r="D63" s="1271"/>
      <c r="E63" s="1272"/>
      <c r="F63" s="133">
        <v>14100</v>
      </c>
      <c r="G63" s="133">
        <v>14963</v>
      </c>
      <c r="H63" s="134">
        <v>18116</v>
      </c>
    </row>
    <row r="64" spans="2:8" x14ac:dyDescent="0.15"/>
  </sheetData>
  <sheetProtection algorithmName="SHA-512" hashValue="4n4NVhrUivXkMbk7JNalXFYxMQtxH2xUbF8w7TSEByl8TEOkLsigFF2ffH8iyyDQlO9oBM+CCIEIvL+1mBwWtA==" saltValue="62FCiLh3d6tO0yaHQ8Bmd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0" customHeight="1" zeroHeight="1" x14ac:dyDescent="0.15"/>
  <cols>
    <col min="1" max="1" width="6.375" style="368" customWidth="1"/>
    <col min="2" max="107" width="2.5" style="368" customWidth="1"/>
    <col min="108" max="108" width="6.125" style="370" customWidth="1"/>
    <col min="109" max="109" width="5.875" style="369" customWidth="1"/>
    <col min="110" max="16384" width="8.625" style="368" hidden="1"/>
  </cols>
  <sheetData>
    <row r="1" spans="1:109" ht="42.75" customHeight="1" x14ac:dyDescent="0.15">
      <c r="A1" s="403"/>
      <c r="B1" s="402"/>
      <c r="DD1" s="368"/>
      <c r="DE1" s="368"/>
    </row>
    <row r="2" spans="1:109" ht="25.5" customHeight="1" x14ac:dyDescent="0.15">
      <c r="A2" s="401"/>
      <c r="C2" s="401"/>
      <c r="O2" s="401"/>
      <c r="P2" s="401"/>
      <c r="Q2" s="401"/>
      <c r="R2" s="401"/>
      <c r="S2" s="401"/>
      <c r="T2" s="401"/>
      <c r="U2" s="401"/>
      <c r="V2" s="401"/>
      <c r="W2" s="401"/>
      <c r="X2" s="401"/>
      <c r="Y2" s="401"/>
      <c r="Z2" s="401"/>
      <c r="AA2" s="401"/>
      <c r="AB2" s="401"/>
      <c r="AC2" s="401"/>
      <c r="AD2" s="401"/>
      <c r="AE2" s="401"/>
      <c r="AF2" s="401"/>
      <c r="AG2" s="401"/>
      <c r="AH2" s="401"/>
      <c r="AI2" s="401"/>
      <c r="AU2" s="401"/>
      <c r="BG2" s="401"/>
      <c r="BS2" s="401"/>
      <c r="CE2" s="401"/>
      <c r="CQ2" s="401"/>
      <c r="DD2" s="368"/>
      <c r="DE2" s="368"/>
    </row>
    <row r="3" spans="1:109" ht="25.5" customHeight="1" x14ac:dyDescent="0.15">
      <c r="A3" s="401"/>
      <c r="C3" s="401"/>
      <c r="O3" s="401"/>
      <c r="P3" s="401"/>
      <c r="Q3" s="401"/>
      <c r="R3" s="401"/>
      <c r="S3" s="401"/>
      <c r="T3" s="401"/>
      <c r="U3" s="401"/>
      <c r="V3" s="401"/>
      <c r="W3" s="401"/>
      <c r="X3" s="401"/>
      <c r="Y3" s="401"/>
      <c r="Z3" s="401"/>
      <c r="AA3" s="401"/>
      <c r="AB3" s="401"/>
      <c r="AC3" s="401"/>
      <c r="AD3" s="401"/>
      <c r="AE3" s="401"/>
      <c r="AF3" s="401"/>
      <c r="AG3" s="401"/>
      <c r="AH3" s="401"/>
      <c r="AI3" s="401"/>
      <c r="AU3" s="401"/>
      <c r="BG3" s="401"/>
      <c r="BS3" s="401"/>
      <c r="CE3" s="401"/>
      <c r="CQ3" s="401"/>
      <c r="DD3" s="368"/>
      <c r="DE3" s="368"/>
    </row>
    <row r="4" spans="1:109" s="255" customFormat="1" ht="13.5" x14ac:dyDescent="0.15">
      <c r="A4" s="401"/>
      <c r="B4" s="401"/>
      <c r="C4" s="401"/>
      <c r="D4" s="401"/>
      <c r="E4" s="401"/>
      <c r="F4" s="401"/>
      <c r="G4" s="401"/>
      <c r="H4" s="401"/>
      <c r="I4" s="401"/>
      <c r="J4" s="401"/>
      <c r="K4" s="401"/>
      <c r="L4" s="401"/>
      <c r="M4" s="401"/>
      <c r="N4" s="401"/>
      <c r="O4" s="401"/>
      <c r="P4" s="401"/>
      <c r="Q4" s="401"/>
      <c r="R4" s="401"/>
      <c r="S4" s="401"/>
      <c r="T4" s="401"/>
      <c r="U4" s="401"/>
      <c r="V4" s="401"/>
      <c r="W4" s="401"/>
      <c r="X4" s="401"/>
      <c r="Y4" s="401"/>
      <c r="Z4" s="401"/>
      <c r="AA4" s="401"/>
      <c r="AB4" s="401"/>
      <c r="AC4" s="401"/>
      <c r="AD4" s="401"/>
      <c r="AE4" s="401"/>
      <c r="AF4" s="401"/>
      <c r="AG4" s="401"/>
      <c r="AH4" s="401"/>
      <c r="AI4" s="401"/>
      <c r="AJ4" s="401"/>
      <c r="AK4" s="401"/>
      <c r="AL4" s="401"/>
      <c r="AM4" s="401"/>
      <c r="AN4" s="401"/>
      <c r="AO4" s="401"/>
      <c r="AP4" s="401"/>
      <c r="AQ4" s="401"/>
      <c r="AR4" s="401"/>
      <c r="AS4" s="401"/>
      <c r="AT4" s="401"/>
      <c r="AU4" s="401"/>
      <c r="AV4" s="401"/>
      <c r="AW4" s="401"/>
      <c r="AX4" s="401"/>
      <c r="AY4" s="401"/>
      <c r="AZ4" s="401"/>
      <c r="BA4" s="401"/>
      <c r="BB4" s="401"/>
      <c r="BC4" s="401"/>
      <c r="BD4" s="401"/>
      <c r="BE4" s="401"/>
      <c r="BF4" s="401"/>
      <c r="BG4" s="401"/>
      <c r="BH4" s="401"/>
      <c r="BI4" s="401"/>
      <c r="BJ4" s="401"/>
      <c r="BK4" s="401"/>
      <c r="BL4" s="401"/>
      <c r="BM4" s="401"/>
      <c r="BN4" s="401"/>
      <c r="BO4" s="401"/>
      <c r="BP4" s="401"/>
      <c r="BQ4" s="401"/>
      <c r="BR4" s="401"/>
      <c r="BS4" s="401"/>
      <c r="BT4" s="401"/>
      <c r="BU4" s="401"/>
      <c r="BV4" s="401"/>
      <c r="BW4" s="401"/>
      <c r="BX4" s="401"/>
      <c r="BY4" s="401"/>
      <c r="BZ4" s="401"/>
      <c r="CA4" s="401"/>
      <c r="CB4" s="401"/>
      <c r="CC4" s="401"/>
      <c r="CD4" s="401"/>
      <c r="CE4" s="401"/>
      <c r="CF4" s="401"/>
      <c r="CG4" s="401"/>
      <c r="CH4" s="401"/>
      <c r="CI4" s="401"/>
      <c r="CJ4" s="401"/>
      <c r="CK4" s="401"/>
      <c r="CL4" s="401"/>
      <c r="CM4" s="401"/>
      <c r="CN4" s="401"/>
      <c r="CO4" s="401"/>
      <c r="CP4" s="401"/>
      <c r="CQ4" s="401"/>
      <c r="CR4" s="401"/>
      <c r="CS4" s="401"/>
      <c r="CT4" s="401"/>
      <c r="CU4" s="401"/>
      <c r="CV4" s="401"/>
      <c r="CW4" s="401"/>
      <c r="CX4" s="401"/>
      <c r="CY4" s="401"/>
      <c r="CZ4" s="401"/>
      <c r="DA4" s="401"/>
      <c r="DB4" s="401"/>
      <c r="DC4" s="401"/>
      <c r="DD4" s="401"/>
      <c r="DE4" s="401"/>
    </row>
    <row r="5" spans="1:109" s="255" customFormat="1" ht="13.5" x14ac:dyDescent="0.15">
      <c r="A5" s="401"/>
      <c r="B5" s="401"/>
      <c r="C5" s="401"/>
      <c r="D5" s="401"/>
      <c r="E5" s="401"/>
      <c r="F5" s="401"/>
      <c r="G5" s="401"/>
      <c r="H5" s="401"/>
      <c r="I5" s="401"/>
      <c r="J5" s="401"/>
      <c r="K5" s="401"/>
      <c r="L5" s="401"/>
      <c r="M5" s="401"/>
      <c r="N5" s="401"/>
      <c r="O5" s="401"/>
      <c r="P5" s="401"/>
      <c r="Q5" s="401"/>
      <c r="R5" s="401"/>
      <c r="S5" s="401"/>
      <c r="T5" s="401"/>
      <c r="U5" s="401"/>
      <c r="V5" s="401"/>
      <c r="W5" s="401"/>
      <c r="X5" s="401"/>
      <c r="Y5" s="401"/>
      <c r="Z5" s="401"/>
      <c r="AA5" s="401"/>
      <c r="AB5" s="401"/>
      <c r="AC5" s="401"/>
      <c r="AD5" s="401"/>
      <c r="AE5" s="401"/>
      <c r="AF5" s="401"/>
      <c r="AG5" s="401"/>
      <c r="AH5" s="401"/>
      <c r="AI5" s="401"/>
      <c r="AJ5" s="401"/>
      <c r="AK5" s="401"/>
      <c r="AL5" s="401"/>
      <c r="AM5" s="401"/>
      <c r="AN5" s="401"/>
      <c r="AO5" s="401"/>
      <c r="AP5" s="401"/>
      <c r="AQ5" s="401"/>
      <c r="AR5" s="401"/>
      <c r="AS5" s="401"/>
      <c r="AT5" s="401"/>
      <c r="AU5" s="401"/>
      <c r="AV5" s="401"/>
      <c r="AW5" s="401"/>
      <c r="AX5" s="401"/>
      <c r="AY5" s="401"/>
      <c r="AZ5" s="401"/>
      <c r="BA5" s="401"/>
      <c r="BB5" s="401"/>
      <c r="BC5" s="401"/>
      <c r="BD5" s="401"/>
      <c r="BE5" s="401"/>
      <c r="BF5" s="401"/>
      <c r="BG5" s="401"/>
      <c r="BH5" s="401"/>
      <c r="BI5" s="401"/>
      <c r="BJ5" s="401"/>
      <c r="BK5" s="401"/>
      <c r="BL5" s="401"/>
      <c r="BM5" s="401"/>
      <c r="BN5" s="401"/>
      <c r="BO5" s="401"/>
      <c r="BP5" s="401"/>
      <c r="BQ5" s="401"/>
      <c r="BR5" s="401"/>
      <c r="BS5" s="401"/>
      <c r="BT5" s="401"/>
      <c r="BU5" s="401"/>
      <c r="BV5" s="401"/>
      <c r="BW5" s="401"/>
      <c r="BX5" s="401"/>
      <c r="BY5" s="401"/>
      <c r="BZ5" s="401"/>
      <c r="CA5" s="401"/>
      <c r="CB5" s="401"/>
      <c r="CC5" s="401"/>
      <c r="CD5" s="401"/>
      <c r="CE5" s="401"/>
      <c r="CF5" s="401"/>
      <c r="CG5" s="401"/>
      <c r="CH5" s="401"/>
      <c r="CI5" s="401"/>
      <c r="CJ5" s="401"/>
      <c r="CK5" s="401"/>
      <c r="CL5" s="401"/>
      <c r="CM5" s="401"/>
      <c r="CN5" s="401"/>
      <c r="CO5" s="401"/>
      <c r="CP5" s="401"/>
      <c r="CQ5" s="401"/>
      <c r="CR5" s="401"/>
      <c r="CS5" s="401"/>
      <c r="CT5" s="401"/>
      <c r="CU5" s="401"/>
      <c r="CV5" s="401"/>
      <c r="CW5" s="401"/>
      <c r="CX5" s="401"/>
      <c r="CY5" s="401"/>
      <c r="CZ5" s="401"/>
      <c r="DA5" s="401"/>
      <c r="DB5" s="401"/>
      <c r="DC5" s="401"/>
      <c r="DD5" s="401"/>
      <c r="DE5" s="401"/>
    </row>
    <row r="6" spans="1:109" s="255" customFormat="1" ht="13.5" x14ac:dyDescent="0.15">
      <c r="A6" s="401"/>
      <c r="B6" s="401"/>
      <c r="C6" s="401"/>
      <c r="D6" s="401"/>
      <c r="E6" s="401"/>
      <c r="F6" s="401"/>
      <c r="G6" s="401"/>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1"/>
      <c r="AY6" s="401"/>
      <c r="AZ6" s="401"/>
      <c r="BA6" s="401"/>
      <c r="BB6" s="401"/>
      <c r="BC6" s="401"/>
      <c r="BD6" s="401"/>
      <c r="BE6" s="401"/>
      <c r="BF6" s="401"/>
      <c r="BG6" s="401"/>
      <c r="BH6" s="401"/>
      <c r="BI6" s="401"/>
      <c r="BJ6" s="401"/>
      <c r="BK6" s="401"/>
      <c r="BL6" s="401"/>
      <c r="BM6" s="401"/>
      <c r="BN6" s="401"/>
      <c r="BO6" s="401"/>
      <c r="BP6" s="401"/>
      <c r="BQ6" s="401"/>
      <c r="BR6" s="401"/>
      <c r="BS6" s="401"/>
      <c r="BT6" s="401"/>
      <c r="BU6" s="401"/>
      <c r="BV6" s="401"/>
      <c r="BW6" s="401"/>
      <c r="BX6" s="401"/>
      <c r="BY6" s="401"/>
      <c r="BZ6" s="401"/>
      <c r="CA6" s="401"/>
      <c r="CB6" s="401"/>
      <c r="CC6" s="401"/>
      <c r="CD6" s="401"/>
      <c r="CE6" s="401"/>
      <c r="CF6" s="401"/>
      <c r="CG6" s="401"/>
      <c r="CH6" s="401"/>
      <c r="CI6" s="401"/>
      <c r="CJ6" s="401"/>
      <c r="CK6" s="401"/>
      <c r="CL6" s="401"/>
      <c r="CM6" s="401"/>
      <c r="CN6" s="401"/>
      <c r="CO6" s="401"/>
      <c r="CP6" s="401"/>
      <c r="CQ6" s="401"/>
      <c r="CR6" s="401"/>
      <c r="CS6" s="401"/>
      <c r="CT6" s="401"/>
      <c r="CU6" s="401"/>
      <c r="CV6" s="401"/>
      <c r="CW6" s="401"/>
      <c r="CX6" s="401"/>
      <c r="CY6" s="401"/>
      <c r="CZ6" s="401"/>
      <c r="DA6" s="401"/>
      <c r="DB6" s="401"/>
      <c r="DC6" s="401"/>
      <c r="DD6" s="401"/>
      <c r="DE6" s="401"/>
    </row>
    <row r="7" spans="1:109" s="255" customFormat="1" ht="13.5" x14ac:dyDescent="0.15">
      <c r="A7" s="401"/>
      <c r="B7" s="401"/>
      <c r="C7" s="401"/>
      <c r="D7" s="401"/>
      <c r="E7" s="401"/>
      <c r="F7" s="401"/>
      <c r="G7" s="401"/>
      <c r="H7" s="401"/>
      <c r="I7" s="401"/>
      <c r="J7" s="401"/>
      <c r="K7" s="401"/>
      <c r="L7" s="401"/>
      <c r="M7" s="401"/>
      <c r="N7" s="401"/>
      <c r="O7" s="401"/>
      <c r="P7" s="401"/>
      <c r="Q7" s="401"/>
      <c r="R7" s="401"/>
      <c r="S7" s="401"/>
      <c r="T7" s="401"/>
      <c r="U7" s="401"/>
      <c r="V7" s="401"/>
      <c r="W7" s="401"/>
      <c r="X7" s="401"/>
      <c r="Y7" s="401"/>
      <c r="Z7" s="401"/>
      <c r="AA7" s="401"/>
      <c r="AB7" s="401"/>
      <c r="AC7" s="401"/>
      <c r="AD7" s="401"/>
      <c r="AE7" s="401"/>
      <c r="AF7" s="401"/>
      <c r="AG7" s="401"/>
      <c r="AH7" s="401"/>
      <c r="AI7" s="401"/>
      <c r="AJ7" s="401"/>
      <c r="AK7" s="401"/>
      <c r="AL7" s="401"/>
      <c r="AM7" s="401"/>
      <c r="AN7" s="401"/>
      <c r="AO7" s="401"/>
      <c r="AP7" s="401"/>
      <c r="AQ7" s="401"/>
      <c r="AR7" s="401"/>
      <c r="AS7" s="401"/>
      <c r="AT7" s="401"/>
      <c r="AU7" s="401"/>
      <c r="AV7" s="401"/>
      <c r="AW7" s="401"/>
      <c r="AX7" s="401"/>
      <c r="AY7" s="401"/>
      <c r="AZ7" s="401"/>
      <c r="BA7" s="401"/>
      <c r="BB7" s="401"/>
      <c r="BC7" s="401"/>
      <c r="BD7" s="401"/>
      <c r="BE7" s="401"/>
      <c r="BF7" s="401"/>
      <c r="BG7" s="401"/>
      <c r="BH7" s="401"/>
      <c r="BI7" s="401"/>
      <c r="BJ7" s="401"/>
      <c r="BK7" s="401"/>
      <c r="BL7" s="401"/>
      <c r="BM7" s="401"/>
      <c r="BN7" s="401"/>
      <c r="BO7" s="401"/>
      <c r="BP7" s="401"/>
      <c r="BQ7" s="401"/>
      <c r="BR7" s="401"/>
      <c r="BS7" s="401"/>
      <c r="BT7" s="401"/>
      <c r="BU7" s="401"/>
      <c r="BV7" s="401"/>
      <c r="BW7" s="401"/>
      <c r="BX7" s="401"/>
      <c r="BY7" s="401"/>
      <c r="BZ7" s="401"/>
      <c r="CA7" s="401"/>
      <c r="CB7" s="401"/>
      <c r="CC7" s="401"/>
      <c r="CD7" s="401"/>
      <c r="CE7" s="401"/>
      <c r="CF7" s="401"/>
      <c r="CG7" s="401"/>
      <c r="CH7" s="401"/>
      <c r="CI7" s="401"/>
      <c r="CJ7" s="401"/>
      <c r="CK7" s="401"/>
      <c r="CL7" s="401"/>
      <c r="CM7" s="401"/>
      <c r="CN7" s="401"/>
      <c r="CO7" s="401"/>
      <c r="CP7" s="401"/>
      <c r="CQ7" s="401"/>
      <c r="CR7" s="401"/>
      <c r="CS7" s="401"/>
      <c r="CT7" s="401"/>
      <c r="CU7" s="401"/>
      <c r="CV7" s="401"/>
      <c r="CW7" s="401"/>
      <c r="CX7" s="401"/>
      <c r="CY7" s="401"/>
      <c r="CZ7" s="401"/>
      <c r="DA7" s="401"/>
      <c r="DB7" s="401"/>
      <c r="DC7" s="401"/>
      <c r="DD7" s="401"/>
      <c r="DE7" s="401"/>
    </row>
    <row r="8" spans="1:109" s="255" customFormat="1" ht="13.5" x14ac:dyDescent="0.15">
      <c r="A8" s="401"/>
      <c r="B8" s="401"/>
      <c r="C8" s="401"/>
      <c r="D8" s="401"/>
      <c r="E8" s="401"/>
      <c r="F8" s="401"/>
      <c r="G8" s="401"/>
      <c r="H8" s="401"/>
      <c r="I8" s="401"/>
      <c r="J8" s="401"/>
      <c r="K8" s="401"/>
      <c r="L8" s="401"/>
      <c r="M8" s="401"/>
      <c r="N8" s="401"/>
      <c r="O8" s="401"/>
      <c r="P8" s="401"/>
      <c r="Q8" s="401"/>
      <c r="R8" s="401"/>
      <c r="S8" s="401"/>
      <c r="T8" s="401"/>
      <c r="U8" s="401"/>
      <c r="V8" s="401"/>
      <c r="W8" s="401"/>
      <c r="X8" s="401"/>
      <c r="Y8" s="401"/>
      <c r="Z8" s="401"/>
      <c r="AA8" s="401"/>
      <c r="AB8" s="401"/>
      <c r="AC8" s="401"/>
      <c r="AD8" s="401"/>
      <c r="AE8" s="401"/>
      <c r="AF8" s="401"/>
      <c r="AG8" s="401"/>
      <c r="AH8" s="401"/>
      <c r="AI8" s="401"/>
      <c r="AJ8" s="401"/>
      <c r="AK8" s="401"/>
      <c r="AL8" s="401"/>
      <c r="AM8" s="401"/>
      <c r="AN8" s="401"/>
      <c r="AO8" s="401"/>
      <c r="AP8" s="401"/>
      <c r="AQ8" s="401"/>
      <c r="AR8" s="401"/>
      <c r="AS8" s="401"/>
      <c r="AT8" s="401"/>
      <c r="AU8" s="401"/>
      <c r="AV8" s="401"/>
      <c r="AW8" s="401"/>
      <c r="AX8" s="401"/>
      <c r="AY8" s="401"/>
      <c r="AZ8" s="401"/>
      <c r="BA8" s="401"/>
      <c r="BB8" s="401"/>
      <c r="BC8" s="401"/>
      <c r="BD8" s="401"/>
      <c r="BE8" s="401"/>
      <c r="BF8" s="401"/>
      <c r="BG8" s="401"/>
      <c r="BH8" s="401"/>
      <c r="BI8" s="401"/>
      <c r="BJ8" s="401"/>
      <c r="BK8" s="401"/>
      <c r="BL8" s="401"/>
      <c r="BM8" s="401"/>
      <c r="BN8" s="401"/>
      <c r="BO8" s="401"/>
      <c r="BP8" s="401"/>
      <c r="BQ8" s="401"/>
      <c r="BR8" s="401"/>
      <c r="BS8" s="401"/>
      <c r="BT8" s="401"/>
      <c r="BU8" s="401"/>
      <c r="BV8" s="401"/>
      <c r="BW8" s="401"/>
      <c r="BX8" s="401"/>
      <c r="BY8" s="401"/>
      <c r="BZ8" s="401"/>
      <c r="CA8" s="401"/>
      <c r="CB8" s="401"/>
      <c r="CC8" s="401"/>
      <c r="CD8" s="401"/>
      <c r="CE8" s="401"/>
      <c r="CF8" s="401"/>
      <c r="CG8" s="401"/>
      <c r="CH8" s="401"/>
      <c r="CI8" s="401"/>
      <c r="CJ8" s="401"/>
      <c r="CK8" s="401"/>
      <c r="CL8" s="401"/>
      <c r="CM8" s="401"/>
      <c r="CN8" s="401"/>
      <c r="CO8" s="401"/>
      <c r="CP8" s="401"/>
      <c r="CQ8" s="401"/>
      <c r="CR8" s="401"/>
      <c r="CS8" s="401"/>
      <c r="CT8" s="401"/>
      <c r="CU8" s="401"/>
      <c r="CV8" s="401"/>
      <c r="CW8" s="401"/>
      <c r="CX8" s="401"/>
      <c r="CY8" s="401"/>
      <c r="CZ8" s="401"/>
      <c r="DA8" s="401"/>
      <c r="DB8" s="401"/>
      <c r="DC8" s="401"/>
      <c r="DD8" s="401"/>
      <c r="DE8" s="401"/>
    </row>
    <row r="9" spans="1:109" s="255" customFormat="1" ht="13.5" x14ac:dyDescent="0.15">
      <c r="A9" s="401"/>
      <c r="B9" s="401"/>
      <c r="C9" s="401"/>
      <c r="D9" s="401"/>
      <c r="E9" s="401"/>
      <c r="F9" s="401"/>
      <c r="G9" s="401"/>
      <c r="H9" s="401"/>
      <c r="I9" s="401"/>
      <c r="J9" s="401"/>
      <c r="K9" s="401"/>
      <c r="L9" s="401"/>
      <c r="M9" s="401"/>
      <c r="N9" s="401"/>
      <c r="O9" s="401"/>
      <c r="P9" s="401"/>
      <c r="Q9" s="401"/>
      <c r="R9" s="401"/>
      <c r="S9" s="401"/>
      <c r="T9" s="401"/>
      <c r="U9" s="401"/>
      <c r="V9" s="401"/>
      <c r="W9" s="401"/>
      <c r="X9" s="401"/>
      <c r="Y9" s="401"/>
      <c r="Z9" s="401"/>
      <c r="AA9" s="401"/>
      <c r="AB9" s="401"/>
      <c r="AC9" s="401"/>
      <c r="AD9" s="401"/>
      <c r="AE9" s="401"/>
      <c r="AF9" s="401"/>
      <c r="AG9" s="401"/>
      <c r="AH9" s="401"/>
      <c r="AI9" s="401"/>
      <c r="AJ9" s="401"/>
      <c r="AK9" s="401"/>
      <c r="AL9" s="401"/>
      <c r="AM9" s="401"/>
      <c r="AN9" s="401"/>
      <c r="AO9" s="401"/>
      <c r="AP9" s="401"/>
      <c r="AQ9" s="401"/>
      <c r="AR9" s="401"/>
      <c r="AS9" s="401"/>
      <c r="AT9" s="401"/>
      <c r="AU9" s="401"/>
      <c r="AV9" s="401"/>
      <c r="AW9" s="401"/>
      <c r="AX9" s="401"/>
      <c r="AY9" s="401"/>
      <c r="AZ9" s="401"/>
      <c r="BA9" s="401"/>
      <c r="BB9" s="401"/>
      <c r="BC9" s="401"/>
      <c r="BD9" s="401"/>
      <c r="BE9" s="401"/>
      <c r="BF9" s="401"/>
      <c r="BG9" s="401"/>
      <c r="BH9" s="401"/>
      <c r="BI9" s="401"/>
      <c r="BJ9" s="401"/>
      <c r="BK9" s="401"/>
      <c r="BL9" s="401"/>
      <c r="BM9" s="401"/>
      <c r="BN9" s="401"/>
      <c r="BO9" s="401"/>
      <c r="BP9" s="401"/>
      <c r="BQ9" s="401"/>
      <c r="BR9" s="401"/>
      <c r="BS9" s="401"/>
      <c r="BT9" s="401"/>
      <c r="BU9" s="401"/>
      <c r="BV9" s="401"/>
      <c r="BW9" s="401"/>
      <c r="BX9" s="401"/>
      <c r="BY9" s="401"/>
      <c r="BZ9" s="401"/>
      <c r="CA9" s="401"/>
      <c r="CB9" s="401"/>
      <c r="CC9" s="401"/>
      <c r="CD9" s="401"/>
      <c r="CE9" s="401"/>
      <c r="CF9" s="401"/>
      <c r="CG9" s="401"/>
      <c r="CH9" s="401"/>
      <c r="CI9" s="401"/>
      <c r="CJ9" s="401"/>
      <c r="CK9" s="401"/>
      <c r="CL9" s="401"/>
      <c r="CM9" s="401"/>
      <c r="CN9" s="401"/>
      <c r="CO9" s="401"/>
      <c r="CP9" s="401"/>
      <c r="CQ9" s="401"/>
      <c r="CR9" s="401"/>
      <c r="CS9" s="401"/>
      <c r="CT9" s="401"/>
      <c r="CU9" s="401"/>
      <c r="CV9" s="401"/>
      <c r="CW9" s="401"/>
      <c r="CX9" s="401"/>
      <c r="CY9" s="401"/>
      <c r="CZ9" s="401"/>
      <c r="DA9" s="401"/>
      <c r="DB9" s="401"/>
      <c r="DC9" s="401"/>
      <c r="DD9" s="401"/>
      <c r="DE9" s="401"/>
    </row>
    <row r="10" spans="1:109" s="255" customFormat="1" ht="13.5" x14ac:dyDescent="0.15">
      <c r="A10" s="401"/>
      <c r="B10" s="401"/>
      <c r="C10" s="401"/>
      <c r="D10" s="401"/>
      <c r="E10" s="401"/>
      <c r="F10" s="401"/>
      <c r="G10" s="401"/>
      <c r="H10" s="401"/>
      <c r="I10" s="401"/>
      <c r="J10" s="401"/>
      <c r="K10" s="401"/>
      <c r="L10" s="401"/>
      <c r="M10" s="401"/>
      <c r="N10" s="401"/>
      <c r="O10" s="401"/>
      <c r="P10" s="401"/>
      <c r="Q10" s="401"/>
      <c r="R10" s="401"/>
      <c r="S10" s="401"/>
      <c r="T10" s="401"/>
      <c r="U10" s="401"/>
      <c r="V10" s="401"/>
      <c r="W10" s="401"/>
      <c r="X10" s="401"/>
      <c r="Y10" s="401"/>
      <c r="Z10" s="401"/>
      <c r="AA10" s="401"/>
      <c r="AB10" s="401"/>
      <c r="AC10" s="401"/>
      <c r="AD10" s="401"/>
      <c r="AE10" s="401"/>
      <c r="AF10" s="401"/>
      <c r="AG10" s="401"/>
      <c r="AH10" s="401"/>
      <c r="AI10" s="401"/>
      <c r="AJ10" s="401"/>
      <c r="AK10" s="401"/>
      <c r="AL10" s="401"/>
      <c r="AM10" s="401"/>
      <c r="AN10" s="401"/>
      <c r="AO10" s="401"/>
      <c r="AP10" s="401"/>
      <c r="AQ10" s="401"/>
      <c r="AR10" s="401"/>
      <c r="AS10" s="401"/>
      <c r="AT10" s="401"/>
      <c r="AU10" s="401"/>
      <c r="AV10" s="401"/>
      <c r="AW10" s="401"/>
      <c r="AX10" s="401"/>
      <c r="AY10" s="401"/>
      <c r="AZ10" s="401"/>
      <c r="BA10" s="401"/>
      <c r="BB10" s="401"/>
      <c r="BC10" s="401"/>
      <c r="BD10" s="401"/>
      <c r="BE10" s="401"/>
      <c r="BF10" s="401"/>
      <c r="BG10" s="401"/>
      <c r="BH10" s="401"/>
      <c r="BI10" s="401"/>
      <c r="BJ10" s="401"/>
      <c r="BK10" s="401"/>
      <c r="BL10" s="401"/>
      <c r="BM10" s="401"/>
      <c r="BN10" s="401"/>
      <c r="BO10" s="401"/>
      <c r="BP10" s="401"/>
      <c r="BQ10" s="401"/>
      <c r="BR10" s="401"/>
      <c r="BS10" s="401"/>
      <c r="BT10" s="401"/>
      <c r="BU10" s="401"/>
      <c r="BV10" s="401"/>
      <c r="BW10" s="401"/>
      <c r="BX10" s="401"/>
      <c r="BY10" s="401"/>
      <c r="BZ10" s="401"/>
      <c r="CA10" s="401"/>
      <c r="CB10" s="401"/>
      <c r="CC10" s="401"/>
      <c r="CD10" s="401"/>
      <c r="CE10" s="401"/>
      <c r="CF10" s="401"/>
      <c r="CG10" s="401"/>
      <c r="CH10" s="401"/>
      <c r="CI10" s="401"/>
      <c r="CJ10" s="401"/>
      <c r="CK10" s="401"/>
      <c r="CL10" s="401"/>
      <c r="CM10" s="401"/>
      <c r="CN10" s="401"/>
      <c r="CO10" s="401"/>
      <c r="CP10" s="401"/>
      <c r="CQ10" s="401"/>
      <c r="CR10" s="401"/>
      <c r="CS10" s="401"/>
      <c r="CT10" s="401"/>
      <c r="CU10" s="401"/>
      <c r="CV10" s="401"/>
      <c r="CW10" s="401"/>
      <c r="CX10" s="401"/>
      <c r="CY10" s="401"/>
      <c r="CZ10" s="401"/>
      <c r="DA10" s="401"/>
      <c r="DB10" s="401"/>
      <c r="DC10" s="401"/>
      <c r="DD10" s="401"/>
      <c r="DE10" s="401"/>
    </row>
    <row r="11" spans="1:109" s="255" customFormat="1" ht="13.5" x14ac:dyDescent="0.15">
      <c r="A11" s="401"/>
      <c r="B11" s="401"/>
      <c r="C11" s="401"/>
      <c r="D11" s="401"/>
      <c r="E11" s="401"/>
      <c r="F11" s="401"/>
      <c r="G11" s="401"/>
      <c r="H11" s="401"/>
      <c r="I11" s="401"/>
      <c r="J11" s="401"/>
      <c r="K11" s="401"/>
      <c r="L11" s="401"/>
      <c r="M11" s="401"/>
      <c r="N11" s="401"/>
      <c r="O11" s="401"/>
      <c r="P11" s="401"/>
      <c r="Q11" s="401"/>
      <c r="R11" s="401"/>
      <c r="S11" s="401"/>
      <c r="T11" s="401"/>
      <c r="U11" s="401"/>
      <c r="V11" s="401"/>
      <c r="W11" s="401"/>
      <c r="X11" s="401"/>
      <c r="Y11" s="401"/>
      <c r="Z11" s="401"/>
      <c r="AA11" s="401"/>
      <c r="AB11" s="401"/>
      <c r="AC11" s="401"/>
      <c r="AD11" s="401"/>
      <c r="AE11" s="401"/>
      <c r="AF11" s="401"/>
      <c r="AG11" s="401"/>
      <c r="AH11" s="401"/>
      <c r="AI11" s="401"/>
      <c r="AJ11" s="401"/>
      <c r="AK11" s="401"/>
      <c r="AL11" s="401"/>
      <c r="AM11" s="401"/>
      <c r="AN11" s="401"/>
      <c r="AO11" s="401"/>
      <c r="AP11" s="401"/>
      <c r="AQ11" s="401"/>
      <c r="AR11" s="401"/>
      <c r="AS11" s="401"/>
      <c r="AT11" s="401"/>
      <c r="AU11" s="401"/>
      <c r="AV11" s="401"/>
      <c r="AW11" s="401"/>
      <c r="AX11" s="401"/>
      <c r="AY11" s="401"/>
      <c r="AZ11" s="401"/>
      <c r="BA11" s="401"/>
      <c r="BB11" s="401"/>
      <c r="BC11" s="401"/>
      <c r="BD11" s="401"/>
      <c r="BE11" s="401"/>
      <c r="BF11" s="401"/>
      <c r="BG11" s="401"/>
      <c r="BH11" s="401"/>
      <c r="BI11" s="401"/>
      <c r="BJ11" s="401"/>
      <c r="BK11" s="401"/>
      <c r="BL11" s="401"/>
      <c r="BM11" s="401"/>
      <c r="BN11" s="401"/>
      <c r="BO11" s="401"/>
      <c r="BP11" s="401"/>
      <c r="BQ11" s="401"/>
      <c r="BR11" s="401"/>
      <c r="BS11" s="401"/>
      <c r="BT11" s="401"/>
      <c r="BU11" s="401"/>
      <c r="BV11" s="401"/>
      <c r="BW11" s="401"/>
      <c r="BX11" s="401"/>
      <c r="BY11" s="401"/>
      <c r="BZ11" s="401"/>
      <c r="CA11" s="401"/>
      <c r="CB11" s="401"/>
      <c r="CC11" s="401"/>
      <c r="CD11" s="401"/>
      <c r="CE11" s="401"/>
      <c r="CF11" s="401"/>
      <c r="CG11" s="401"/>
      <c r="CH11" s="401"/>
      <c r="CI11" s="401"/>
      <c r="CJ11" s="401"/>
      <c r="CK11" s="401"/>
      <c r="CL11" s="401"/>
      <c r="CM11" s="401"/>
      <c r="CN11" s="401"/>
      <c r="CO11" s="401"/>
      <c r="CP11" s="401"/>
      <c r="CQ11" s="401"/>
      <c r="CR11" s="401"/>
      <c r="CS11" s="401"/>
      <c r="CT11" s="401"/>
      <c r="CU11" s="401"/>
      <c r="CV11" s="401"/>
      <c r="CW11" s="401"/>
      <c r="CX11" s="401"/>
      <c r="CY11" s="401"/>
      <c r="CZ11" s="401"/>
      <c r="DA11" s="401"/>
      <c r="DB11" s="401"/>
      <c r="DC11" s="401"/>
      <c r="DD11" s="401"/>
      <c r="DE11" s="401"/>
    </row>
    <row r="12" spans="1:109" s="255" customFormat="1" ht="13.5" x14ac:dyDescent="0.15">
      <c r="A12" s="401"/>
      <c r="B12" s="401"/>
      <c r="C12" s="401"/>
      <c r="D12" s="401"/>
      <c r="E12" s="401"/>
      <c r="F12" s="401"/>
      <c r="G12" s="401"/>
      <c r="H12" s="401"/>
      <c r="I12" s="401"/>
      <c r="J12" s="401"/>
      <c r="K12" s="401"/>
      <c r="L12" s="401"/>
      <c r="M12" s="401"/>
      <c r="N12" s="401"/>
      <c r="O12" s="401"/>
      <c r="P12" s="401"/>
      <c r="Q12" s="401"/>
      <c r="R12" s="401"/>
      <c r="S12" s="401"/>
      <c r="T12" s="401"/>
      <c r="U12" s="401"/>
      <c r="V12" s="401"/>
      <c r="W12" s="401"/>
      <c r="X12" s="401"/>
      <c r="Y12" s="401"/>
      <c r="Z12" s="401"/>
      <c r="AA12" s="401"/>
      <c r="AB12" s="401"/>
      <c r="AC12" s="401"/>
      <c r="AD12" s="401"/>
      <c r="AE12" s="401"/>
      <c r="AF12" s="401"/>
      <c r="AG12" s="401"/>
      <c r="AH12" s="401"/>
      <c r="AI12" s="401"/>
      <c r="AJ12" s="401"/>
      <c r="AK12" s="401"/>
      <c r="AL12" s="401"/>
      <c r="AM12" s="401"/>
      <c r="AN12" s="401"/>
      <c r="AO12" s="401"/>
      <c r="AP12" s="401"/>
      <c r="AQ12" s="401"/>
      <c r="AR12" s="401"/>
      <c r="AS12" s="401"/>
      <c r="AT12" s="401"/>
      <c r="AU12" s="401"/>
      <c r="AV12" s="401"/>
      <c r="AW12" s="401"/>
      <c r="AX12" s="401"/>
      <c r="AY12" s="401"/>
      <c r="AZ12" s="401"/>
      <c r="BA12" s="401"/>
      <c r="BB12" s="401"/>
      <c r="BC12" s="401"/>
      <c r="BD12" s="401"/>
      <c r="BE12" s="401"/>
      <c r="BF12" s="401"/>
      <c r="BG12" s="401"/>
      <c r="BH12" s="401"/>
      <c r="BI12" s="401"/>
      <c r="BJ12" s="401"/>
      <c r="BK12" s="401"/>
      <c r="BL12" s="401"/>
      <c r="BM12" s="401"/>
      <c r="BN12" s="401"/>
      <c r="BO12" s="401"/>
      <c r="BP12" s="401"/>
      <c r="BQ12" s="401"/>
      <c r="BR12" s="401"/>
      <c r="BS12" s="401"/>
      <c r="BT12" s="401"/>
      <c r="BU12" s="401"/>
      <c r="BV12" s="401"/>
      <c r="BW12" s="401"/>
      <c r="BX12" s="401"/>
      <c r="BY12" s="401"/>
      <c r="BZ12" s="401"/>
      <c r="CA12" s="401"/>
      <c r="CB12" s="401"/>
      <c r="CC12" s="401"/>
      <c r="CD12" s="401"/>
      <c r="CE12" s="401"/>
      <c r="CF12" s="401"/>
      <c r="CG12" s="401"/>
      <c r="CH12" s="401"/>
      <c r="CI12" s="401"/>
      <c r="CJ12" s="401"/>
      <c r="CK12" s="401"/>
      <c r="CL12" s="401"/>
      <c r="CM12" s="401"/>
      <c r="CN12" s="401"/>
      <c r="CO12" s="401"/>
      <c r="CP12" s="401"/>
      <c r="CQ12" s="401"/>
      <c r="CR12" s="401"/>
      <c r="CS12" s="401"/>
      <c r="CT12" s="401"/>
      <c r="CU12" s="401"/>
      <c r="CV12" s="401"/>
      <c r="CW12" s="401"/>
      <c r="CX12" s="401"/>
      <c r="CY12" s="401"/>
      <c r="CZ12" s="401"/>
      <c r="DA12" s="401"/>
      <c r="DB12" s="401"/>
      <c r="DC12" s="401"/>
      <c r="DD12" s="401"/>
      <c r="DE12" s="401"/>
    </row>
    <row r="13" spans="1:109" s="255" customFormat="1" ht="13.5" x14ac:dyDescent="0.15">
      <c r="A13" s="401"/>
      <c r="B13" s="401"/>
      <c r="C13" s="401"/>
      <c r="D13" s="401"/>
      <c r="E13" s="401"/>
      <c r="F13" s="401"/>
      <c r="G13" s="401"/>
      <c r="H13" s="401"/>
      <c r="I13" s="401"/>
      <c r="J13" s="401"/>
      <c r="K13" s="401"/>
      <c r="L13" s="401"/>
      <c r="M13" s="401"/>
      <c r="N13" s="401"/>
      <c r="O13" s="401"/>
      <c r="P13" s="401"/>
      <c r="Q13" s="401"/>
      <c r="R13" s="401"/>
      <c r="S13" s="401"/>
      <c r="T13" s="401"/>
      <c r="U13" s="401"/>
      <c r="V13" s="401"/>
      <c r="W13" s="401"/>
      <c r="X13" s="401"/>
      <c r="Y13" s="401"/>
      <c r="Z13" s="401"/>
      <c r="AA13" s="401"/>
      <c r="AB13" s="401"/>
      <c r="AC13" s="401"/>
      <c r="AD13" s="401"/>
      <c r="AE13" s="401"/>
      <c r="AF13" s="401"/>
      <c r="AG13" s="401"/>
      <c r="AH13" s="401"/>
      <c r="AI13" s="401"/>
      <c r="AJ13" s="401"/>
      <c r="AK13" s="401"/>
      <c r="AL13" s="401"/>
      <c r="AM13" s="401"/>
      <c r="AN13" s="401"/>
      <c r="AO13" s="401"/>
      <c r="AP13" s="401"/>
      <c r="AQ13" s="401"/>
      <c r="AR13" s="401"/>
      <c r="AS13" s="401"/>
      <c r="AT13" s="401"/>
      <c r="AU13" s="401"/>
      <c r="AV13" s="401"/>
      <c r="AW13" s="401"/>
      <c r="AX13" s="401"/>
      <c r="AY13" s="401"/>
      <c r="AZ13" s="401"/>
      <c r="BA13" s="401"/>
      <c r="BB13" s="401"/>
      <c r="BC13" s="401"/>
      <c r="BD13" s="401"/>
      <c r="BE13" s="401"/>
      <c r="BF13" s="401"/>
      <c r="BG13" s="401"/>
      <c r="BH13" s="401"/>
      <c r="BI13" s="401"/>
      <c r="BJ13" s="401"/>
      <c r="BK13" s="401"/>
      <c r="BL13" s="401"/>
      <c r="BM13" s="401"/>
      <c r="BN13" s="401"/>
      <c r="BO13" s="401"/>
      <c r="BP13" s="401"/>
      <c r="BQ13" s="401"/>
      <c r="BR13" s="401"/>
      <c r="BS13" s="401"/>
      <c r="BT13" s="401"/>
      <c r="BU13" s="401"/>
      <c r="BV13" s="401"/>
      <c r="BW13" s="401"/>
      <c r="BX13" s="401"/>
      <c r="BY13" s="401"/>
      <c r="BZ13" s="401"/>
      <c r="CA13" s="401"/>
      <c r="CB13" s="401"/>
      <c r="CC13" s="401"/>
      <c r="CD13" s="401"/>
      <c r="CE13" s="401"/>
      <c r="CF13" s="401"/>
      <c r="CG13" s="401"/>
      <c r="CH13" s="401"/>
      <c r="CI13" s="401"/>
      <c r="CJ13" s="401"/>
      <c r="CK13" s="401"/>
      <c r="CL13" s="401"/>
      <c r="CM13" s="401"/>
      <c r="CN13" s="401"/>
      <c r="CO13" s="401"/>
      <c r="CP13" s="401"/>
      <c r="CQ13" s="401"/>
      <c r="CR13" s="401"/>
      <c r="CS13" s="401"/>
      <c r="CT13" s="401"/>
      <c r="CU13" s="401"/>
      <c r="CV13" s="401"/>
      <c r="CW13" s="401"/>
      <c r="CX13" s="401"/>
      <c r="CY13" s="401"/>
      <c r="CZ13" s="401"/>
      <c r="DA13" s="401"/>
      <c r="DB13" s="401"/>
      <c r="DC13" s="401"/>
      <c r="DD13" s="401"/>
      <c r="DE13" s="401"/>
    </row>
    <row r="14" spans="1:109" s="255" customFormat="1" ht="13.5" x14ac:dyDescent="0.15">
      <c r="A14" s="401"/>
      <c r="B14" s="401"/>
      <c r="C14" s="401"/>
      <c r="D14" s="401"/>
      <c r="E14" s="401"/>
      <c r="F14" s="401"/>
      <c r="G14" s="401"/>
      <c r="H14" s="401"/>
      <c r="I14" s="401"/>
      <c r="J14" s="401"/>
      <c r="K14" s="401"/>
      <c r="L14" s="401"/>
      <c r="M14" s="401"/>
      <c r="N14" s="401"/>
      <c r="O14" s="401"/>
      <c r="P14" s="401"/>
      <c r="Q14" s="401"/>
      <c r="R14" s="401"/>
      <c r="S14" s="401"/>
      <c r="T14" s="401"/>
      <c r="U14" s="401"/>
      <c r="V14" s="401"/>
      <c r="W14" s="401"/>
      <c r="X14" s="401"/>
      <c r="Y14" s="401"/>
      <c r="Z14" s="401"/>
      <c r="AA14" s="401"/>
      <c r="AB14" s="401"/>
      <c r="AC14" s="401"/>
      <c r="AD14" s="401"/>
      <c r="AE14" s="401"/>
      <c r="AF14" s="401"/>
      <c r="AG14" s="401"/>
      <c r="AH14" s="401"/>
      <c r="AI14" s="401"/>
      <c r="AJ14" s="401"/>
      <c r="AK14" s="401"/>
      <c r="AL14" s="401"/>
      <c r="AM14" s="401"/>
      <c r="AN14" s="401"/>
      <c r="AO14" s="401"/>
      <c r="AP14" s="401"/>
      <c r="AQ14" s="401"/>
      <c r="AR14" s="401"/>
      <c r="AS14" s="401"/>
      <c r="AT14" s="401"/>
      <c r="AU14" s="401"/>
      <c r="AV14" s="401"/>
      <c r="AW14" s="401"/>
      <c r="AX14" s="401"/>
      <c r="AY14" s="401"/>
      <c r="AZ14" s="401"/>
      <c r="BA14" s="401"/>
      <c r="BB14" s="401"/>
      <c r="BC14" s="401"/>
      <c r="BD14" s="401"/>
      <c r="BE14" s="401"/>
      <c r="BF14" s="401"/>
      <c r="BG14" s="401"/>
      <c r="BH14" s="401"/>
      <c r="BI14" s="401"/>
      <c r="BJ14" s="401"/>
      <c r="BK14" s="401"/>
      <c r="BL14" s="401"/>
      <c r="BM14" s="401"/>
      <c r="BN14" s="401"/>
      <c r="BO14" s="401"/>
      <c r="BP14" s="401"/>
      <c r="BQ14" s="401"/>
      <c r="BR14" s="401"/>
      <c r="BS14" s="401"/>
      <c r="BT14" s="401"/>
      <c r="BU14" s="401"/>
      <c r="BV14" s="401"/>
      <c r="BW14" s="401"/>
      <c r="BX14" s="401"/>
      <c r="BY14" s="401"/>
      <c r="BZ14" s="401"/>
      <c r="CA14" s="401"/>
      <c r="CB14" s="401"/>
      <c r="CC14" s="401"/>
      <c r="CD14" s="401"/>
      <c r="CE14" s="401"/>
      <c r="CF14" s="401"/>
      <c r="CG14" s="401"/>
      <c r="CH14" s="401"/>
      <c r="CI14" s="401"/>
      <c r="CJ14" s="401"/>
      <c r="CK14" s="401"/>
      <c r="CL14" s="401"/>
      <c r="CM14" s="401"/>
      <c r="CN14" s="401"/>
      <c r="CO14" s="401"/>
      <c r="CP14" s="401"/>
      <c r="CQ14" s="401"/>
      <c r="CR14" s="401"/>
      <c r="CS14" s="401"/>
      <c r="CT14" s="401"/>
      <c r="CU14" s="401"/>
      <c r="CV14" s="401"/>
      <c r="CW14" s="401"/>
      <c r="CX14" s="401"/>
      <c r="CY14" s="401"/>
      <c r="CZ14" s="401"/>
      <c r="DA14" s="401"/>
      <c r="DB14" s="401"/>
      <c r="DC14" s="401"/>
      <c r="DD14" s="401"/>
      <c r="DE14" s="401"/>
    </row>
    <row r="15" spans="1:109" s="255" customFormat="1" ht="13.5" x14ac:dyDescent="0.15">
      <c r="A15" s="368"/>
      <c r="B15" s="401"/>
      <c r="C15" s="401"/>
      <c r="D15" s="401"/>
      <c r="E15" s="401"/>
      <c r="F15" s="401"/>
      <c r="G15" s="401"/>
      <c r="H15" s="401"/>
      <c r="I15" s="401"/>
      <c r="J15" s="401"/>
      <c r="K15" s="401"/>
      <c r="L15" s="401"/>
      <c r="M15" s="401"/>
      <c r="N15" s="401"/>
      <c r="O15" s="401"/>
      <c r="P15" s="401"/>
      <c r="Q15" s="401"/>
      <c r="R15" s="401"/>
      <c r="S15" s="401"/>
      <c r="T15" s="401"/>
      <c r="U15" s="401"/>
      <c r="V15" s="401"/>
      <c r="W15" s="401"/>
      <c r="X15" s="401"/>
      <c r="Y15" s="401"/>
      <c r="Z15" s="401"/>
      <c r="AA15" s="401"/>
      <c r="AB15" s="401"/>
      <c r="AC15" s="401"/>
      <c r="AD15" s="401"/>
      <c r="AE15" s="401"/>
      <c r="AF15" s="401"/>
      <c r="AG15" s="401"/>
      <c r="AH15" s="401"/>
      <c r="AI15" s="401"/>
      <c r="AJ15" s="401"/>
      <c r="AK15" s="401"/>
      <c r="AL15" s="401"/>
      <c r="AM15" s="401"/>
      <c r="AN15" s="401"/>
      <c r="AO15" s="401"/>
      <c r="AP15" s="401"/>
      <c r="AQ15" s="401"/>
      <c r="AR15" s="401"/>
      <c r="AS15" s="401"/>
      <c r="AT15" s="401"/>
      <c r="AU15" s="401"/>
      <c r="AV15" s="401"/>
      <c r="AW15" s="401"/>
      <c r="AX15" s="401"/>
      <c r="AY15" s="401"/>
      <c r="AZ15" s="401"/>
      <c r="BA15" s="401"/>
      <c r="BB15" s="401"/>
      <c r="BC15" s="401"/>
      <c r="BD15" s="401"/>
      <c r="BE15" s="401"/>
      <c r="BF15" s="401"/>
      <c r="BG15" s="401"/>
      <c r="BH15" s="401"/>
      <c r="BI15" s="401"/>
      <c r="BJ15" s="401"/>
      <c r="BK15" s="401"/>
      <c r="BL15" s="401"/>
      <c r="BM15" s="401"/>
      <c r="BN15" s="401"/>
      <c r="BO15" s="401"/>
      <c r="BP15" s="401"/>
      <c r="BQ15" s="401"/>
      <c r="BR15" s="401"/>
      <c r="BS15" s="401"/>
      <c r="BT15" s="401"/>
      <c r="BU15" s="401"/>
      <c r="BV15" s="401"/>
      <c r="BW15" s="401"/>
      <c r="BX15" s="401"/>
      <c r="BY15" s="401"/>
      <c r="BZ15" s="401"/>
      <c r="CA15" s="401"/>
      <c r="CB15" s="401"/>
      <c r="CC15" s="401"/>
      <c r="CD15" s="401"/>
      <c r="CE15" s="401"/>
      <c r="CF15" s="401"/>
      <c r="CG15" s="401"/>
      <c r="CH15" s="401"/>
      <c r="CI15" s="401"/>
      <c r="CJ15" s="401"/>
      <c r="CK15" s="401"/>
      <c r="CL15" s="401"/>
      <c r="CM15" s="401"/>
      <c r="CN15" s="401"/>
      <c r="CO15" s="401"/>
      <c r="CP15" s="401"/>
      <c r="CQ15" s="401"/>
      <c r="CR15" s="401"/>
      <c r="CS15" s="401"/>
      <c r="CT15" s="401"/>
      <c r="CU15" s="401"/>
      <c r="CV15" s="401"/>
      <c r="CW15" s="401"/>
      <c r="CX15" s="401"/>
      <c r="CY15" s="401"/>
      <c r="CZ15" s="401"/>
      <c r="DA15" s="401"/>
      <c r="DB15" s="401"/>
      <c r="DC15" s="401"/>
      <c r="DD15" s="401"/>
      <c r="DE15" s="401"/>
    </row>
    <row r="16" spans="1:109" s="255" customFormat="1" ht="13.5" x14ac:dyDescent="0.15">
      <c r="A16" s="368"/>
      <c r="B16" s="401"/>
      <c r="C16" s="401"/>
      <c r="D16" s="401"/>
      <c r="E16" s="401"/>
      <c r="F16" s="401"/>
      <c r="G16" s="401"/>
      <c r="H16" s="401"/>
      <c r="I16" s="401"/>
      <c r="J16" s="401"/>
      <c r="K16" s="401"/>
      <c r="L16" s="401"/>
      <c r="M16" s="401"/>
      <c r="N16" s="401"/>
      <c r="O16" s="401"/>
      <c r="P16" s="401"/>
      <c r="Q16" s="401"/>
      <c r="R16" s="401"/>
      <c r="S16" s="401"/>
      <c r="T16" s="401"/>
      <c r="U16" s="401"/>
      <c r="V16" s="401"/>
      <c r="W16" s="401"/>
      <c r="X16" s="401"/>
      <c r="Y16" s="401"/>
      <c r="Z16" s="401"/>
      <c r="AA16" s="401"/>
      <c r="AB16" s="401"/>
      <c r="AC16" s="401"/>
      <c r="AD16" s="401"/>
      <c r="AE16" s="401"/>
      <c r="AF16" s="401"/>
      <c r="AG16" s="401"/>
      <c r="AH16" s="401"/>
      <c r="AI16" s="401"/>
      <c r="AJ16" s="401"/>
      <c r="AK16" s="401"/>
      <c r="AL16" s="401"/>
      <c r="AM16" s="401"/>
      <c r="AN16" s="401"/>
      <c r="AO16" s="401"/>
      <c r="AP16" s="401"/>
      <c r="AQ16" s="401"/>
      <c r="AR16" s="401"/>
      <c r="AS16" s="401"/>
      <c r="AT16" s="401"/>
      <c r="AU16" s="401"/>
      <c r="AV16" s="401"/>
      <c r="AW16" s="401"/>
      <c r="AX16" s="401"/>
      <c r="AY16" s="401"/>
      <c r="AZ16" s="401"/>
      <c r="BA16" s="401"/>
      <c r="BB16" s="401"/>
      <c r="BC16" s="401"/>
      <c r="BD16" s="401"/>
      <c r="BE16" s="401"/>
      <c r="BF16" s="401"/>
      <c r="BG16" s="401"/>
      <c r="BH16" s="401"/>
      <c r="BI16" s="401"/>
      <c r="BJ16" s="401"/>
      <c r="BK16" s="401"/>
      <c r="BL16" s="401"/>
      <c r="BM16" s="401"/>
      <c r="BN16" s="401"/>
      <c r="BO16" s="401"/>
      <c r="BP16" s="401"/>
      <c r="BQ16" s="401"/>
      <c r="BR16" s="401"/>
      <c r="BS16" s="401"/>
      <c r="BT16" s="401"/>
      <c r="BU16" s="401"/>
      <c r="BV16" s="401"/>
      <c r="BW16" s="401"/>
      <c r="BX16" s="401"/>
      <c r="BY16" s="401"/>
      <c r="BZ16" s="401"/>
      <c r="CA16" s="401"/>
      <c r="CB16" s="401"/>
      <c r="CC16" s="401"/>
      <c r="CD16" s="401"/>
      <c r="CE16" s="401"/>
      <c r="CF16" s="401"/>
      <c r="CG16" s="401"/>
      <c r="CH16" s="401"/>
      <c r="CI16" s="401"/>
      <c r="CJ16" s="401"/>
      <c r="CK16" s="401"/>
      <c r="CL16" s="401"/>
      <c r="CM16" s="401"/>
      <c r="CN16" s="401"/>
      <c r="CO16" s="401"/>
      <c r="CP16" s="401"/>
      <c r="CQ16" s="401"/>
      <c r="CR16" s="401"/>
      <c r="CS16" s="401"/>
      <c r="CT16" s="401"/>
      <c r="CU16" s="401"/>
      <c r="CV16" s="401"/>
      <c r="CW16" s="401"/>
      <c r="CX16" s="401"/>
      <c r="CY16" s="401"/>
      <c r="CZ16" s="401"/>
      <c r="DA16" s="401"/>
      <c r="DB16" s="401"/>
      <c r="DC16" s="401"/>
      <c r="DD16" s="401"/>
      <c r="DE16" s="401"/>
    </row>
    <row r="17" spans="1:109" s="255" customFormat="1" ht="13.5" x14ac:dyDescent="0.15">
      <c r="A17" s="368"/>
      <c r="B17" s="401"/>
      <c r="C17" s="401"/>
      <c r="D17" s="401"/>
      <c r="E17" s="401"/>
      <c r="F17" s="401"/>
      <c r="G17" s="401"/>
      <c r="H17" s="401"/>
      <c r="I17" s="401"/>
      <c r="J17" s="401"/>
      <c r="K17" s="401"/>
      <c r="L17" s="401"/>
      <c r="M17" s="401"/>
      <c r="N17" s="401"/>
      <c r="O17" s="401"/>
      <c r="P17" s="401"/>
      <c r="Q17" s="401"/>
      <c r="R17" s="401"/>
      <c r="S17" s="401"/>
      <c r="T17" s="401"/>
      <c r="U17" s="401"/>
      <c r="V17" s="401"/>
      <c r="W17" s="401"/>
      <c r="X17" s="401"/>
      <c r="Y17" s="401"/>
      <c r="Z17" s="401"/>
      <c r="AA17" s="401"/>
      <c r="AB17" s="401"/>
      <c r="AC17" s="401"/>
      <c r="AD17" s="401"/>
      <c r="AE17" s="401"/>
      <c r="AF17" s="401"/>
      <c r="AG17" s="401"/>
      <c r="AH17" s="401"/>
      <c r="AI17" s="401"/>
      <c r="AJ17" s="401"/>
      <c r="AK17" s="401"/>
      <c r="AL17" s="401"/>
      <c r="AM17" s="401"/>
      <c r="AN17" s="401"/>
      <c r="AO17" s="401"/>
      <c r="AP17" s="401"/>
      <c r="AQ17" s="401"/>
      <c r="AR17" s="401"/>
      <c r="AS17" s="401"/>
      <c r="AT17" s="401"/>
      <c r="AU17" s="401"/>
      <c r="AV17" s="401"/>
      <c r="AW17" s="401"/>
      <c r="AX17" s="401"/>
      <c r="AY17" s="401"/>
      <c r="AZ17" s="401"/>
      <c r="BA17" s="401"/>
      <c r="BB17" s="401"/>
      <c r="BC17" s="401"/>
      <c r="BD17" s="401"/>
      <c r="BE17" s="401"/>
      <c r="BF17" s="401"/>
      <c r="BG17" s="401"/>
      <c r="BH17" s="401"/>
      <c r="BI17" s="401"/>
      <c r="BJ17" s="401"/>
      <c r="BK17" s="401"/>
      <c r="BL17" s="401"/>
      <c r="BM17" s="401"/>
      <c r="BN17" s="401"/>
      <c r="BO17" s="401"/>
      <c r="BP17" s="401"/>
      <c r="BQ17" s="401"/>
      <c r="BR17" s="401"/>
      <c r="BS17" s="401"/>
      <c r="BT17" s="401"/>
      <c r="BU17" s="401"/>
      <c r="BV17" s="401"/>
      <c r="BW17" s="401"/>
      <c r="BX17" s="401"/>
      <c r="BY17" s="401"/>
      <c r="BZ17" s="401"/>
      <c r="CA17" s="401"/>
      <c r="CB17" s="401"/>
      <c r="CC17" s="401"/>
      <c r="CD17" s="401"/>
      <c r="CE17" s="401"/>
      <c r="CF17" s="401"/>
      <c r="CG17" s="401"/>
      <c r="CH17" s="401"/>
      <c r="CI17" s="401"/>
      <c r="CJ17" s="401"/>
      <c r="CK17" s="401"/>
      <c r="CL17" s="401"/>
      <c r="CM17" s="401"/>
      <c r="CN17" s="401"/>
      <c r="CO17" s="401"/>
      <c r="CP17" s="401"/>
      <c r="CQ17" s="401"/>
      <c r="CR17" s="401"/>
      <c r="CS17" s="401"/>
      <c r="CT17" s="401"/>
      <c r="CU17" s="401"/>
      <c r="CV17" s="401"/>
      <c r="CW17" s="401"/>
      <c r="CX17" s="401"/>
      <c r="CY17" s="401"/>
      <c r="CZ17" s="401"/>
      <c r="DA17" s="401"/>
      <c r="DB17" s="401"/>
      <c r="DC17" s="401"/>
      <c r="DD17" s="401"/>
      <c r="DE17" s="401"/>
    </row>
    <row r="18" spans="1:109" s="255" customFormat="1" ht="13.5" x14ac:dyDescent="0.15">
      <c r="A18" s="368"/>
      <c r="B18" s="401"/>
      <c r="C18" s="401"/>
      <c r="D18" s="401"/>
      <c r="E18" s="401"/>
      <c r="F18" s="401"/>
      <c r="G18" s="401"/>
      <c r="H18" s="401"/>
      <c r="I18" s="401"/>
      <c r="J18" s="401"/>
      <c r="K18" s="401"/>
      <c r="L18" s="401"/>
      <c r="M18" s="401"/>
      <c r="N18" s="401"/>
      <c r="O18" s="401"/>
      <c r="P18" s="401"/>
      <c r="Q18" s="401"/>
      <c r="R18" s="401"/>
      <c r="S18" s="401"/>
      <c r="T18" s="401"/>
      <c r="U18" s="401"/>
      <c r="V18" s="401"/>
      <c r="W18" s="401"/>
      <c r="X18" s="401"/>
      <c r="Y18" s="401"/>
      <c r="Z18" s="401"/>
      <c r="AA18" s="401"/>
      <c r="AB18" s="401"/>
      <c r="AC18" s="401"/>
      <c r="AD18" s="401"/>
      <c r="AE18" s="401"/>
      <c r="AF18" s="401"/>
      <c r="AG18" s="401"/>
      <c r="AH18" s="401"/>
      <c r="AI18" s="401"/>
      <c r="AJ18" s="401"/>
      <c r="AK18" s="401"/>
      <c r="AL18" s="401"/>
      <c r="AM18" s="401"/>
      <c r="AN18" s="401"/>
      <c r="AO18" s="401"/>
      <c r="AP18" s="401"/>
      <c r="AQ18" s="401"/>
      <c r="AR18" s="401"/>
      <c r="AS18" s="401"/>
      <c r="AT18" s="401"/>
      <c r="AU18" s="401"/>
      <c r="AV18" s="401"/>
      <c r="AW18" s="401"/>
      <c r="AX18" s="401"/>
      <c r="AY18" s="401"/>
      <c r="AZ18" s="401"/>
      <c r="BA18" s="401"/>
      <c r="BB18" s="401"/>
      <c r="BC18" s="401"/>
      <c r="BD18" s="401"/>
      <c r="BE18" s="401"/>
      <c r="BF18" s="401"/>
      <c r="BG18" s="401"/>
      <c r="BH18" s="401"/>
      <c r="BI18" s="401"/>
      <c r="BJ18" s="401"/>
      <c r="BK18" s="401"/>
      <c r="BL18" s="401"/>
      <c r="BM18" s="401"/>
      <c r="BN18" s="401"/>
      <c r="BO18" s="401"/>
      <c r="BP18" s="401"/>
      <c r="BQ18" s="401"/>
      <c r="BR18" s="401"/>
      <c r="BS18" s="401"/>
      <c r="BT18" s="401"/>
      <c r="BU18" s="401"/>
      <c r="BV18" s="401"/>
      <c r="BW18" s="401"/>
      <c r="BX18" s="401"/>
      <c r="BY18" s="401"/>
      <c r="BZ18" s="401"/>
      <c r="CA18" s="401"/>
      <c r="CB18" s="401"/>
      <c r="CC18" s="401"/>
      <c r="CD18" s="401"/>
      <c r="CE18" s="401"/>
      <c r="CF18" s="401"/>
      <c r="CG18" s="401"/>
      <c r="CH18" s="401"/>
      <c r="CI18" s="401"/>
      <c r="CJ18" s="401"/>
      <c r="CK18" s="401"/>
      <c r="CL18" s="401"/>
      <c r="CM18" s="401"/>
      <c r="CN18" s="401"/>
      <c r="CO18" s="401"/>
      <c r="CP18" s="401"/>
      <c r="CQ18" s="401"/>
      <c r="CR18" s="401"/>
      <c r="CS18" s="401"/>
      <c r="CT18" s="401"/>
      <c r="CU18" s="401"/>
      <c r="CV18" s="401"/>
      <c r="CW18" s="401"/>
      <c r="CX18" s="401"/>
      <c r="CY18" s="401"/>
      <c r="CZ18" s="401"/>
      <c r="DA18" s="401"/>
      <c r="DB18" s="401"/>
      <c r="DC18" s="401"/>
      <c r="DD18" s="401"/>
      <c r="DE18" s="401"/>
    </row>
    <row r="19" spans="1:109" ht="13.5" x14ac:dyDescent="0.15">
      <c r="DD19" s="368"/>
      <c r="DE19" s="368"/>
    </row>
    <row r="20" spans="1:109" ht="13.5" x14ac:dyDescent="0.15">
      <c r="DD20" s="368"/>
      <c r="DE20" s="368"/>
    </row>
    <row r="21" spans="1:109" ht="17.25" customHeight="1" x14ac:dyDescent="0.15">
      <c r="B21" s="400"/>
      <c r="C21" s="397"/>
      <c r="D21" s="397"/>
      <c r="E21" s="397"/>
      <c r="F21" s="397"/>
      <c r="G21" s="397"/>
      <c r="H21" s="397"/>
      <c r="I21" s="397"/>
      <c r="J21" s="397"/>
      <c r="K21" s="397"/>
      <c r="L21" s="397"/>
      <c r="M21" s="397"/>
      <c r="N21" s="399"/>
      <c r="O21" s="397"/>
      <c r="P21" s="397"/>
      <c r="Q21" s="397"/>
      <c r="R21" s="397"/>
      <c r="S21" s="397"/>
      <c r="T21" s="397"/>
      <c r="U21" s="397"/>
      <c r="V21" s="397"/>
      <c r="W21" s="397"/>
      <c r="X21" s="397"/>
      <c r="Y21" s="397"/>
      <c r="Z21" s="397"/>
      <c r="AA21" s="397"/>
      <c r="AB21" s="397"/>
      <c r="AC21" s="397"/>
      <c r="AD21" s="397"/>
      <c r="AE21" s="397"/>
      <c r="AF21" s="397"/>
      <c r="AG21" s="397"/>
      <c r="AH21" s="397"/>
      <c r="AI21" s="397"/>
      <c r="AJ21" s="397"/>
      <c r="AK21" s="397"/>
      <c r="AL21" s="397"/>
      <c r="AM21" s="397"/>
      <c r="AN21" s="397"/>
      <c r="AO21" s="397"/>
      <c r="AP21" s="397"/>
      <c r="AQ21" s="397"/>
      <c r="AR21" s="397"/>
      <c r="AS21" s="397"/>
      <c r="AT21" s="399"/>
      <c r="AU21" s="397"/>
      <c r="AV21" s="397"/>
      <c r="AW21" s="397"/>
      <c r="AX21" s="397"/>
      <c r="AY21" s="397"/>
      <c r="AZ21" s="397"/>
      <c r="BA21" s="397"/>
      <c r="BB21" s="397"/>
      <c r="BC21" s="397"/>
      <c r="BD21" s="397"/>
      <c r="BE21" s="397"/>
      <c r="BF21" s="399"/>
      <c r="BG21" s="397"/>
      <c r="BH21" s="397"/>
      <c r="BI21" s="397"/>
      <c r="BJ21" s="397"/>
      <c r="BK21" s="397"/>
      <c r="BL21" s="397"/>
      <c r="BM21" s="397"/>
      <c r="BN21" s="397"/>
      <c r="BO21" s="397"/>
      <c r="BP21" s="397"/>
      <c r="BQ21" s="397"/>
      <c r="BR21" s="399"/>
      <c r="BS21" s="397"/>
      <c r="BT21" s="397"/>
      <c r="BU21" s="397"/>
      <c r="BV21" s="397"/>
      <c r="BW21" s="397"/>
      <c r="BX21" s="397"/>
      <c r="BY21" s="397"/>
      <c r="BZ21" s="397"/>
      <c r="CA21" s="397"/>
      <c r="CB21" s="397"/>
      <c r="CC21" s="397"/>
      <c r="CD21" s="399"/>
      <c r="CE21" s="397"/>
      <c r="CF21" s="397"/>
      <c r="CG21" s="397"/>
      <c r="CH21" s="397"/>
      <c r="CI21" s="397"/>
      <c r="CJ21" s="397"/>
      <c r="CK21" s="397"/>
      <c r="CL21" s="397"/>
      <c r="CM21" s="397"/>
      <c r="CN21" s="397"/>
      <c r="CO21" s="397"/>
      <c r="CP21" s="399"/>
      <c r="CQ21" s="397"/>
      <c r="CR21" s="397"/>
      <c r="CS21" s="397"/>
      <c r="CT21" s="397"/>
      <c r="CU21" s="397"/>
      <c r="CV21" s="397"/>
      <c r="CW21" s="397"/>
      <c r="CX21" s="397"/>
      <c r="CY21" s="397"/>
      <c r="CZ21" s="397"/>
      <c r="DA21" s="397"/>
      <c r="DB21" s="399"/>
      <c r="DC21" s="397"/>
      <c r="DD21" s="396"/>
      <c r="DE21" s="368"/>
    </row>
    <row r="22" spans="1:109" ht="17.25" customHeight="1" x14ac:dyDescent="0.15">
      <c r="B22" s="369"/>
    </row>
    <row r="23" spans="1:109" ht="13.5" x14ac:dyDescent="0.15">
      <c r="B23" s="369"/>
    </row>
    <row r="24" spans="1:109" ht="13.5" x14ac:dyDescent="0.15">
      <c r="B24" s="369"/>
    </row>
    <row r="25" spans="1:109" ht="13.5" x14ac:dyDescent="0.15">
      <c r="B25" s="369"/>
    </row>
    <row r="26" spans="1:109" ht="13.5" x14ac:dyDescent="0.15">
      <c r="B26" s="369"/>
    </row>
    <row r="27" spans="1:109" ht="13.5" x14ac:dyDescent="0.15">
      <c r="B27" s="369"/>
    </row>
    <row r="28" spans="1:109" ht="13.5" x14ac:dyDescent="0.15">
      <c r="B28" s="369"/>
    </row>
    <row r="29" spans="1:109" ht="13.5" x14ac:dyDescent="0.15">
      <c r="B29" s="369"/>
    </row>
    <row r="30" spans="1:109" ht="13.5" x14ac:dyDescent="0.15">
      <c r="B30" s="369"/>
    </row>
    <row r="31" spans="1:109" ht="13.5" x14ac:dyDescent="0.15">
      <c r="B31" s="369"/>
    </row>
    <row r="32" spans="1:109" ht="13.5" x14ac:dyDescent="0.15">
      <c r="B32" s="369"/>
    </row>
    <row r="33" spans="2:109" ht="13.5" x14ac:dyDescent="0.15">
      <c r="B33" s="369"/>
    </row>
    <row r="34" spans="2:109" ht="13.5" x14ac:dyDescent="0.15">
      <c r="B34" s="369"/>
    </row>
    <row r="35" spans="2:109" ht="13.5" x14ac:dyDescent="0.15">
      <c r="B35" s="369"/>
    </row>
    <row r="36" spans="2:109" ht="13.5" x14ac:dyDescent="0.15">
      <c r="B36" s="369"/>
    </row>
    <row r="37" spans="2:109" ht="13.5" x14ac:dyDescent="0.15">
      <c r="B37" s="369"/>
    </row>
    <row r="38" spans="2:109" ht="13.5" x14ac:dyDescent="0.15">
      <c r="B38" s="369"/>
    </row>
    <row r="39" spans="2:109" ht="13.5" x14ac:dyDescent="0.15">
      <c r="B39" s="373"/>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1"/>
    </row>
    <row r="40" spans="2:109" ht="13.5" x14ac:dyDescent="0.15">
      <c r="B40" s="388"/>
      <c r="DD40" s="388"/>
      <c r="DE40" s="368"/>
    </row>
    <row r="41" spans="2:109" ht="17.25" x14ac:dyDescent="0.15">
      <c r="B41" s="398" t="s">
        <v>599</v>
      </c>
      <c r="C41" s="397"/>
      <c r="D41" s="397"/>
      <c r="E41" s="397"/>
      <c r="F41" s="397"/>
      <c r="G41" s="397"/>
      <c r="H41" s="397"/>
      <c r="I41" s="397"/>
      <c r="J41" s="397"/>
      <c r="K41" s="397"/>
      <c r="L41" s="397"/>
      <c r="M41" s="397"/>
      <c r="N41" s="397"/>
      <c r="O41" s="397"/>
      <c r="P41" s="397"/>
      <c r="Q41" s="397"/>
      <c r="R41" s="397"/>
      <c r="S41" s="397"/>
      <c r="T41" s="397"/>
      <c r="U41" s="397"/>
      <c r="V41" s="397"/>
      <c r="W41" s="397"/>
      <c r="X41" s="397"/>
      <c r="Y41" s="397"/>
      <c r="Z41" s="397"/>
      <c r="AA41" s="397"/>
      <c r="AB41" s="397"/>
      <c r="AC41" s="397"/>
      <c r="AD41" s="397"/>
      <c r="AE41" s="397"/>
      <c r="AF41" s="397"/>
      <c r="AG41" s="397"/>
      <c r="AH41" s="397"/>
      <c r="AI41" s="397"/>
      <c r="AJ41" s="397"/>
      <c r="AK41" s="397"/>
      <c r="AL41" s="397"/>
      <c r="AM41" s="397"/>
      <c r="AN41" s="397"/>
      <c r="AO41" s="397"/>
      <c r="AP41" s="397"/>
      <c r="AQ41" s="397"/>
      <c r="AR41" s="397"/>
      <c r="AS41" s="397"/>
      <c r="AT41" s="397"/>
      <c r="AU41" s="397"/>
      <c r="AV41" s="397"/>
      <c r="AW41" s="397"/>
      <c r="AX41" s="397"/>
      <c r="AY41" s="397"/>
      <c r="AZ41" s="397"/>
      <c r="BA41" s="397"/>
      <c r="BB41" s="397"/>
      <c r="BC41" s="397"/>
      <c r="BD41" s="397"/>
      <c r="BE41" s="397"/>
      <c r="BF41" s="397"/>
      <c r="BG41" s="397"/>
      <c r="BH41" s="397"/>
      <c r="BI41" s="397"/>
      <c r="BJ41" s="397"/>
      <c r="BK41" s="397"/>
      <c r="BL41" s="397"/>
      <c r="BM41" s="397"/>
      <c r="BN41" s="397"/>
      <c r="BO41" s="397"/>
      <c r="BP41" s="397"/>
      <c r="BQ41" s="397"/>
      <c r="BR41" s="397"/>
      <c r="BS41" s="397"/>
      <c r="BT41" s="397"/>
      <c r="BU41" s="397"/>
      <c r="BV41" s="397"/>
      <c r="BW41" s="397"/>
      <c r="BX41" s="397"/>
      <c r="BY41" s="397"/>
      <c r="BZ41" s="397"/>
      <c r="CA41" s="397"/>
      <c r="CB41" s="397"/>
      <c r="CC41" s="397"/>
      <c r="CD41" s="397"/>
      <c r="CE41" s="397"/>
      <c r="CF41" s="397"/>
      <c r="CG41" s="397"/>
      <c r="CH41" s="397"/>
      <c r="CI41" s="397"/>
      <c r="CJ41" s="397"/>
      <c r="CK41" s="397"/>
      <c r="CL41" s="397"/>
      <c r="CM41" s="397"/>
      <c r="CN41" s="397"/>
      <c r="CO41" s="397"/>
      <c r="CP41" s="397"/>
      <c r="CQ41" s="397"/>
      <c r="CR41" s="397"/>
      <c r="CS41" s="397"/>
      <c r="CT41" s="397"/>
      <c r="CU41" s="397"/>
      <c r="CV41" s="397"/>
      <c r="CW41" s="397"/>
      <c r="CX41" s="397"/>
      <c r="CY41" s="397"/>
      <c r="CZ41" s="397"/>
      <c r="DA41" s="397"/>
      <c r="DB41" s="397"/>
      <c r="DC41" s="397"/>
      <c r="DD41" s="396"/>
    </row>
    <row r="42" spans="2:109" ht="13.5" x14ac:dyDescent="0.15">
      <c r="B42" s="369"/>
      <c r="G42" s="384"/>
      <c r="I42" s="383"/>
      <c r="J42" s="383"/>
      <c r="K42" s="383"/>
      <c r="AM42" s="384"/>
      <c r="AN42" s="384" t="s">
        <v>595</v>
      </c>
      <c r="AP42" s="383"/>
      <c r="AQ42" s="383"/>
      <c r="AR42" s="383"/>
      <c r="AY42" s="384"/>
      <c r="BA42" s="383"/>
      <c r="BB42" s="383"/>
      <c r="BC42" s="383"/>
      <c r="BK42" s="384"/>
      <c r="BM42" s="383"/>
      <c r="BN42" s="383"/>
      <c r="BO42" s="383"/>
      <c r="BW42" s="384"/>
      <c r="BY42" s="383"/>
      <c r="BZ42" s="383"/>
      <c r="CA42" s="383"/>
      <c r="CI42" s="384"/>
      <c r="CK42" s="383"/>
      <c r="CL42" s="383"/>
      <c r="CM42" s="383"/>
      <c r="CU42" s="384"/>
      <c r="CW42" s="383"/>
      <c r="CX42" s="383"/>
      <c r="CY42" s="383"/>
    </row>
    <row r="43" spans="2:109" ht="13.5" customHeight="1" x14ac:dyDescent="0.15">
      <c r="B43" s="369"/>
      <c r="AN43" s="1291" t="s">
        <v>598</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ht="13.5" x14ac:dyDescent="0.15">
      <c r="B44" s="369"/>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ht="13.5" x14ac:dyDescent="0.15">
      <c r="B45" s="369"/>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ht="13.5" x14ac:dyDescent="0.15">
      <c r="B46" s="369"/>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ht="13.5" x14ac:dyDescent="0.15">
      <c r="B47" s="369"/>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ht="13.5" x14ac:dyDescent="0.15">
      <c r="B48" s="369"/>
      <c r="H48" s="375"/>
      <c r="I48" s="375"/>
      <c r="J48" s="375"/>
      <c r="AN48" s="375"/>
      <c r="AO48" s="375"/>
      <c r="AP48" s="375"/>
      <c r="AZ48" s="375"/>
      <c r="BA48" s="375"/>
      <c r="BB48" s="375"/>
      <c r="BL48" s="375"/>
      <c r="BM48" s="375"/>
      <c r="BN48" s="375"/>
      <c r="BX48" s="375"/>
      <c r="BY48" s="375"/>
      <c r="BZ48" s="375"/>
      <c r="CJ48" s="375"/>
      <c r="CK48" s="375"/>
      <c r="CL48" s="375"/>
      <c r="CV48" s="375"/>
      <c r="CW48" s="375"/>
      <c r="CX48" s="375"/>
    </row>
    <row r="49" spans="1:109" ht="13.5" x14ac:dyDescent="0.15">
      <c r="B49" s="369"/>
      <c r="AN49" s="368" t="s">
        <v>593</v>
      </c>
    </row>
    <row r="50" spans="1:109" ht="13.5" x14ac:dyDescent="0.15">
      <c r="B50" s="369"/>
      <c r="G50" s="1279"/>
      <c r="H50" s="1279"/>
      <c r="I50" s="1279"/>
      <c r="J50" s="1279"/>
      <c r="K50" s="377"/>
      <c r="L50" s="377"/>
      <c r="M50" s="376"/>
      <c r="N50" s="376"/>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82" t="s">
        <v>554</v>
      </c>
      <c r="BQ50" s="1282"/>
      <c r="BR50" s="1282"/>
      <c r="BS50" s="1282"/>
      <c r="BT50" s="1282"/>
      <c r="BU50" s="1282"/>
      <c r="BV50" s="1282"/>
      <c r="BW50" s="1282"/>
      <c r="BX50" s="1282" t="s">
        <v>555</v>
      </c>
      <c r="BY50" s="1282"/>
      <c r="BZ50" s="1282"/>
      <c r="CA50" s="1282"/>
      <c r="CB50" s="1282"/>
      <c r="CC50" s="1282"/>
      <c r="CD50" s="1282"/>
      <c r="CE50" s="1282"/>
      <c r="CF50" s="1282" t="s">
        <v>556</v>
      </c>
      <c r="CG50" s="1282"/>
      <c r="CH50" s="1282"/>
      <c r="CI50" s="1282"/>
      <c r="CJ50" s="1282"/>
      <c r="CK50" s="1282"/>
      <c r="CL50" s="1282"/>
      <c r="CM50" s="1282"/>
      <c r="CN50" s="1282" t="s">
        <v>557</v>
      </c>
      <c r="CO50" s="1282"/>
      <c r="CP50" s="1282"/>
      <c r="CQ50" s="1282"/>
      <c r="CR50" s="1282"/>
      <c r="CS50" s="1282"/>
      <c r="CT50" s="1282"/>
      <c r="CU50" s="1282"/>
      <c r="CV50" s="1282" t="s">
        <v>558</v>
      </c>
      <c r="CW50" s="1282"/>
      <c r="CX50" s="1282"/>
      <c r="CY50" s="1282"/>
      <c r="CZ50" s="1282"/>
      <c r="DA50" s="1282"/>
      <c r="DB50" s="1282"/>
      <c r="DC50" s="1282"/>
    </row>
    <row r="51" spans="1:109" ht="13.5" customHeight="1" x14ac:dyDescent="0.15">
      <c r="B51" s="369"/>
      <c r="G51" s="1290"/>
      <c r="H51" s="1290"/>
      <c r="I51" s="1300"/>
      <c r="J51" s="1300"/>
      <c r="K51" s="1284"/>
      <c r="L51" s="1284"/>
      <c r="M51" s="1284"/>
      <c r="N51" s="1284"/>
      <c r="AM51" s="375"/>
      <c r="AN51" s="1283" t="s">
        <v>592</v>
      </c>
      <c r="AO51" s="1283"/>
      <c r="AP51" s="1283"/>
      <c r="AQ51" s="1283"/>
      <c r="AR51" s="1283"/>
      <c r="AS51" s="1283"/>
      <c r="AT51" s="1283"/>
      <c r="AU51" s="1283"/>
      <c r="AV51" s="1283"/>
      <c r="AW51" s="1283"/>
      <c r="AX51" s="1283"/>
      <c r="AY51" s="1283"/>
      <c r="AZ51" s="1283"/>
      <c r="BA51" s="1283"/>
      <c r="BB51" s="1283" t="s">
        <v>590</v>
      </c>
      <c r="BC51" s="1283"/>
      <c r="BD51" s="1283"/>
      <c r="BE51" s="1283"/>
      <c r="BF51" s="1283"/>
      <c r="BG51" s="1283"/>
      <c r="BH51" s="1283"/>
      <c r="BI51" s="1283"/>
      <c r="BJ51" s="1283"/>
      <c r="BK51" s="1283"/>
      <c r="BL51" s="1283"/>
      <c r="BM51" s="1283"/>
      <c r="BN51" s="1283"/>
      <c r="BO51" s="1283"/>
      <c r="BP51" s="1281"/>
      <c r="BQ51" s="1281"/>
      <c r="BR51" s="1281"/>
      <c r="BS51" s="1281"/>
      <c r="BT51" s="1281"/>
      <c r="BU51" s="1281"/>
      <c r="BV51" s="1281"/>
      <c r="BW51" s="1281"/>
      <c r="BX51" s="1281"/>
      <c r="BY51" s="1281"/>
      <c r="BZ51" s="1281"/>
      <c r="CA51" s="1281"/>
      <c r="CB51" s="1281"/>
      <c r="CC51" s="1281"/>
      <c r="CD51" s="1281"/>
      <c r="CE51" s="1281"/>
      <c r="CF51" s="1281"/>
      <c r="CG51" s="1281"/>
      <c r="CH51" s="1281"/>
      <c r="CI51" s="1281"/>
      <c r="CJ51" s="1281"/>
      <c r="CK51" s="1281"/>
      <c r="CL51" s="1281"/>
      <c r="CM51" s="1281"/>
      <c r="CN51" s="1281"/>
      <c r="CO51" s="1281"/>
      <c r="CP51" s="1281"/>
      <c r="CQ51" s="1281"/>
      <c r="CR51" s="1281"/>
      <c r="CS51" s="1281"/>
      <c r="CT51" s="1281"/>
      <c r="CU51" s="1281"/>
      <c r="CV51" s="1281"/>
      <c r="CW51" s="1281"/>
      <c r="CX51" s="1281"/>
      <c r="CY51" s="1281"/>
      <c r="CZ51" s="1281"/>
      <c r="DA51" s="1281"/>
      <c r="DB51" s="1281"/>
      <c r="DC51" s="1281"/>
    </row>
    <row r="52" spans="1:109" ht="13.5" x14ac:dyDescent="0.15">
      <c r="B52" s="369"/>
      <c r="G52" s="1290"/>
      <c r="H52" s="1290"/>
      <c r="I52" s="1300"/>
      <c r="J52" s="1300"/>
      <c r="K52" s="1284"/>
      <c r="L52" s="1284"/>
      <c r="M52" s="1284"/>
      <c r="N52" s="1284"/>
      <c r="AM52" s="375"/>
      <c r="AN52" s="1283"/>
      <c r="AO52" s="1283"/>
      <c r="AP52" s="1283"/>
      <c r="AQ52" s="1283"/>
      <c r="AR52" s="1283"/>
      <c r="AS52" s="1283"/>
      <c r="AT52" s="1283"/>
      <c r="AU52" s="1283"/>
      <c r="AV52" s="1283"/>
      <c r="AW52" s="1283"/>
      <c r="AX52" s="1283"/>
      <c r="AY52" s="1283"/>
      <c r="AZ52" s="1283"/>
      <c r="BA52" s="1283"/>
      <c r="BB52" s="1283"/>
      <c r="BC52" s="1283"/>
      <c r="BD52" s="1283"/>
      <c r="BE52" s="1283"/>
      <c r="BF52" s="1283"/>
      <c r="BG52" s="1283"/>
      <c r="BH52" s="1283"/>
      <c r="BI52" s="1283"/>
      <c r="BJ52" s="1283"/>
      <c r="BK52" s="1283"/>
      <c r="BL52" s="1283"/>
      <c r="BM52" s="1283"/>
      <c r="BN52" s="1283"/>
      <c r="BO52" s="1283"/>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5" x14ac:dyDescent="0.15">
      <c r="A53" s="383"/>
      <c r="B53" s="369"/>
      <c r="G53" s="1290"/>
      <c r="H53" s="1290"/>
      <c r="I53" s="1279"/>
      <c r="J53" s="1279"/>
      <c r="K53" s="1284"/>
      <c r="L53" s="1284"/>
      <c r="M53" s="1284"/>
      <c r="N53" s="1284"/>
      <c r="AM53" s="375"/>
      <c r="AN53" s="1283"/>
      <c r="AO53" s="1283"/>
      <c r="AP53" s="1283"/>
      <c r="AQ53" s="1283"/>
      <c r="AR53" s="1283"/>
      <c r="AS53" s="1283"/>
      <c r="AT53" s="1283"/>
      <c r="AU53" s="1283"/>
      <c r="AV53" s="1283"/>
      <c r="AW53" s="1283"/>
      <c r="AX53" s="1283"/>
      <c r="AY53" s="1283"/>
      <c r="AZ53" s="1283"/>
      <c r="BA53" s="1283"/>
      <c r="BB53" s="1283" t="s">
        <v>597</v>
      </c>
      <c r="BC53" s="1283"/>
      <c r="BD53" s="1283"/>
      <c r="BE53" s="1283"/>
      <c r="BF53" s="1283"/>
      <c r="BG53" s="1283"/>
      <c r="BH53" s="1283"/>
      <c r="BI53" s="1283"/>
      <c r="BJ53" s="1283"/>
      <c r="BK53" s="1283"/>
      <c r="BL53" s="1283"/>
      <c r="BM53" s="1283"/>
      <c r="BN53" s="1283"/>
      <c r="BO53" s="1283"/>
      <c r="BP53" s="1281">
        <v>55.4</v>
      </c>
      <c r="BQ53" s="1281"/>
      <c r="BR53" s="1281"/>
      <c r="BS53" s="1281"/>
      <c r="BT53" s="1281"/>
      <c r="BU53" s="1281"/>
      <c r="BV53" s="1281"/>
      <c r="BW53" s="1281"/>
      <c r="BX53" s="1281">
        <v>55.7</v>
      </c>
      <c r="BY53" s="1281"/>
      <c r="BZ53" s="1281"/>
      <c r="CA53" s="1281"/>
      <c r="CB53" s="1281"/>
      <c r="CC53" s="1281"/>
      <c r="CD53" s="1281"/>
      <c r="CE53" s="1281"/>
      <c r="CF53" s="1281">
        <v>56.6</v>
      </c>
      <c r="CG53" s="1281"/>
      <c r="CH53" s="1281"/>
      <c r="CI53" s="1281"/>
      <c r="CJ53" s="1281"/>
      <c r="CK53" s="1281"/>
      <c r="CL53" s="1281"/>
      <c r="CM53" s="1281"/>
      <c r="CN53" s="1281">
        <v>57.9</v>
      </c>
      <c r="CO53" s="1281"/>
      <c r="CP53" s="1281"/>
      <c r="CQ53" s="1281"/>
      <c r="CR53" s="1281"/>
      <c r="CS53" s="1281"/>
      <c r="CT53" s="1281"/>
      <c r="CU53" s="1281"/>
      <c r="CV53" s="1281">
        <v>56.8</v>
      </c>
      <c r="CW53" s="1281"/>
      <c r="CX53" s="1281"/>
      <c r="CY53" s="1281"/>
      <c r="CZ53" s="1281"/>
      <c r="DA53" s="1281"/>
      <c r="DB53" s="1281"/>
      <c r="DC53" s="1281"/>
    </row>
    <row r="54" spans="1:109" ht="13.5" x14ac:dyDescent="0.15">
      <c r="A54" s="383"/>
      <c r="B54" s="369"/>
      <c r="G54" s="1290"/>
      <c r="H54" s="1290"/>
      <c r="I54" s="1279"/>
      <c r="J54" s="1279"/>
      <c r="K54" s="1284"/>
      <c r="L54" s="1284"/>
      <c r="M54" s="1284"/>
      <c r="N54" s="1284"/>
      <c r="AM54" s="375"/>
      <c r="AN54" s="1283"/>
      <c r="AO54" s="1283"/>
      <c r="AP54" s="1283"/>
      <c r="AQ54" s="1283"/>
      <c r="AR54" s="1283"/>
      <c r="AS54" s="1283"/>
      <c r="AT54" s="1283"/>
      <c r="AU54" s="1283"/>
      <c r="AV54" s="1283"/>
      <c r="AW54" s="1283"/>
      <c r="AX54" s="1283"/>
      <c r="AY54" s="1283"/>
      <c r="AZ54" s="1283"/>
      <c r="BA54" s="1283"/>
      <c r="BB54" s="1283"/>
      <c r="BC54" s="1283"/>
      <c r="BD54" s="1283"/>
      <c r="BE54" s="1283"/>
      <c r="BF54" s="1283"/>
      <c r="BG54" s="1283"/>
      <c r="BH54" s="1283"/>
      <c r="BI54" s="1283"/>
      <c r="BJ54" s="1283"/>
      <c r="BK54" s="1283"/>
      <c r="BL54" s="1283"/>
      <c r="BM54" s="1283"/>
      <c r="BN54" s="1283"/>
      <c r="BO54" s="1283"/>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5" x14ac:dyDescent="0.15">
      <c r="A55" s="383"/>
      <c r="B55" s="369"/>
      <c r="G55" s="1279"/>
      <c r="H55" s="1279"/>
      <c r="I55" s="1279"/>
      <c r="J55" s="1279"/>
      <c r="K55" s="1284"/>
      <c r="L55" s="1284"/>
      <c r="M55" s="1284"/>
      <c r="N55" s="1284"/>
      <c r="AN55" s="1282" t="s">
        <v>591</v>
      </c>
      <c r="AO55" s="1282"/>
      <c r="AP55" s="1282"/>
      <c r="AQ55" s="1282"/>
      <c r="AR55" s="1282"/>
      <c r="AS55" s="1282"/>
      <c r="AT55" s="1282"/>
      <c r="AU55" s="1282"/>
      <c r="AV55" s="1282"/>
      <c r="AW55" s="1282"/>
      <c r="AX55" s="1282"/>
      <c r="AY55" s="1282"/>
      <c r="AZ55" s="1282"/>
      <c r="BA55" s="1282"/>
      <c r="BB55" s="1283" t="s">
        <v>590</v>
      </c>
      <c r="BC55" s="1283"/>
      <c r="BD55" s="1283"/>
      <c r="BE55" s="1283"/>
      <c r="BF55" s="1283"/>
      <c r="BG55" s="1283"/>
      <c r="BH55" s="1283"/>
      <c r="BI55" s="1283"/>
      <c r="BJ55" s="1283"/>
      <c r="BK55" s="1283"/>
      <c r="BL55" s="1283"/>
      <c r="BM55" s="1283"/>
      <c r="BN55" s="1283"/>
      <c r="BO55" s="1283"/>
      <c r="BP55" s="1281">
        <v>12.2</v>
      </c>
      <c r="BQ55" s="1281"/>
      <c r="BR55" s="1281"/>
      <c r="BS55" s="1281"/>
      <c r="BT55" s="1281"/>
      <c r="BU55" s="1281"/>
      <c r="BV55" s="1281"/>
      <c r="BW55" s="1281"/>
      <c r="BX55" s="1281">
        <v>5</v>
      </c>
      <c r="BY55" s="1281"/>
      <c r="BZ55" s="1281"/>
      <c r="CA55" s="1281"/>
      <c r="CB55" s="1281"/>
      <c r="CC55" s="1281"/>
      <c r="CD55" s="1281"/>
      <c r="CE55" s="1281"/>
      <c r="CF55" s="1281">
        <v>5.4</v>
      </c>
      <c r="CG55" s="1281"/>
      <c r="CH55" s="1281"/>
      <c r="CI55" s="1281"/>
      <c r="CJ55" s="1281"/>
      <c r="CK55" s="1281"/>
      <c r="CL55" s="1281"/>
      <c r="CM55" s="1281"/>
      <c r="CN55" s="1281">
        <v>3.9</v>
      </c>
      <c r="CO55" s="1281"/>
      <c r="CP55" s="1281"/>
      <c r="CQ55" s="1281"/>
      <c r="CR55" s="1281"/>
      <c r="CS55" s="1281"/>
      <c r="CT55" s="1281"/>
      <c r="CU55" s="1281"/>
      <c r="CV55" s="1281">
        <v>0</v>
      </c>
      <c r="CW55" s="1281"/>
      <c r="CX55" s="1281"/>
      <c r="CY55" s="1281"/>
      <c r="CZ55" s="1281"/>
      <c r="DA55" s="1281"/>
      <c r="DB55" s="1281"/>
      <c r="DC55" s="1281"/>
    </row>
    <row r="56" spans="1:109" ht="13.5" x14ac:dyDescent="0.15">
      <c r="A56" s="383"/>
      <c r="B56" s="369"/>
      <c r="G56" s="1279"/>
      <c r="H56" s="1279"/>
      <c r="I56" s="1279"/>
      <c r="J56" s="1279"/>
      <c r="K56" s="1284"/>
      <c r="L56" s="1284"/>
      <c r="M56" s="1284"/>
      <c r="N56" s="1284"/>
      <c r="AN56" s="1282"/>
      <c r="AO56" s="1282"/>
      <c r="AP56" s="1282"/>
      <c r="AQ56" s="1282"/>
      <c r="AR56" s="1282"/>
      <c r="AS56" s="1282"/>
      <c r="AT56" s="1282"/>
      <c r="AU56" s="1282"/>
      <c r="AV56" s="1282"/>
      <c r="AW56" s="1282"/>
      <c r="AX56" s="1282"/>
      <c r="AY56" s="1282"/>
      <c r="AZ56" s="1282"/>
      <c r="BA56" s="1282"/>
      <c r="BB56" s="1283"/>
      <c r="BC56" s="1283"/>
      <c r="BD56" s="1283"/>
      <c r="BE56" s="1283"/>
      <c r="BF56" s="1283"/>
      <c r="BG56" s="1283"/>
      <c r="BH56" s="1283"/>
      <c r="BI56" s="1283"/>
      <c r="BJ56" s="1283"/>
      <c r="BK56" s="1283"/>
      <c r="BL56" s="1283"/>
      <c r="BM56" s="1283"/>
      <c r="BN56" s="1283"/>
      <c r="BO56" s="1283"/>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383" customFormat="1" ht="13.5" x14ac:dyDescent="0.15">
      <c r="B57" s="389"/>
      <c r="G57" s="1279"/>
      <c r="H57" s="1279"/>
      <c r="I57" s="1285"/>
      <c r="J57" s="1285"/>
      <c r="K57" s="1284"/>
      <c r="L57" s="1284"/>
      <c r="M57" s="1284"/>
      <c r="N57" s="1284"/>
      <c r="AM57" s="368"/>
      <c r="AN57" s="1282"/>
      <c r="AO57" s="1282"/>
      <c r="AP57" s="1282"/>
      <c r="AQ57" s="1282"/>
      <c r="AR57" s="1282"/>
      <c r="AS57" s="1282"/>
      <c r="AT57" s="1282"/>
      <c r="AU57" s="1282"/>
      <c r="AV57" s="1282"/>
      <c r="AW57" s="1282"/>
      <c r="AX57" s="1282"/>
      <c r="AY57" s="1282"/>
      <c r="AZ57" s="1282"/>
      <c r="BA57" s="1282"/>
      <c r="BB57" s="1283" t="s">
        <v>597</v>
      </c>
      <c r="BC57" s="1283"/>
      <c r="BD57" s="1283"/>
      <c r="BE57" s="1283"/>
      <c r="BF57" s="1283"/>
      <c r="BG57" s="1283"/>
      <c r="BH57" s="1283"/>
      <c r="BI57" s="1283"/>
      <c r="BJ57" s="1283"/>
      <c r="BK57" s="1283"/>
      <c r="BL57" s="1283"/>
      <c r="BM57" s="1283"/>
      <c r="BN57" s="1283"/>
      <c r="BO57" s="1283"/>
      <c r="BP57" s="1281">
        <v>61.2</v>
      </c>
      <c r="BQ57" s="1281"/>
      <c r="BR57" s="1281"/>
      <c r="BS57" s="1281"/>
      <c r="BT57" s="1281"/>
      <c r="BU57" s="1281"/>
      <c r="BV57" s="1281"/>
      <c r="BW57" s="1281"/>
      <c r="BX57" s="1281">
        <v>61.6</v>
      </c>
      <c r="BY57" s="1281"/>
      <c r="BZ57" s="1281"/>
      <c r="CA57" s="1281"/>
      <c r="CB57" s="1281"/>
      <c r="CC57" s="1281"/>
      <c r="CD57" s="1281"/>
      <c r="CE57" s="1281"/>
      <c r="CF57" s="1281">
        <v>62.5</v>
      </c>
      <c r="CG57" s="1281"/>
      <c r="CH57" s="1281"/>
      <c r="CI57" s="1281"/>
      <c r="CJ57" s="1281"/>
      <c r="CK57" s="1281"/>
      <c r="CL57" s="1281"/>
      <c r="CM57" s="1281"/>
      <c r="CN57" s="1281">
        <v>63.1</v>
      </c>
      <c r="CO57" s="1281"/>
      <c r="CP57" s="1281"/>
      <c r="CQ57" s="1281"/>
      <c r="CR57" s="1281"/>
      <c r="CS57" s="1281"/>
      <c r="CT57" s="1281"/>
      <c r="CU57" s="1281"/>
      <c r="CV57" s="1281">
        <v>63</v>
      </c>
      <c r="CW57" s="1281"/>
      <c r="CX57" s="1281"/>
      <c r="CY57" s="1281"/>
      <c r="CZ57" s="1281"/>
      <c r="DA57" s="1281"/>
      <c r="DB57" s="1281"/>
      <c r="DC57" s="1281"/>
      <c r="DD57" s="394"/>
      <c r="DE57" s="389"/>
    </row>
    <row r="58" spans="1:109" s="383" customFormat="1" ht="13.5" x14ac:dyDescent="0.15">
      <c r="A58" s="368"/>
      <c r="B58" s="389"/>
      <c r="G58" s="1279"/>
      <c r="H58" s="1279"/>
      <c r="I58" s="1285"/>
      <c r="J58" s="1285"/>
      <c r="K58" s="1284"/>
      <c r="L58" s="1284"/>
      <c r="M58" s="1284"/>
      <c r="N58" s="1284"/>
      <c r="AM58" s="368"/>
      <c r="AN58" s="1282"/>
      <c r="AO58" s="1282"/>
      <c r="AP58" s="1282"/>
      <c r="AQ58" s="1282"/>
      <c r="AR58" s="1282"/>
      <c r="AS58" s="1282"/>
      <c r="AT58" s="1282"/>
      <c r="AU58" s="1282"/>
      <c r="AV58" s="1282"/>
      <c r="AW58" s="1282"/>
      <c r="AX58" s="1282"/>
      <c r="AY58" s="1282"/>
      <c r="AZ58" s="1282"/>
      <c r="BA58" s="1282"/>
      <c r="BB58" s="1283"/>
      <c r="BC58" s="1283"/>
      <c r="BD58" s="1283"/>
      <c r="BE58" s="1283"/>
      <c r="BF58" s="1283"/>
      <c r="BG58" s="1283"/>
      <c r="BH58" s="1283"/>
      <c r="BI58" s="1283"/>
      <c r="BJ58" s="1283"/>
      <c r="BK58" s="1283"/>
      <c r="BL58" s="1283"/>
      <c r="BM58" s="1283"/>
      <c r="BN58" s="1283"/>
      <c r="BO58" s="1283"/>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394"/>
      <c r="DE58" s="389"/>
    </row>
    <row r="59" spans="1:109" s="383" customFormat="1" ht="13.5" x14ac:dyDescent="0.15">
      <c r="A59" s="368"/>
      <c r="B59" s="389"/>
      <c r="K59" s="395"/>
      <c r="L59" s="395"/>
      <c r="M59" s="395"/>
      <c r="N59" s="395"/>
      <c r="AQ59" s="395"/>
      <c r="AR59" s="395"/>
      <c r="AS59" s="395"/>
      <c r="AT59" s="395"/>
      <c r="BC59" s="395"/>
      <c r="BD59" s="395"/>
      <c r="BE59" s="395"/>
      <c r="BF59" s="395"/>
      <c r="BO59" s="395"/>
      <c r="BP59" s="395"/>
      <c r="BQ59" s="395"/>
      <c r="BR59" s="395"/>
      <c r="CA59" s="395"/>
      <c r="CB59" s="395"/>
      <c r="CC59" s="395"/>
      <c r="CD59" s="395"/>
      <c r="CM59" s="395"/>
      <c r="CN59" s="395"/>
      <c r="CO59" s="395"/>
      <c r="CP59" s="395"/>
      <c r="CY59" s="395"/>
      <c r="CZ59" s="395"/>
      <c r="DA59" s="395"/>
      <c r="DB59" s="395"/>
      <c r="DC59" s="395"/>
      <c r="DD59" s="394"/>
      <c r="DE59" s="389"/>
    </row>
    <row r="60" spans="1:109" s="383" customFormat="1" ht="13.5" x14ac:dyDescent="0.15">
      <c r="A60" s="368"/>
      <c r="B60" s="389"/>
      <c r="K60" s="395"/>
      <c r="L60" s="395"/>
      <c r="M60" s="395"/>
      <c r="N60" s="395"/>
      <c r="AQ60" s="395"/>
      <c r="AR60" s="395"/>
      <c r="AS60" s="395"/>
      <c r="AT60" s="395"/>
      <c r="BC60" s="395"/>
      <c r="BD60" s="395"/>
      <c r="BE60" s="395"/>
      <c r="BF60" s="395"/>
      <c r="BO60" s="395"/>
      <c r="BP60" s="395"/>
      <c r="BQ60" s="395"/>
      <c r="BR60" s="395"/>
      <c r="CA60" s="395"/>
      <c r="CB60" s="395"/>
      <c r="CC60" s="395"/>
      <c r="CD60" s="395"/>
      <c r="CM60" s="395"/>
      <c r="CN60" s="395"/>
      <c r="CO60" s="395"/>
      <c r="CP60" s="395"/>
      <c r="CY60" s="395"/>
      <c r="CZ60" s="395"/>
      <c r="DA60" s="395"/>
      <c r="DB60" s="395"/>
      <c r="DC60" s="395"/>
      <c r="DD60" s="394"/>
      <c r="DE60" s="389"/>
    </row>
    <row r="61" spans="1:109" s="383" customFormat="1" ht="13.5" x14ac:dyDescent="0.15">
      <c r="A61" s="368"/>
      <c r="B61" s="393"/>
      <c r="C61" s="392"/>
      <c r="D61" s="392"/>
      <c r="E61" s="392"/>
      <c r="F61" s="392"/>
      <c r="G61" s="392"/>
      <c r="H61" s="392"/>
      <c r="I61" s="392"/>
      <c r="J61" s="392"/>
      <c r="K61" s="392"/>
      <c r="L61" s="392"/>
      <c r="M61" s="391"/>
      <c r="N61" s="391"/>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1"/>
      <c r="AT61" s="391"/>
      <c r="AU61" s="392"/>
      <c r="AV61" s="392"/>
      <c r="AW61" s="392"/>
      <c r="AX61" s="392"/>
      <c r="AY61" s="392"/>
      <c r="AZ61" s="392"/>
      <c r="BA61" s="392"/>
      <c r="BB61" s="392"/>
      <c r="BC61" s="392"/>
      <c r="BD61" s="392"/>
      <c r="BE61" s="391"/>
      <c r="BF61" s="391"/>
      <c r="BG61" s="392"/>
      <c r="BH61" s="392"/>
      <c r="BI61" s="392"/>
      <c r="BJ61" s="392"/>
      <c r="BK61" s="392"/>
      <c r="BL61" s="392"/>
      <c r="BM61" s="392"/>
      <c r="BN61" s="392"/>
      <c r="BO61" s="392"/>
      <c r="BP61" s="392"/>
      <c r="BQ61" s="391"/>
      <c r="BR61" s="391"/>
      <c r="BS61" s="392"/>
      <c r="BT61" s="392"/>
      <c r="BU61" s="392"/>
      <c r="BV61" s="392"/>
      <c r="BW61" s="392"/>
      <c r="BX61" s="392"/>
      <c r="BY61" s="392"/>
      <c r="BZ61" s="392"/>
      <c r="CA61" s="392"/>
      <c r="CB61" s="392"/>
      <c r="CC61" s="391"/>
      <c r="CD61" s="391"/>
      <c r="CE61" s="392"/>
      <c r="CF61" s="392"/>
      <c r="CG61" s="392"/>
      <c r="CH61" s="392"/>
      <c r="CI61" s="392"/>
      <c r="CJ61" s="392"/>
      <c r="CK61" s="392"/>
      <c r="CL61" s="392"/>
      <c r="CM61" s="392"/>
      <c r="CN61" s="392"/>
      <c r="CO61" s="391"/>
      <c r="CP61" s="391"/>
      <c r="CQ61" s="392"/>
      <c r="CR61" s="392"/>
      <c r="CS61" s="392"/>
      <c r="CT61" s="392"/>
      <c r="CU61" s="392"/>
      <c r="CV61" s="392"/>
      <c r="CW61" s="392"/>
      <c r="CX61" s="392"/>
      <c r="CY61" s="392"/>
      <c r="CZ61" s="392"/>
      <c r="DA61" s="391"/>
      <c r="DB61" s="391"/>
      <c r="DC61" s="391"/>
      <c r="DD61" s="390"/>
      <c r="DE61" s="389"/>
    </row>
    <row r="62" spans="1:109" ht="13.5" x14ac:dyDescent="0.15">
      <c r="B62" s="388"/>
      <c r="C62" s="388"/>
      <c r="D62" s="388"/>
      <c r="E62" s="388"/>
      <c r="F62" s="388"/>
      <c r="G62" s="388"/>
      <c r="H62" s="388"/>
      <c r="I62" s="388"/>
      <c r="J62" s="388"/>
      <c r="K62" s="388"/>
      <c r="L62" s="388"/>
      <c r="M62" s="388"/>
      <c r="N62" s="388"/>
      <c r="O62" s="388"/>
      <c r="P62" s="388"/>
      <c r="Q62" s="388"/>
      <c r="R62" s="388"/>
      <c r="S62" s="388"/>
      <c r="T62" s="388"/>
      <c r="U62" s="388"/>
      <c r="V62" s="388"/>
      <c r="W62" s="388"/>
      <c r="X62" s="388"/>
      <c r="Y62" s="388"/>
      <c r="Z62" s="388"/>
      <c r="AA62" s="388"/>
      <c r="AB62" s="388"/>
      <c r="AC62" s="388"/>
      <c r="AD62" s="388"/>
      <c r="AE62" s="388"/>
      <c r="AF62" s="388"/>
      <c r="AG62" s="388"/>
      <c r="AH62" s="388"/>
      <c r="AI62" s="388"/>
      <c r="AJ62" s="388"/>
      <c r="AK62" s="388"/>
      <c r="AL62" s="388"/>
      <c r="AM62" s="388"/>
      <c r="AN62" s="388"/>
      <c r="AO62" s="388"/>
      <c r="AP62" s="388"/>
      <c r="AQ62" s="388"/>
      <c r="AR62" s="388"/>
      <c r="AS62" s="388"/>
      <c r="AT62" s="388"/>
      <c r="AU62" s="388"/>
      <c r="AV62" s="388"/>
      <c r="AW62" s="388"/>
      <c r="AX62" s="388"/>
      <c r="AY62" s="388"/>
      <c r="AZ62" s="388"/>
      <c r="BA62" s="388"/>
      <c r="BB62" s="388"/>
      <c r="BC62" s="388"/>
      <c r="BD62" s="388"/>
      <c r="BE62" s="388"/>
      <c r="BF62" s="388"/>
      <c r="BG62" s="388"/>
      <c r="BH62" s="388"/>
      <c r="BI62" s="388"/>
      <c r="BJ62" s="388"/>
      <c r="BK62" s="388"/>
      <c r="BL62" s="388"/>
      <c r="BM62" s="388"/>
      <c r="BN62" s="388"/>
      <c r="BO62" s="388"/>
      <c r="BP62" s="388"/>
      <c r="BQ62" s="388"/>
      <c r="BR62" s="388"/>
      <c r="BS62" s="388"/>
      <c r="BT62" s="388"/>
      <c r="BU62" s="388"/>
      <c r="BV62" s="388"/>
      <c r="BW62" s="388"/>
      <c r="BX62" s="388"/>
      <c r="BY62" s="388"/>
      <c r="BZ62" s="388"/>
      <c r="CA62" s="388"/>
      <c r="CB62" s="388"/>
      <c r="CC62" s="388"/>
      <c r="CD62" s="388"/>
      <c r="CE62" s="388"/>
      <c r="CF62" s="388"/>
      <c r="CG62" s="388"/>
      <c r="CH62" s="388"/>
      <c r="CI62" s="388"/>
      <c r="CJ62" s="388"/>
      <c r="CK62" s="388"/>
      <c r="CL62" s="388"/>
      <c r="CM62" s="388"/>
      <c r="CN62" s="388"/>
      <c r="CO62" s="388"/>
      <c r="CP62" s="388"/>
      <c r="CQ62" s="388"/>
      <c r="CR62" s="388"/>
      <c r="CS62" s="388"/>
      <c r="CT62" s="388"/>
      <c r="CU62" s="388"/>
      <c r="CV62" s="388"/>
      <c r="CW62" s="388"/>
      <c r="CX62" s="388"/>
      <c r="CY62" s="388"/>
      <c r="CZ62" s="388"/>
      <c r="DA62" s="388"/>
      <c r="DB62" s="388"/>
      <c r="DC62" s="388"/>
      <c r="DD62" s="388"/>
      <c r="DE62" s="368"/>
    </row>
    <row r="63" spans="1:109" ht="17.25" x14ac:dyDescent="0.15">
      <c r="B63" s="387" t="s">
        <v>596</v>
      </c>
    </row>
    <row r="64" spans="1:109" ht="13.5" x14ac:dyDescent="0.15">
      <c r="B64" s="369"/>
      <c r="G64" s="384"/>
      <c r="I64" s="386"/>
      <c r="J64" s="386"/>
      <c r="K64" s="386"/>
      <c r="L64" s="386"/>
      <c r="M64" s="386"/>
      <c r="N64" s="385"/>
      <c r="AM64" s="384"/>
      <c r="AN64" s="384" t="s">
        <v>595</v>
      </c>
      <c r="AP64" s="383"/>
      <c r="AQ64" s="383"/>
      <c r="AR64" s="383"/>
      <c r="AY64" s="384"/>
      <c r="BA64" s="383"/>
      <c r="BB64" s="383"/>
      <c r="BC64" s="383"/>
      <c r="BK64" s="384"/>
      <c r="BM64" s="383"/>
      <c r="BN64" s="383"/>
      <c r="BO64" s="383"/>
      <c r="BW64" s="384"/>
      <c r="BY64" s="383"/>
      <c r="BZ64" s="383"/>
      <c r="CA64" s="383"/>
      <c r="CI64" s="384"/>
      <c r="CK64" s="383"/>
      <c r="CL64" s="383"/>
      <c r="CM64" s="383"/>
      <c r="CU64" s="384"/>
      <c r="CW64" s="383"/>
      <c r="CX64" s="383"/>
      <c r="CY64" s="383"/>
    </row>
    <row r="65" spans="2:107" ht="13.5" x14ac:dyDescent="0.15">
      <c r="B65" s="369"/>
      <c r="AN65" s="1291" t="s">
        <v>594</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ht="13.5" x14ac:dyDescent="0.15">
      <c r="B66" s="369"/>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ht="13.5" x14ac:dyDescent="0.15">
      <c r="B67" s="369"/>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ht="13.5" x14ac:dyDescent="0.15">
      <c r="B68" s="369"/>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ht="13.5" x14ac:dyDescent="0.15">
      <c r="B69" s="369"/>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ht="13.5" x14ac:dyDescent="0.15">
      <c r="B70" s="369"/>
      <c r="H70" s="382"/>
      <c r="I70" s="382"/>
      <c r="J70" s="380"/>
      <c r="K70" s="380"/>
      <c r="L70" s="379"/>
      <c r="M70" s="380"/>
      <c r="N70" s="379"/>
      <c r="AN70" s="375"/>
      <c r="AO70" s="375"/>
      <c r="AP70" s="375"/>
      <c r="AZ70" s="375"/>
      <c r="BA70" s="375"/>
      <c r="BB70" s="375"/>
      <c r="BL70" s="375"/>
      <c r="BM70" s="375"/>
      <c r="BN70" s="375"/>
      <c r="BX70" s="375"/>
      <c r="BY70" s="375"/>
      <c r="BZ70" s="375"/>
      <c r="CJ70" s="375"/>
      <c r="CK70" s="375"/>
      <c r="CL70" s="375"/>
      <c r="CV70" s="375"/>
      <c r="CW70" s="375"/>
      <c r="CX70" s="375"/>
    </row>
    <row r="71" spans="2:107" ht="13.5" x14ac:dyDescent="0.15">
      <c r="B71" s="369"/>
      <c r="G71" s="378"/>
      <c r="I71" s="381"/>
      <c r="J71" s="380"/>
      <c r="K71" s="380"/>
      <c r="L71" s="379"/>
      <c r="M71" s="380"/>
      <c r="N71" s="379"/>
      <c r="AM71" s="378"/>
      <c r="AN71" s="368" t="s">
        <v>593</v>
      </c>
    </row>
    <row r="72" spans="2:107" ht="13.5" x14ac:dyDescent="0.15">
      <c r="B72" s="369"/>
      <c r="G72" s="1279"/>
      <c r="H72" s="1279"/>
      <c r="I72" s="1279"/>
      <c r="J72" s="1279"/>
      <c r="K72" s="377"/>
      <c r="L72" s="377"/>
      <c r="M72" s="376"/>
      <c r="N72" s="376"/>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82" t="s">
        <v>554</v>
      </c>
      <c r="BQ72" s="1282"/>
      <c r="BR72" s="1282"/>
      <c r="BS72" s="1282"/>
      <c r="BT72" s="1282"/>
      <c r="BU72" s="1282"/>
      <c r="BV72" s="1282"/>
      <c r="BW72" s="1282"/>
      <c r="BX72" s="1282" t="s">
        <v>555</v>
      </c>
      <c r="BY72" s="1282"/>
      <c r="BZ72" s="1282"/>
      <c r="CA72" s="1282"/>
      <c r="CB72" s="1282"/>
      <c r="CC72" s="1282"/>
      <c r="CD72" s="1282"/>
      <c r="CE72" s="1282"/>
      <c r="CF72" s="1282" t="s">
        <v>556</v>
      </c>
      <c r="CG72" s="1282"/>
      <c r="CH72" s="1282"/>
      <c r="CI72" s="1282"/>
      <c r="CJ72" s="1282"/>
      <c r="CK72" s="1282"/>
      <c r="CL72" s="1282"/>
      <c r="CM72" s="1282"/>
      <c r="CN72" s="1282" t="s">
        <v>557</v>
      </c>
      <c r="CO72" s="1282"/>
      <c r="CP72" s="1282"/>
      <c r="CQ72" s="1282"/>
      <c r="CR72" s="1282"/>
      <c r="CS72" s="1282"/>
      <c r="CT72" s="1282"/>
      <c r="CU72" s="1282"/>
      <c r="CV72" s="1282" t="s">
        <v>558</v>
      </c>
      <c r="CW72" s="1282"/>
      <c r="CX72" s="1282"/>
      <c r="CY72" s="1282"/>
      <c r="CZ72" s="1282"/>
      <c r="DA72" s="1282"/>
      <c r="DB72" s="1282"/>
      <c r="DC72" s="1282"/>
    </row>
    <row r="73" spans="2:107" ht="13.5" x14ac:dyDescent="0.15">
      <c r="B73" s="369"/>
      <c r="G73" s="1290"/>
      <c r="H73" s="1290"/>
      <c r="I73" s="1290"/>
      <c r="J73" s="1290"/>
      <c r="K73" s="1280"/>
      <c r="L73" s="1280"/>
      <c r="M73" s="1280"/>
      <c r="N73" s="1280"/>
      <c r="AM73" s="375"/>
      <c r="AN73" s="1283" t="s">
        <v>592</v>
      </c>
      <c r="AO73" s="1283"/>
      <c r="AP73" s="1283"/>
      <c r="AQ73" s="1283"/>
      <c r="AR73" s="1283"/>
      <c r="AS73" s="1283"/>
      <c r="AT73" s="1283"/>
      <c r="AU73" s="1283"/>
      <c r="AV73" s="1283"/>
      <c r="AW73" s="1283"/>
      <c r="AX73" s="1283"/>
      <c r="AY73" s="1283"/>
      <c r="AZ73" s="1283"/>
      <c r="BA73" s="1283"/>
      <c r="BB73" s="1283" t="s">
        <v>590</v>
      </c>
      <c r="BC73" s="1283"/>
      <c r="BD73" s="1283"/>
      <c r="BE73" s="1283"/>
      <c r="BF73" s="1283"/>
      <c r="BG73" s="1283"/>
      <c r="BH73" s="1283"/>
      <c r="BI73" s="1283"/>
      <c r="BJ73" s="1283"/>
      <c r="BK73" s="1283"/>
      <c r="BL73" s="1283"/>
      <c r="BM73" s="1283"/>
      <c r="BN73" s="1283"/>
      <c r="BO73" s="1283"/>
      <c r="BP73" s="1281"/>
      <c r="BQ73" s="1281"/>
      <c r="BR73" s="1281"/>
      <c r="BS73" s="1281"/>
      <c r="BT73" s="1281"/>
      <c r="BU73" s="1281"/>
      <c r="BV73" s="1281"/>
      <c r="BW73" s="1281"/>
      <c r="BX73" s="1281"/>
      <c r="BY73" s="1281"/>
      <c r="BZ73" s="1281"/>
      <c r="CA73" s="1281"/>
      <c r="CB73" s="1281"/>
      <c r="CC73" s="1281"/>
      <c r="CD73" s="1281"/>
      <c r="CE73" s="1281"/>
      <c r="CF73" s="1281"/>
      <c r="CG73" s="1281"/>
      <c r="CH73" s="1281"/>
      <c r="CI73" s="1281"/>
      <c r="CJ73" s="1281"/>
      <c r="CK73" s="1281"/>
      <c r="CL73" s="1281"/>
      <c r="CM73" s="1281"/>
      <c r="CN73" s="1281"/>
      <c r="CO73" s="1281"/>
      <c r="CP73" s="1281"/>
      <c r="CQ73" s="1281"/>
      <c r="CR73" s="1281"/>
      <c r="CS73" s="1281"/>
      <c r="CT73" s="1281"/>
      <c r="CU73" s="1281"/>
      <c r="CV73" s="1281"/>
      <c r="CW73" s="1281"/>
      <c r="CX73" s="1281"/>
      <c r="CY73" s="1281"/>
      <c r="CZ73" s="1281"/>
      <c r="DA73" s="1281"/>
      <c r="DB73" s="1281"/>
      <c r="DC73" s="1281"/>
    </row>
    <row r="74" spans="2:107" ht="13.5" x14ac:dyDescent="0.15">
      <c r="B74" s="369"/>
      <c r="G74" s="1290"/>
      <c r="H74" s="1290"/>
      <c r="I74" s="1290"/>
      <c r="J74" s="1290"/>
      <c r="K74" s="1280"/>
      <c r="L74" s="1280"/>
      <c r="M74" s="1280"/>
      <c r="N74" s="1280"/>
      <c r="AM74" s="375"/>
      <c r="AN74" s="1283"/>
      <c r="AO74" s="1283"/>
      <c r="AP74" s="1283"/>
      <c r="AQ74" s="1283"/>
      <c r="AR74" s="1283"/>
      <c r="AS74" s="1283"/>
      <c r="AT74" s="1283"/>
      <c r="AU74" s="1283"/>
      <c r="AV74" s="1283"/>
      <c r="AW74" s="1283"/>
      <c r="AX74" s="1283"/>
      <c r="AY74" s="1283"/>
      <c r="AZ74" s="1283"/>
      <c r="BA74" s="1283"/>
      <c r="BB74" s="1283"/>
      <c r="BC74" s="1283"/>
      <c r="BD74" s="1283"/>
      <c r="BE74" s="1283"/>
      <c r="BF74" s="1283"/>
      <c r="BG74" s="1283"/>
      <c r="BH74" s="1283"/>
      <c r="BI74" s="1283"/>
      <c r="BJ74" s="1283"/>
      <c r="BK74" s="1283"/>
      <c r="BL74" s="1283"/>
      <c r="BM74" s="1283"/>
      <c r="BN74" s="1283"/>
      <c r="BO74" s="1283"/>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5" x14ac:dyDescent="0.15">
      <c r="B75" s="369"/>
      <c r="G75" s="1290"/>
      <c r="H75" s="1290"/>
      <c r="I75" s="1279"/>
      <c r="J75" s="1279"/>
      <c r="K75" s="1284"/>
      <c r="L75" s="1284"/>
      <c r="M75" s="1284"/>
      <c r="N75" s="1284"/>
      <c r="AM75" s="375"/>
      <c r="AN75" s="1283"/>
      <c r="AO75" s="1283"/>
      <c r="AP75" s="1283"/>
      <c r="AQ75" s="1283"/>
      <c r="AR75" s="1283"/>
      <c r="AS75" s="1283"/>
      <c r="AT75" s="1283"/>
      <c r="AU75" s="1283"/>
      <c r="AV75" s="1283"/>
      <c r="AW75" s="1283"/>
      <c r="AX75" s="1283"/>
      <c r="AY75" s="1283"/>
      <c r="AZ75" s="1283"/>
      <c r="BA75" s="1283"/>
      <c r="BB75" s="1283" t="s">
        <v>589</v>
      </c>
      <c r="BC75" s="1283"/>
      <c r="BD75" s="1283"/>
      <c r="BE75" s="1283"/>
      <c r="BF75" s="1283"/>
      <c r="BG75" s="1283"/>
      <c r="BH75" s="1283"/>
      <c r="BI75" s="1283"/>
      <c r="BJ75" s="1283"/>
      <c r="BK75" s="1283"/>
      <c r="BL75" s="1283"/>
      <c r="BM75" s="1283"/>
      <c r="BN75" s="1283"/>
      <c r="BO75" s="1283"/>
      <c r="BP75" s="1281">
        <v>1.3</v>
      </c>
      <c r="BQ75" s="1281"/>
      <c r="BR75" s="1281"/>
      <c r="BS75" s="1281"/>
      <c r="BT75" s="1281"/>
      <c r="BU75" s="1281"/>
      <c r="BV75" s="1281"/>
      <c r="BW75" s="1281"/>
      <c r="BX75" s="1281">
        <v>2.1</v>
      </c>
      <c r="BY75" s="1281"/>
      <c r="BZ75" s="1281"/>
      <c r="CA75" s="1281"/>
      <c r="CB75" s="1281"/>
      <c r="CC75" s="1281"/>
      <c r="CD75" s="1281"/>
      <c r="CE75" s="1281"/>
      <c r="CF75" s="1281">
        <v>2.2000000000000002</v>
      </c>
      <c r="CG75" s="1281"/>
      <c r="CH75" s="1281"/>
      <c r="CI75" s="1281"/>
      <c r="CJ75" s="1281"/>
      <c r="CK75" s="1281"/>
      <c r="CL75" s="1281"/>
      <c r="CM75" s="1281"/>
      <c r="CN75" s="1281">
        <v>2</v>
      </c>
      <c r="CO75" s="1281"/>
      <c r="CP75" s="1281"/>
      <c r="CQ75" s="1281"/>
      <c r="CR75" s="1281"/>
      <c r="CS75" s="1281"/>
      <c r="CT75" s="1281"/>
      <c r="CU75" s="1281"/>
      <c r="CV75" s="1281">
        <v>1.8</v>
      </c>
      <c r="CW75" s="1281"/>
      <c r="CX75" s="1281"/>
      <c r="CY75" s="1281"/>
      <c r="CZ75" s="1281"/>
      <c r="DA75" s="1281"/>
      <c r="DB75" s="1281"/>
      <c r="DC75" s="1281"/>
    </row>
    <row r="76" spans="2:107" ht="13.5" x14ac:dyDescent="0.15">
      <c r="B76" s="369"/>
      <c r="G76" s="1290"/>
      <c r="H76" s="1290"/>
      <c r="I76" s="1279"/>
      <c r="J76" s="1279"/>
      <c r="K76" s="1284"/>
      <c r="L76" s="1284"/>
      <c r="M76" s="1284"/>
      <c r="N76" s="1284"/>
      <c r="AM76" s="375"/>
      <c r="AN76" s="1283"/>
      <c r="AO76" s="1283"/>
      <c r="AP76" s="1283"/>
      <c r="AQ76" s="1283"/>
      <c r="AR76" s="1283"/>
      <c r="AS76" s="1283"/>
      <c r="AT76" s="1283"/>
      <c r="AU76" s="1283"/>
      <c r="AV76" s="1283"/>
      <c r="AW76" s="1283"/>
      <c r="AX76" s="1283"/>
      <c r="AY76" s="1283"/>
      <c r="AZ76" s="1283"/>
      <c r="BA76" s="1283"/>
      <c r="BB76" s="1283"/>
      <c r="BC76" s="1283"/>
      <c r="BD76" s="1283"/>
      <c r="BE76" s="1283"/>
      <c r="BF76" s="1283"/>
      <c r="BG76" s="1283"/>
      <c r="BH76" s="1283"/>
      <c r="BI76" s="1283"/>
      <c r="BJ76" s="1283"/>
      <c r="BK76" s="1283"/>
      <c r="BL76" s="1283"/>
      <c r="BM76" s="1283"/>
      <c r="BN76" s="1283"/>
      <c r="BO76" s="1283"/>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5" x14ac:dyDescent="0.15">
      <c r="B77" s="369"/>
      <c r="G77" s="1279"/>
      <c r="H77" s="1279"/>
      <c r="I77" s="1279"/>
      <c r="J77" s="1279"/>
      <c r="K77" s="1280"/>
      <c r="L77" s="1280"/>
      <c r="M77" s="1280"/>
      <c r="N77" s="1280"/>
      <c r="AN77" s="1282" t="s">
        <v>591</v>
      </c>
      <c r="AO77" s="1282"/>
      <c r="AP77" s="1282"/>
      <c r="AQ77" s="1282"/>
      <c r="AR77" s="1282"/>
      <c r="AS77" s="1282"/>
      <c r="AT77" s="1282"/>
      <c r="AU77" s="1282"/>
      <c r="AV77" s="1282"/>
      <c r="AW77" s="1282"/>
      <c r="AX77" s="1282"/>
      <c r="AY77" s="1282"/>
      <c r="AZ77" s="1282"/>
      <c r="BA77" s="1282"/>
      <c r="BB77" s="1283" t="s">
        <v>590</v>
      </c>
      <c r="BC77" s="1283"/>
      <c r="BD77" s="1283"/>
      <c r="BE77" s="1283"/>
      <c r="BF77" s="1283"/>
      <c r="BG77" s="1283"/>
      <c r="BH77" s="1283"/>
      <c r="BI77" s="1283"/>
      <c r="BJ77" s="1283"/>
      <c r="BK77" s="1283"/>
      <c r="BL77" s="1283"/>
      <c r="BM77" s="1283"/>
      <c r="BN77" s="1283"/>
      <c r="BO77" s="1283"/>
      <c r="BP77" s="1281">
        <v>12.2</v>
      </c>
      <c r="BQ77" s="1281"/>
      <c r="BR77" s="1281"/>
      <c r="BS77" s="1281"/>
      <c r="BT77" s="1281"/>
      <c r="BU77" s="1281"/>
      <c r="BV77" s="1281"/>
      <c r="BW77" s="1281"/>
      <c r="BX77" s="1281">
        <v>5</v>
      </c>
      <c r="BY77" s="1281"/>
      <c r="BZ77" s="1281"/>
      <c r="CA77" s="1281"/>
      <c r="CB77" s="1281"/>
      <c r="CC77" s="1281"/>
      <c r="CD77" s="1281"/>
      <c r="CE77" s="1281"/>
      <c r="CF77" s="1281">
        <v>5.4</v>
      </c>
      <c r="CG77" s="1281"/>
      <c r="CH77" s="1281"/>
      <c r="CI77" s="1281"/>
      <c r="CJ77" s="1281"/>
      <c r="CK77" s="1281"/>
      <c r="CL77" s="1281"/>
      <c r="CM77" s="1281"/>
      <c r="CN77" s="1281">
        <v>3.9</v>
      </c>
      <c r="CO77" s="1281"/>
      <c r="CP77" s="1281"/>
      <c r="CQ77" s="1281"/>
      <c r="CR77" s="1281"/>
      <c r="CS77" s="1281"/>
      <c r="CT77" s="1281"/>
      <c r="CU77" s="1281"/>
      <c r="CV77" s="1281">
        <v>0</v>
      </c>
      <c r="CW77" s="1281"/>
      <c r="CX77" s="1281"/>
      <c r="CY77" s="1281"/>
      <c r="CZ77" s="1281"/>
      <c r="DA77" s="1281"/>
      <c r="DB77" s="1281"/>
      <c r="DC77" s="1281"/>
    </row>
    <row r="78" spans="2:107" ht="13.5" x14ac:dyDescent="0.15">
      <c r="B78" s="369"/>
      <c r="G78" s="1279"/>
      <c r="H78" s="1279"/>
      <c r="I78" s="1279"/>
      <c r="J78" s="1279"/>
      <c r="K78" s="1280"/>
      <c r="L78" s="1280"/>
      <c r="M78" s="1280"/>
      <c r="N78" s="1280"/>
      <c r="AN78" s="1282"/>
      <c r="AO78" s="1282"/>
      <c r="AP78" s="1282"/>
      <c r="AQ78" s="1282"/>
      <c r="AR78" s="1282"/>
      <c r="AS78" s="1282"/>
      <c r="AT78" s="1282"/>
      <c r="AU78" s="1282"/>
      <c r="AV78" s="1282"/>
      <c r="AW78" s="1282"/>
      <c r="AX78" s="1282"/>
      <c r="AY78" s="1282"/>
      <c r="AZ78" s="1282"/>
      <c r="BA78" s="1282"/>
      <c r="BB78" s="1283"/>
      <c r="BC78" s="1283"/>
      <c r="BD78" s="1283"/>
      <c r="BE78" s="1283"/>
      <c r="BF78" s="1283"/>
      <c r="BG78" s="1283"/>
      <c r="BH78" s="1283"/>
      <c r="BI78" s="1283"/>
      <c r="BJ78" s="1283"/>
      <c r="BK78" s="1283"/>
      <c r="BL78" s="1283"/>
      <c r="BM78" s="1283"/>
      <c r="BN78" s="1283"/>
      <c r="BO78" s="1283"/>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5" x14ac:dyDescent="0.15">
      <c r="B79" s="369"/>
      <c r="G79" s="1279"/>
      <c r="H79" s="1279"/>
      <c r="I79" s="1285"/>
      <c r="J79" s="1285"/>
      <c r="K79" s="1286"/>
      <c r="L79" s="1286"/>
      <c r="M79" s="1286"/>
      <c r="N79" s="1286"/>
      <c r="AN79" s="1282"/>
      <c r="AO79" s="1282"/>
      <c r="AP79" s="1282"/>
      <c r="AQ79" s="1282"/>
      <c r="AR79" s="1282"/>
      <c r="AS79" s="1282"/>
      <c r="AT79" s="1282"/>
      <c r="AU79" s="1282"/>
      <c r="AV79" s="1282"/>
      <c r="AW79" s="1282"/>
      <c r="AX79" s="1282"/>
      <c r="AY79" s="1282"/>
      <c r="AZ79" s="1282"/>
      <c r="BA79" s="1282"/>
      <c r="BB79" s="1283" t="s">
        <v>589</v>
      </c>
      <c r="BC79" s="1283"/>
      <c r="BD79" s="1283"/>
      <c r="BE79" s="1283"/>
      <c r="BF79" s="1283"/>
      <c r="BG79" s="1283"/>
      <c r="BH79" s="1283"/>
      <c r="BI79" s="1283"/>
      <c r="BJ79" s="1283"/>
      <c r="BK79" s="1283"/>
      <c r="BL79" s="1283"/>
      <c r="BM79" s="1283"/>
      <c r="BN79" s="1283"/>
      <c r="BO79" s="1283"/>
      <c r="BP79" s="1281">
        <v>4.8</v>
      </c>
      <c r="BQ79" s="1281"/>
      <c r="BR79" s="1281"/>
      <c r="BS79" s="1281"/>
      <c r="BT79" s="1281"/>
      <c r="BU79" s="1281"/>
      <c r="BV79" s="1281"/>
      <c r="BW79" s="1281"/>
      <c r="BX79" s="1281">
        <v>4.5</v>
      </c>
      <c r="BY79" s="1281"/>
      <c r="BZ79" s="1281"/>
      <c r="CA79" s="1281"/>
      <c r="CB79" s="1281"/>
      <c r="CC79" s="1281"/>
      <c r="CD79" s="1281"/>
      <c r="CE79" s="1281"/>
      <c r="CF79" s="1281">
        <v>4.2</v>
      </c>
      <c r="CG79" s="1281"/>
      <c r="CH79" s="1281"/>
      <c r="CI79" s="1281"/>
      <c r="CJ79" s="1281"/>
      <c r="CK79" s="1281"/>
      <c r="CL79" s="1281"/>
      <c r="CM79" s="1281"/>
      <c r="CN79" s="1281">
        <v>4.2</v>
      </c>
      <c r="CO79" s="1281"/>
      <c r="CP79" s="1281"/>
      <c r="CQ79" s="1281"/>
      <c r="CR79" s="1281"/>
      <c r="CS79" s="1281"/>
      <c r="CT79" s="1281"/>
      <c r="CU79" s="1281"/>
      <c r="CV79" s="1281">
        <v>4.5</v>
      </c>
      <c r="CW79" s="1281"/>
      <c r="CX79" s="1281"/>
      <c r="CY79" s="1281"/>
      <c r="CZ79" s="1281"/>
      <c r="DA79" s="1281"/>
      <c r="DB79" s="1281"/>
      <c r="DC79" s="1281"/>
    </row>
    <row r="80" spans="2:107" ht="13.5" x14ac:dyDescent="0.15">
      <c r="B80" s="369"/>
      <c r="G80" s="1279"/>
      <c r="H80" s="1279"/>
      <c r="I80" s="1285"/>
      <c r="J80" s="1285"/>
      <c r="K80" s="1286"/>
      <c r="L80" s="1286"/>
      <c r="M80" s="1286"/>
      <c r="N80" s="1286"/>
      <c r="AN80" s="1282"/>
      <c r="AO80" s="1282"/>
      <c r="AP80" s="1282"/>
      <c r="AQ80" s="1282"/>
      <c r="AR80" s="1282"/>
      <c r="AS80" s="1282"/>
      <c r="AT80" s="1282"/>
      <c r="AU80" s="1282"/>
      <c r="AV80" s="1282"/>
      <c r="AW80" s="1282"/>
      <c r="AX80" s="1282"/>
      <c r="AY80" s="1282"/>
      <c r="AZ80" s="1282"/>
      <c r="BA80" s="1282"/>
      <c r="BB80" s="1283"/>
      <c r="BC80" s="1283"/>
      <c r="BD80" s="1283"/>
      <c r="BE80" s="1283"/>
      <c r="BF80" s="1283"/>
      <c r="BG80" s="1283"/>
      <c r="BH80" s="1283"/>
      <c r="BI80" s="1283"/>
      <c r="BJ80" s="1283"/>
      <c r="BK80" s="1283"/>
      <c r="BL80" s="1283"/>
      <c r="BM80" s="1283"/>
      <c r="BN80" s="1283"/>
      <c r="BO80" s="1283"/>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5" x14ac:dyDescent="0.15">
      <c r="B81" s="369"/>
    </row>
    <row r="82" spans="2:109" ht="17.25" x14ac:dyDescent="0.15">
      <c r="B82" s="369"/>
      <c r="K82" s="374"/>
      <c r="L82" s="374"/>
      <c r="M82" s="374"/>
      <c r="N82" s="374"/>
      <c r="AQ82" s="374"/>
      <c r="AR82" s="374"/>
      <c r="AS82" s="374"/>
      <c r="AT82" s="374"/>
      <c r="BC82" s="374"/>
      <c r="BD82" s="374"/>
      <c r="BE82" s="374"/>
      <c r="BF82" s="374"/>
      <c r="BO82" s="374"/>
      <c r="BP82" s="374"/>
      <c r="BQ82" s="374"/>
      <c r="BR82" s="374"/>
      <c r="CA82" s="374"/>
      <c r="CB82" s="374"/>
      <c r="CC82" s="374"/>
      <c r="CD82" s="374"/>
      <c r="CM82" s="374"/>
      <c r="CN82" s="374"/>
      <c r="CO82" s="374"/>
      <c r="CP82" s="374"/>
      <c r="CY82" s="374"/>
      <c r="CZ82" s="374"/>
      <c r="DA82" s="374"/>
      <c r="DB82" s="374"/>
      <c r="DC82" s="374"/>
    </row>
    <row r="83" spans="2:109" ht="13.5" x14ac:dyDescent="0.15">
      <c r="B83" s="373"/>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1"/>
    </row>
    <row r="84" spans="2:109" ht="13.5" x14ac:dyDescent="0.15">
      <c r="DD84" s="368"/>
      <c r="DE84" s="368"/>
    </row>
    <row r="85" spans="2:109" ht="13.5" x14ac:dyDescent="0.15">
      <c r="DD85" s="368"/>
      <c r="DE85" s="368"/>
    </row>
  </sheetData>
  <sheetProtection algorithmName="SHA-512" hashValue="yt7F5Pc7O3/3mVXRIjSEor5DqDstbOdahlwHgDgw/+0v5a2ZHnve5E8+8uUyaRfyN/FUIYm0hltFcZdPzV9Xlg==" saltValue="UFYQXBuSdAV1VvvbP4cHYQ=="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G51:H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I51:J52"/>
    <mergeCell ref="K51:K52"/>
    <mergeCell ref="L51:L52"/>
    <mergeCell ref="M51:M52"/>
    <mergeCell ref="N51:N52"/>
    <mergeCell ref="I57:J58"/>
    <mergeCell ref="K57:K58"/>
    <mergeCell ref="BB55:BO56"/>
    <mergeCell ref="BP55:BW56"/>
    <mergeCell ref="BP57:BW58"/>
    <mergeCell ref="L57:L58"/>
    <mergeCell ref="M57:M58"/>
    <mergeCell ref="N57:N58"/>
    <mergeCell ref="BB57:BO58"/>
    <mergeCell ref="BP53:BW5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BX57:CE58"/>
    <mergeCell ref="CF57:CM58"/>
    <mergeCell ref="CF55:CM56"/>
    <mergeCell ref="CN55:CU56"/>
    <mergeCell ref="CV55:DC56"/>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501</v>
      </c>
    </row>
  </sheetData>
  <sheetProtection algorithmName="SHA-512" hashValue="R8d2DmQkpNA84Ityad1OfV07VnwU4h8BlUH3upD7sWopkwNeH1Nzyonj4ngOGf4EWlPoBigjNlORKz6CngPoww==" saltValue="qMXPTAc8GWnn/DXcqOQpX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501</v>
      </c>
    </row>
  </sheetData>
  <sheetProtection algorithmName="SHA-512" hashValue="E0FJtq4SbeT/v6jjOS0Gu+LFf7qyYZwbFhNIbxkguss3H70SokYJr5Vw/OvfBsqeLVeTSqVeJgYWqVhiPopkHw==" saltValue="hzdJfnJZy0QX1lWyGu97s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551</v>
      </c>
      <c r="G2" s="148"/>
      <c r="H2" s="149"/>
    </row>
    <row r="3" spans="1:8" x14ac:dyDescent="0.15">
      <c r="A3" s="145" t="s">
        <v>544</v>
      </c>
      <c r="B3" s="150"/>
      <c r="C3" s="151"/>
      <c r="D3" s="152">
        <v>42020</v>
      </c>
      <c r="E3" s="153"/>
      <c r="F3" s="154">
        <v>42651</v>
      </c>
      <c r="G3" s="155"/>
      <c r="H3" s="156"/>
    </row>
    <row r="4" spans="1:8" x14ac:dyDescent="0.15">
      <c r="A4" s="157"/>
      <c r="B4" s="158"/>
      <c r="C4" s="159"/>
      <c r="D4" s="160">
        <v>33107</v>
      </c>
      <c r="E4" s="161"/>
      <c r="F4" s="162">
        <v>22675</v>
      </c>
      <c r="G4" s="163"/>
      <c r="H4" s="164"/>
    </row>
    <row r="5" spans="1:8" x14ac:dyDescent="0.15">
      <c r="A5" s="145" t="s">
        <v>546</v>
      </c>
      <c r="B5" s="150"/>
      <c r="C5" s="151"/>
      <c r="D5" s="152">
        <v>34865</v>
      </c>
      <c r="E5" s="153"/>
      <c r="F5" s="154">
        <v>43226</v>
      </c>
      <c r="G5" s="155"/>
      <c r="H5" s="156"/>
    </row>
    <row r="6" spans="1:8" x14ac:dyDescent="0.15">
      <c r="A6" s="157"/>
      <c r="B6" s="158"/>
      <c r="C6" s="159"/>
      <c r="D6" s="160">
        <v>26386</v>
      </c>
      <c r="E6" s="161"/>
      <c r="F6" s="162">
        <v>22622</v>
      </c>
      <c r="G6" s="163"/>
      <c r="H6" s="164"/>
    </row>
    <row r="7" spans="1:8" x14ac:dyDescent="0.15">
      <c r="A7" s="145" t="s">
        <v>547</v>
      </c>
      <c r="B7" s="150"/>
      <c r="C7" s="151"/>
      <c r="D7" s="152">
        <v>17158</v>
      </c>
      <c r="E7" s="153"/>
      <c r="F7" s="154">
        <v>42836</v>
      </c>
      <c r="G7" s="155"/>
      <c r="H7" s="156"/>
    </row>
    <row r="8" spans="1:8" x14ac:dyDescent="0.15">
      <c r="A8" s="157"/>
      <c r="B8" s="158"/>
      <c r="C8" s="159"/>
      <c r="D8" s="160">
        <v>13325</v>
      </c>
      <c r="E8" s="161"/>
      <c r="F8" s="162">
        <v>22936</v>
      </c>
      <c r="G8" s="163"/>
      <c r="H8" s="164"/>
    </row>
    <row r="9" spans="1:8" x14ac:dyDescent="0.15">
      <c r="A9" s="145" t="s">
        <v>548</v>
      </c>
      <c r="B9" s="150"/>
      <c r="C9" s="151"/>
      <c r="D9" s="152">
        <v>43131</v>
      </c>
      <c r="E9" s="153"/>
      <c r="F9" s="154">
        <v>44161</v>
      </c>
      <c r="G9" s="155"/>
      <c r="H9" s="156"/>
    </row>
    <row r="10" spans="1:8" x14ac:dyDescent="0.15">
      <c r="A10" s="157"/>
      <c r="B10" s="158"/>
      <c r="C10" s="159"/>
      <c r="D10" s="160">
        <v>31710</v>
      </c>
      <c r="E10" s="161"/>
      <c r="F10" s="162">
        <v>23644</v>
      </c>
      <c r="G10" s="163"/>
      <c r="H10" s="164"/>
    </row>
    <row r="11" spans="1:8" x14ac:dyDescent="0.15">
      <c r="A11" s="145" t="s">
        <v>549</v>
      </c>
      <c r="B11" s="150"/>
      <c r="C11" s="151"/>
      <c r="D11" s="152">
        <v>54217</v>
      </c>
      <c r="E11" s="153"/>
      <c r="F11" s="154">
        <v>43955</v>
      </c>
      <c r="G11" s="155"/>
      <c r="H11" s="156"/>
    </row>
    <row r="12" spans="1:8" x14ac:dyDescent="0.15">
      <c r="A12" s="157"/>
      <c r="B12" s="158"/>
      <c r="C12" s="165"/>
      <c r="D12" s="160">
        <v>50417</v>
      </c>
      <c r="E12" s="161"/>
      <c r="F12" s="162">
        <v>21318</v>
      </c>
      <c r="G12" s="163"/>
      <c r="H12" s="164"/>
    </row>
    <row r="13" spans="1:8" x14ac:dyDescent="0.15">
      <c r="A13" s="145"/>
      <c r="B13" s="150"/>
      <c r="C13" s="166"/>
      <c r="D13" s="167">
        <v>38278</v>
      </c>
      <c r="E13" s="168"/>
      <c r="F13" s="169">
        <v>43366</v>
      </c>
      <c r="G13" s="170"/>
      <c r="H13" s="156"/>
    </row>
    <row r="14" spans="1:8" x14ac:dyDescent="0.15">
      <c r="A14" s="157"/>
      <c r="B14" s="158"/>
      <c r="C14" s="159"/>
      <c r="D14" s="160">
        <v>30989</v>
      </c>
      <c r="E14" s="161"/>
      <c r="F14" s="162">
        <v>22639</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6.5</v>
      </c>
      <c r="C19" s="171">
        <f>ROUND(VALUE(SUBSTITUTE(実質収支比率等に係る経年分析!G$48,"▲","-")),2)</f>
        <v>6.05</v>
      </c>
      <c r="D19" s="171">
        <f>ROUND(VALUE(SUBSTITUTE(実質収支比率等に係る経年分析!H$48,"▲","-")),2)</f>
        <v>6.26</v>
      </c>
      <c r="E19" s="171">
        <f>ROUND(VALUE(SUBSTITUTE(実質収支比率等に係る経年分析!I$48,"▲","-")),2)</f>
        <v>8.84</v>
      </c>
      <c r="F19" s="171">
        <f>ROUND(VALUE(SUBSTITUTE(実質収支比率等に係る経年分析!J$48,"▲","-")),2)</f>
        <v>9.14</v>
      </c>
    </row>
    <row r="20" spans="1:11" x14ac:dyDescent="0.15">
      <c r="A20" s="171" t="s">
        <v>55</v>
      </c>
      <c r="B20" s="171">
        <f>ROUND(VALUE(SUBSTITUTE(実質収支比率等に係る経年分析!F$47,"▲","-")),2)</f>
        <v>15.24</v>
      </c>
      <c r="C20" s="171">
        <f>ROUND(VALUE(SUBSTITUTE(実質収支比率等に係る経年分析!G$47,"▲","-")),2)</f>
        <v>17.72</v>
      </c>
      <c r="D20" s="171">
        <f>ROUND(VALUE(SUBSTITUTE(実質収支比率等に係る経年分析!H$47,"▲","-")),2)</f>
        <v>17.649999999999999</v>
      </c>
      <c r="E20" s="171">
        <f>ROUND(VALUE(SUBSTITUTE(実質収支比率等に係る経年分析!I$47,"▲","-")),2)</f>
        <v>16.350000000000001</v>
      </c>
      <c r="F20" s="171">
        <f>ROUND(VALUE(SUBSTITUTE(実質収支比率等に係る経年分析!J$47,"▲","-")),2)</f>
        <v>15.15</v>
      </c>
    </row>
    <row r="21" spans="1:11" x14ac:dyDescent="0.15">
      <c r="A21" s="171" t="s">
        <v>56</v>
      </c>
      <c r="B21" s="171">
        <f>IF(ISNUMBER(VALUE(SUBSTITUTE(実質収支比率等に係る経年分析!F$49,"▲","-"))),ROUND(VALUE(SUBSTITUTE(実質収支比率等に係る経年分析!F$49,"▲","-")),2),NA())</f>
        <v>1.28</v>
      </c>
      <c r="C21" s="171">
        <f>IF(ISNUMBER(VALUE(SUBSTITUTE(実質収支比率等に係る経年分析!G$49,"▲","-"))),ROUND(VALUE(SUBSTITUTE(実質収支比率等に係る経年分析!G$49,"▲","-")),2),NA())</f>
        <v>2.21</v>
      </c>
      <c r="D21" s="171">
        <f>IF(ISNUMBER(VALUE(SUBSTITUTE(実質収支比率等に係る経年分析!H$49,"▲","-"))),ROUND(VALUE(SUBSTITUTE(実質収支比率等に係る経年分析!H$49,"▲","-")),2),NA())</f>
        <v>0.25</v>
      </c>
      <c r="E21" s="171">
        <f>IF(ISNUMBER(VALUE(SUBSTITUTE(実質収支比率等に係る経年分析!I$49,"▲","-"))),ROUND(VALUE(SUBSTITUTE(実質収支比率等に係る経年分析!I$49,"▲","-")),2),NA())</f>
        <v>1.64</v>
      </c>
      <c r="F21" s="171">
        <f>IF(ISNUMBER(VALUE(SUBSTITUTE(実質収支比率等に係る経年分析!J$49,"▲","-"))),ROUND(VALUE(SUBSTITUTE(実質収支比率等に係る経年分析!J$49,"▲","-")),2),NA())</f>
        <v>0.69</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後期高齢者医療事業特別会計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0.06</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x14ac:dyDescent="0.15">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2.4500000000000002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0.72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1.33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1.1000000000000001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v>
      </c>
    </row>
    <row r="33" spans="1:16" x14ac:dyDescent="0.15">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0.78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0.57999999999999996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1.18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1.54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1.24</v>
      </c>
    </row>
    <row r="34" spans="1:16" x14ac:dyDescent="0.15">
      <c r="A34" s="172" t="str">
        <f>IF(連結実質赤字比率に係る赤字・黒字の構成分析!C$36="",NA(),連結実質赤字比率に係る赤字・黒字の構成分析!C$36)</f>
        <v>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5.12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4.34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4.29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4.26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4.01</v>
      </c>
    </row>
    <row r="35" spans="1:16" x14ac:dyDescent="0.15">
      <c r="A35" s="172" t="str">
        <f>IF(連結実質赤字比率に係る赤字・黒字の構成分析!C$35="",NA(),連結実質赤字比率に係る赤字・黒字の構成分析!C$35)</f>
        <v>下水道事業会計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3.65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4.55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5.73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7.07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8.27</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6.49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6.04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6.26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8.84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9.14</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3694</v>
      </c>
      <c r="E42" s="173"/>
      <c r="F42" s="173"/>
      <c r="G42" s="173">
        <f>'実質公債費比率（分子）の構造'!L$52</f>
        <v>3917</v>
      </c>
      <c r="H42" s="173"/>
      <c r="I42" s="173"/>
      <c r="J42" s="173">
        <f>'実質公債費比率（分子）の構造'!M$52</f>
        <v>4150</v>
      </c>
      <c r="K42" s="173"/>
      <c r="L42" s="173"/>
      <c r="M42" s="173">
        <f>'実質公債費比率（分子）の構造'!N$52</f>
        <v>4163</v>
      </c>
      <c r="N42" s="173"/>
      <c r="O42" s="173"/>
      <c r="P42" s="173">
        <f>'実質公債費比率（分子）の構造'!O$52</f>
        <v>4117</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41</v>
      </c>
      <c r="C44" s="173"/>
      <c r="D44" s="173"/>
      <c r="E44" s="173">
        <f>'実質公債費比率（分子）の構造'!L$50</f>
        <v>55</v>
      </c>
      <c r="F44" s="173"/>
      <c r="G44" s="173"/>
      <c r="H44" s="173">
        <f>'実質公債費比率（分子）の構造'!M$50</f>
        <v>52</v>
      </c>
      <c r="I44" s="173"/>
      <c r="J44" s="173"/>
      <c r="K44" s="173">
        <f>'実質公債費比率（分子）の構造'!N$50</f>
        <v>53</v>
      </c>
      <c r="L44" s="173"/>
      <c r="M44" s="173"/>
      <c r="N44" s="173">
        <f>'実質公債費比率（分子）の構造'!O$50</f>
        <v>47</v>
      </c>
      <c r="O44" s="173"/>
      <c r="P44" s="173"/>
    </row>
    <row r="45" spans="1:16" x14ac:dyDescent="0.15">
      <c r="A45" s="173" t="s">
        <v>66</v>
      </c>
      <c r="B45" s="173">
        <f>'実質公債費比率（分子）の構造'!K$49</f>
        <v>184</v>
      </c>
      <c r="C45" s="173"/>
      <c r="D45" s="173"/>
      <c r="E45" s="173">
        <f>'実質公債費比率（分子）の構造'!L$49</f>
        <v>247</v>
      </c>
      <c r="F45" s="173"/>
      <c r="G45" s="173"/>
      <c r="H45" s="173">
        <f>'実質公債費比率（分子）の構造'!M$49</f>
        <v>228</v>
      </c>
      <c r="I45" s="173"/>
      <c r="J45" s="173"/>
      <c r="K45" s="173">
        <f>'実質公債費比率（分子）の構造'!N$49</f>
        <v>212</v>
      </c>
      <c r="L45" s="173"/>
      <c r="M45" s="173"/>
      <c r="N45" s="173">
        <f>'実質公債費比率（分子）の構造'!O$49</f>
        <v>224</v>
      </c>
      <c r="O45" s="173"/>
      <c r="P45" s="173"/>
    </row>
    <row r="46" spans="1:16" x14ac:dyDescent="0.15">
      <c r="A46" s="173" t="s">
        <v>67</v>
      </c>
      <c r="B46" s="173">
        <f>'実質公債費比率（分子）の構造'!K$48</f>
        <v>176</v>
      </c>
      <c r="C46" s="173"/>
      <c r="D46" s="173"/>
      <c r="E46" s="173">
        <f>'実質公債費比率（分子）の構造'!L$48</f>
        <v>214</v>
      </c>
      <c r="F46" s="173"/>
      <c r="G46" s="173"/>
      <c r="H46" s="173">
        <f>'実質公債費比率（分子）の構造'!M$48</f>
        <v>183</v>
      </c>
      <c r="I46" s="173"/>
      <c r="J46" s="173"/>
      <c r="K46" s="173">
        <f>'実質公債費比率（分子）の構造'!N$48</f>
        <v>171</v>
      </c>
      <c r="L46" s="173"/>
      <c r="M46" s="173"/>
      <c r="N46" s="173">
        <f>'実質公債費比率（分子）の構造'!O$48</f>
        <v>181</v>
      </c>
      <c r="O46" s="173"/>
      <c r="P46" s="173"/>
    </row>
    <row r="47" spans="1:16" x14ac:dyDescent="0.15">
      <c r="A47" s="173" t="s">
        <v>14</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3725</v>
      </c>
      <c r="C49" s="173"/>
      <c r="D49" s="173"/>
      <c r="E49" s="173">
        <f>'実質公債費比率（分子）の構造'!L$45</f>
        <v>3850</v>
      </c>
      <c r="F49" s="173"/>
      <c r="G49" s="173"/>
      <c r="H49" s="173">
        <f>'実質公債費比率（分子）の構造'!M$45</f>
        <v>4113</v>
      </c>
      <c r="I49" s="173"/>
      <c r="J49" s="173"/>
      <c r="K49" s="173">
        <f>'実質公債費比率（分子）の構造'!N$45</f>
        <v>4015</v>
      </c>
      <c r="L49" s="173"/>
      <c r="M49" s="173"/>
      <c r="N49" s="173">
        <f>'実質公債費比率（分子）の構造'!O$45</f>
        <v>4050</v>
      </c>
      <c r="O49" s="173"/>
      <c r="P49" s="173"/>
    </row>
    <row r="50" spans="1:16" x14ac:dyDescent="0.15">
      <c r="A50" s="173" t="s">
        <v>70</v>
      </c>
      <c r="B50" s="173" t="e">
        <f>NA()</f>
        <v>#N/A</v>
      </c>
      <c r="C50" s="173">
        <f>IF(ISNUMBER('実質公債費比率（分子）の構造'!K$53),'実質公債費比率（分子）の構造'!K$53,NA())</f>
        <v>432</v>
      </c>
      <c r="D50" s="173" t="e">
        <f>NA()</f>
        <v>#N/A</v>
      </c>
      <c r="E50" s="173" t="e">
        <f>NA()</f>
        <v>#N/A</v>
      </c>
      <c r="F50" s="173">
        <f>IF(ISNUMBER('実質公債費比率（分子）の構造'!L$53),'実質公債費比率（分子）の構造'!L$53,NA())</f>
        <v>449</v>
      </c>
      <c r="G50" s="173" t="e">
        <f>NA()</f>
        <v>#N/A</v>
      </c>
      <c r="H50" s="173" t="e">
        <f>NA()</f>
        <v>#N/A</v>
      </c>
      <c r="I50" s="173">
        <f>IF(ISNUMBER('実質公債費比率（分子）の構造'!M$53),'実質公債費比率（分子）の構造'!M$53,NA())</f>
        <v>426</v>
      </c>
      <c r="J50" s="173" t="e">
        <f>NA()</f>
        <v>#N/A</v>
      </c>
      <c r="K50" s="173" t="e">
        <f>NA()</f>
        <v>#N/A</v>
      </c>
      <c r="L50" s="173">
        <f>IF(ISNUMBER('実質公債費比率（分子）の構造'!N$53),'実質公債費比率（分子）の構造'!N$53,NA())</f>
        <v>288</v>
      </c>
      <c r="M50" s="173" t="e">
        <f>NA()</f>
        <v>#N/A</v>
      </c>
      <c r="N50" s="173" t="e">
        <f>NA()</f>
        <v>#N/A</v>
      </c>
      <c r="O50" s="173">
        <f>IF(ISNUMBER('実質公債費比率（分子）の構造'!O$53),'実質公債費比率（分子）の構造'!O$53,NA())</f>
        <v>385</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43</v>
      </c>
      <c r="B56" s="172"/>
      <c r="C56" s="172"/>
      <c r="D56" s="172">
        <f>'将来負担比率（分子）の構造'!I$52</f>
        <v>34880</v>
      </c>
      <c r="E56" s="172"/>
      <c r="F56" s="172"/>
      <c r="G56" s="172">
        <f>'将来負担比率（分子）の構造'!J$52</f>
        <v>35907</v>
      </c>
      <c r="H56" s="172"/>
      <c r="I56" s="172"/>
      <c r="J56" s="172">
        <f>'将来負担比率（分子）の構造'!K$52</f>
        <v>35746</v>
      </c>
      <c r="K56" s="172"/>
      <c r="L56" s="172"/>
      <c r="M56" s="172">
        <f>'将来負担比率（分子）の構造'!L$52</f>
        <v>36624</v>
      </c>
      <c r="N56" s="172"/>
      <c r="O56" s="172"/>
      <c r="P56" s="172">
        <f>'将来負担比率（分子）の構造'!M$52</f>
        <v>35423</v>
      </c>
    </row>
    <row r="57" spans="1:16" x14ac:dyDescent="0.15">
      <c r="A57" s="172" t="s">
        <v>42</v>
      </c>
      <c r="B57" s="172"/>
      <c r="C57" s="172"/>
      <c r="D57" s="172">
        <f>'将来負担比率（分子）の構造'!I$51</f>
        <v>7644</v>
      </c>
      <c r="E57" s="172"/>
      <c r="F57" s="172"/>
      <c r="G57" s="172">
        <f>'将来負担比率（分子）の構造'!J$51</f>
        <v>8922</v>
      </c>
      <c r="H57" s="172"/>
      <c r="I57" s="172"/>
      <c r="J57" s="172">
        <f>'将来負担比率（分子）の構造'!K$51</f>
        <v>9457</v>
      </c>
      <c r="K57" s="172"/>
      <c r="L57" s="172"/>
      <c r="M57" s="172">
        <f>'将来負担比率（分子）の構造'!L$51</f>
        <v>8398</v>
      </c>
      <c r="N57" s="172"/>
      <c r="O57" s="172"/>
      <c r="P57" s="172">
        <f>'将来負担比率（分子）の構造'!M$51</f>
        <v>9039</v>
      </c>
    </row>
    <row r="58" spans="1:16" x14ac:dyDescent="0.15">
      <c r="A58" s="172" t="s">
        <v>41</v>
      </c>
      <c r="B58" s="172"/>
      <c r="C58" s="172"/>
      <c r="D58" s="172">
        <f>'将来負担比率（分子）の構造'!I$50</f>
        <v>12293</v>
      </c>
      <c r="E58" s="172"/>
      <c r="F58" s="172"/>
      <c r="G58" s="172">
        <f>'将来負担比率（分子）の構造'!J$50</f>
        <v>15327</v>
      </c>
      <c r="H58" s="172"/>
      <c r="I58" s="172"/>
      <c r="J58" s="172">
        <f>'将来負担比率（分子）の構造'!K$50</f>
        <v>15292</v>
      </c>
      <c r="K58" s="172"/>
      <c r="L58" s="172"/>
      <c r="M58" s="172">
        <f>'将来負担比率（分子）の構造'!L$50</f>
        <v>16115</v>
      </c>
      <c r="N58" s="172"/>
      <c r="O58" s="172"/>
      <c r="P58" s="172">
        <f>'将来負担比率（分子）の構造'!M$50</f>
        <v>16987</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1</v>
      </c>
      <c r="C61" s="172"/>
      <c r="D61" s="172"/>
      <c r="E61" s="172">
        <f>'将来負担比率（分子）の構造'!J$46</f>
        <v>1</v>
      </c>
      <c r="F61" s="172"/>
      <c r="G61" s="172"/>
      <c r="H61" s="172">
        <f>'将来負担比率（分子）の構造'!K$46</f>
        <v>1</v>
      </c>
      <c r="I61" s="172"/>
      <c r="J61" s="172"/>
      <c r="K61" s="172">
        <f>'将来負担比率（分子）の構造'!L$46</f>
        <v>1</v>
      </c>
      <c r="L61" s="172"/>
      <c r="M61" s="172"/>
      <c r="N61" s="172">
        <f>'将来負担比率（分子）の構造'!M$46</f>
        <v>0</v>
      </c>
      <c r="O61" s="172"/>
      <c r="P61" s="172"/>
    </row>
    <row r="62" spans="1:16" x14ac:dyDescent="0.15">
      <c r="A62" s="172" t="s">
        <v>35</v>
      </c>
      <c r="B62" s="172">
        <f>'将来負担比率（分子）の構造'!I$45</f>
        <v>5035</v>
      </c>
      <c r="C62" s="172"/>
      <c r="D62" s="172"/>
      <c r="E62" s="172">
        <f>'将来負担比率（分子）の構造'!J$45</f>
        <v>4789</v>
      </c>
      <c r="F62" s="172"/>
      <c r="G62" s="172"/>
      <c r="H62" s="172">
        <f>'将来負担比率（分子）の構造'!K$45</f>
        <v>4695</v>
      </c>
      <c r="I62" s="172"/>
      <c r="J62" s="172"/>
      <c r="K62" s="172">
        <f>'将来負担比率（分子）の構造'!L$45</f>
        <v>4652</v>
      </c>
      <c r="L62" s="172"/>
      <c r="M62" s="172"/>
      <c r="N62" s="172">
        <f>'将来負担比率（分子）の構造'!M$45</f>
        <v>4594</v>
      </c>
      <c r="O62" s="172"/>
      <c r="P62" s="172"/>
    </row>
    <row r="63" spans="1:16" x14ac:dyDescent="0.15">
      <c r="A63" s="172" t="s">
        <v>34</v>
      </c>
      <c r="B63" s="172">
        <f>'将来負担比率（分子）の構造'!I$44</f>
        <v>1312</v>
      </c>
      <c r="C63" s="172"/>
      <c r="D63" s="172"/>
      <c r="E63" s="172">
        <f>'将来負担比率（分子）の構造'!J$44</f>
        <v>1380</v>
      </c>
      <c r="F63" s="172"/>
      <c r="G63" s="172"/>
      <c r="H63" s="172">
        <f>'将来負担比率（分子）の構造'!K$44</f>
        <v>1373</v>
      </c>
      <c r="I63" s="172"/>
      <c r="J63" s="172"/>
      <c r="K63" s="172">
        <f>'将来負担比率（分子）の構造'!L$44</f>
        <v>1477</v>
      </c>
      <c r="L63" s="172"/>
      <c r="M63" s="172"/>
      <c r="N63" s="172">
        <f>'将来負担比率（分子）の構造'!M$44</f>
        <v>1294</v>
      </c>
      <c r="O63" s="172"/>
      <c r="P63" s="172"/>
    </row>
    <row r="64" spans="1:16" x14ac:dyDescent="0.15">
      <c r="A64" s="172" t="s">
        <v>33</v>
      </c>
      <c r="B64" s="172">
        <f>'将来負担比率（分子）の構造'!I$43</f>
        <v>1190</v>
      </c>
      <c r="C64" s="172"/>
      <c r="D64" s="172"/>
      <c r="E64" s="172">
        <f>'将来負担比率（分子）の構造'!J$43</f>
        <v>1489</v>
      </c>
      <c r="F64" s="172"/>
      <c r="G64" s="172"/>
      <c r="H64" s="172">
        <f>'将来負担比率（分子）の構造'!K$43</f>
        <v>1562</v>
      </c>
      <c r="I64" s="172"/>
      <c r="J64" s="172"/>
      <c r="K64" s="172">
        <f>'将来負担比率（分子）の構造'!L$43</f>
        <v>1748</v>
      </c>
      <c r="L64" s="172"/>
      <c r="M64" s="172"/>
      <c r="N64" s="172">
        <f>'将来負担比率（分子）の構造'!M$43</f>
        <v>1798</v>
      </c>
      <c r="O64" s="172"/>
      <c r="P64" s="172"/>
    </row>
    <row r="65" spans="1:16" x14ac:dyDescent="0.15">
      <c r="A65" s="172" t="s">
        <v>32</v>
      </c>
      <c r="B65" s="172">
        <f>'将来負担比率（分子）の構造'!I$42</f>
        <v>2258</v>
      </c>
      <c r="C65" s="172"/>
      <c r="D65" s="172"/>
      <c r="E65" s="172">
        <f>'将来負担比率（分子）の構造'!J$42</f>
        <v>2228</v>
      </c>
      <c r="F65" s="172"/>
      <c r="G65" s="172"/>
      <c r="H65" s="172">
        <f>'将来負担比率（分子）の構造'!K$42</f>
        <v>2175</v>
      </c>
      <c r="I65" s="172"/>
      <c r="J65" s="172"/>
      <c r="K65" s="172">
        <f>'将来負担比率（分子）の構造'!L$42</f>
        <v>273</v>
      </c>
      <c r="L65" s="172"/>
      <c r="M65" s="172"/>
      <c r="N65" s="172">
        <f>'将来負担比率（分子）の構造'!M$42</f>
        <v>253</v>
      </c>
      <c r="O65" s="172"/>
      <c r="P65" s="172"/>
    </row>
    <row r="66" spans="1:16" x14ac:dyDescent="0.15">
      <c r="A66" s="172" t="s">
        <v>31</v>
      </c>
      <c r="B66" s="172">
        <f>'将来負担比率（分子）の構造'!I$41</f>
        <v>39676</v>
      </c>
      <c r="C66" s="172"/>
      <c r="D66" s="172"/>
      <c r="E66" s="172">
        <f>'将来負担比率（分子）の構造'!J$41</f>
        <v>41843</v>
      </c>
      <c r="F66" s="172"/>
      <c r="G66" s="172"/>
      <c r="H66" s="172">
        <f>'将来負担比率（分子）の構造'!K$41</f>
        <v>40011</v>
      </c>
      <c r="I66" s="172"/>
      <c r="J66" s="172"/>
      <c r="K66" s="172">
        <f>'将来負担比率（分子）の構造'!L$41</f>
        <v>38885</v>
      </c>
      <c r="L66" s="172"/>
      <c r="M66" s="172"/>
      <c r="N66" s="172">
        <f>'将来負担比率（分子）の構造'!M$41</f>
        <v>41321</v>
      </c>
      <c r="O66" s="172"/>
      <c r="P66" s="172"/>
    </row>
    <row r="67" spans="1:16" x14ac:dyDescent="0.15">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3944</v>
      </c>
      <c r="C72" s="176">
        <f>基金残高に係る経年分析!G55</f>
        <v>3710</v>
      </c>
      <c r="D72" s="176">
        <f>基金残高に係る経年分析!H55</f>
        <v>3668</v>
      </c>
    </row>
    <row r="73" spans="1:16" x14ac:dyDescent="0.15">
      <c r="A73" s="175" t="s">
        <v>77</v>
      </c>
      <c r="B73" s="176">
        <f>基金残高に係る経年分析!F56</f>
        <v>2563</v>
      </c>
      <c r="C73" s="176">
        <f>基金残高に係る経年分析!G56</f>
        <v>2900</v>
      </c>
      <c r="D73" s="176">
        <f>基金残高に係る経年分析!H56</f>
        <v>4807</v>
      </c>
    </row>
    <row r="74" spans="1:16" x14ac:dyDescent="0.15">
      <c r="A74" s="175" t="s">
        <v>78</v>
      </c>
      <c r="B74" s="176">
        <f>基金残高に係る経年分析!F57</f>
        <v>7593</v>
      </c>
      <c r="C74" s="176">
        <f>基金残高に係る経年分析!G57</f>
        <v>8353</v>
      </c>
      <c r="D74" s="176">
        <f>基金残高に係る経年分析!H57</f>
        <v>9641</v>
      </c>
    </row>
  </sheetData>
  <sheetProtection algorithmName="SHA-512" hashValue="TQZvit2yppIjXB/gtHVXrbMOt8t8/nKY3WDz+XICqVmLZseSFxUGRFB0uEoW4SYKeW4QvsLVmhMmgIp43oHbeQ==" saltValue="wx+G9/57wEcv3/B1alq/3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211</v>
      </c>
      <c r="DI1" s="643"/>
      <c r="DJ1" s="643"/>
      <c r="DK1" s="643"/>
      <c r="DL1" s="643"/>
      <c r="DM1" s="643"/>
      <c r="DN1" s="644"/>
      <c r="DO1" s="212"/>
      <c r="DP1" s="642" t="s">
        <v>212</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x14ac:dyDescent="0.15">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5" t="s">
        <v>214</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215</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216</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15">
      <c r="B4" s="645" t="s">
        <v>1</v>
      </c>
      <c r="C4" s="646"/>
      <c r="D4" s="646"/>
      <c r="E4" s="646"/>
      <c r="F4" s="646"/>
      <c r="G4" s="646"/>
      <c r="H4" s="646"/>
      <c r="I4" s="646"/>
      <c r="J4" s="646"/>
      <c r="K4" s="646"/>
      <c r="L4" s="646"/>
      <c r="M4" s="646"/>
      <c r="N4" s="646"/>
      <c r="O4" s="646"/>
      <c r="P4" s="646"/>
      <c r="Q4" s="647"/>
      <c r="R4" s="645" t="s">
        <v>217</v>
      </c>
      <c r="S4" s="646"/>
      <c r="T4" s="646"/>
      <c r="U4" s="646"/>
      <c r="V4" s="646"/>
      <c r="W4" s="646"/>
      <c r="X4" s="646"/>
      <c r="Y4" s="647"/>
      <c r="Z4" s="645" t="s">
        <v>218</v>
      </c>
      <c r="AA4" s="646"/>
      <c r="AB4" s="646"/>
      <c r="AC4" s="647"/>
      <c r="AD4" s="645" t="s">
        <v>219</v>
      </c>
      <c r="AE4" s="646"/>
      <c r="AF4" s="646"/>
      <c r="AG4" s="646"/>
      <c r="AH4" s="646"/>
      <c r="AI4" s="646"/>
      <c r="AJ4" s="646"/>
      <c r="AK4" s="647"/>
      <c r="AL4" s="645" t="s">
        <v>218</v>
      </c>
      <c r="AM4" s="646"/>
      <c r="AN4" s="646"/>
      <c r="AO4" s="647"/>
      <c r="AP4" s="651" t="s">
        <v>220</v>
      </c>
      <c r="AQ4" s="651"/>
      <c r="AR4" s="651"/>
      <c r="AS4" s="651"/>
      <c r="AT4" s="651"/>
      <c r="AU4" s="651"/>
      <c r="AV4" s="651"/>
      <c r="AW4" s="651"/>
      <c r="AX4" s="651"/>
      <c r="AY4" s="651"/>
      <c r="AZ4" s="651"/>
      <c r="BA4" s="651"/>
      <c r="BB4" s="651"/>
      <c r="BC4" s="651"/>
      <c r="BD4" s="651"/>
      <c r="BE4" s="651"/>
      <c r="BF4" s="651"/>
      <c r="BG4" s="651" t="s">
        <v>221</v>
      </c>
      <c r="BH4" s="651"/>
      <c r="BI4" s="651"/>
      <c r="BJ4" s="651"/>
      <c r="BK4" s="651"/>
      <c r="BL4" s="651"/>
      <c r="BM4" s="651"/>
      <c r="BN4" s="651"/>
      <c r="BO4" s="651" t="s">
        <v>218</v>
      </c>
      <c r="BP4" s="651"/>
      <c r="BQ4" s="651"/>
      <c r="BR4" s="651"/>
      <c r="BS4" s="651" t="s">
        <v>222</v>
      </c>
      <c r="BT4" s="651"/>
      <c r="BU4" s="651"/>
      <c r="BV4" s="651"/>
      <c r="BW4" s="651"/>
      <c r="BX4" s="651"/>
      <c r="BY4" s="651"/>
      <c r="BZ4" s="651"/>
      <c r="CA4" s="651"/>
      <c r="CB4" s="651"/>
      <c r="CD4" s="648" t="s">
        <v>223</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362" customFormat="1" ht="11.25" customHeight="1" x14ac:dyDescent="0.15">
      <c r="B5" s="652" t="s">
        <v>224</v>
      </c>
      <c r="C5" s="653"/>
      <c r="D5" s="653"/>
      <c r="E5" s="653"/>
      <c r="F5" s="653"/>
      <c r="G5" s="653"/>
      <c r="H5" s="653"/>
      <c r="I5" s="653"/>
      <c r="J5" s="653"/>
      <c r="K5" s="653"/>
      <c r="L5" s="653"/>
      <c r="M5" s="653"/>
      <c r="N5" s="653"/>
      <c r="O5" s="653"/>
      <c r="P5" s="653"/>
      <c r="Q5" s="654"/>
      <c r="R5" s="655">
        <v>16600396</v>
      </c>
      <c r="S5" s="656"/>
      <c r="T5" s="656"/>
      <c r="U5" s="656"/>
      <c r="V5" s="656"/>
      <c r="W5" s="656"/>
      <c r="X5" s="656"/>
      <c r="Y5" s="657"/>
      <c r="Z5" s="658">
        <v>32.6</v>
      </c>
      <c r="AA5" s="658"/>
      <c r="AB5" s="658"/>
      <c r="AC5" s="658"/>
      <c r="AD5" s="659">
        <v>15401252</v>
      </c>
      <c r="AE5" s="659"/>
      <c r="AF5" s="659"/>
      <c r="AG5" s="659"/>
      <c r="AH5" s="659"/>
      <c r="AI5" s="659"/>
      <c r="AJ5" s="659"/>
      <c r="AK5" s="659"/>
      <c r="AL5" s="660">
        <v>66.7</v>
      </c>
      <c r="AM5" s="661"/>
      <c r="AN5" s="661"/>
      <c r="AO5" s="662"/>
      <c r="AP5" s="652" t="s">
        <v>225</v>
      </c>
      <c r="AQ5" s="653"/>
      <c r="AR5" s="653"/>
      <c r="AS5" s="653"/>
      <c r="AT5" s="653"/>
      <c r="AU5" s="653"/>
      <c r="AV5" s="653"/>
      <c r="AW5" s="653"/>
      <c r="AX5" s="653"/>
      <c r="AY5" s="653"/>
      <c r="AZ5" s="653"/>
      <c r="BA5" s="653"/>
      <c r="BB5" s="653"/>
      <c r="BC5" s="653"/>
      <c r="BD5" s="653"/>
      <c r="BE5" s="653"/>
      <c r="BF5" s="654"/>
      <c r="BG5" s="666">
        <v>15401252</v>
      </c>
      <c r="BH5" s="667"/>
      <c r="BI5" s="667"/>
      <c r="BJ5" s="667"/>
      <c r="BK5" s="667"/>
      <c r="BL5" s="667"/>
      <c r="BM5" s="667"/>
      <c r="BN5" s="668"/>
      <c r="BO5" s="669">
        <v>92.8</v>
      </c>
      <c r="BP5" s="669"/>
      <c r="BQ5" s="669"/>
      <c r="BR5" s="669"/>
      <c r="BS5" s="670">
        <v>114876</v>
      </c>
      <c r="BT5" s="670"/>
      <c r="BU5" s="670"/>
      <c r="BV5" s="670"/>
      <c r="BW5" s="670"/>
      <c r="BX5" s="670"/>
      <c r="BY5" s="670"/>
      <c r="BZ5" s="670"/>
      <c r="CA5" s="670"/>
      <c r="CB5" s="674"/>
      <c r="CD5" s="648" t="s">
        <v>220</v>
      </c>
      <c r="CE5" s="649"/>
      <c r="CF5" s="649"/>
      <c r="CG5" s="649"/>
      <c r="CH5" s="649"/>
      <c r="CI5" s="649"/>
      <c r="CJ5" s="649"/>
      <c r="CK5" s="649"/>
      <c r="CL5" s="649"/>
      <c r="CM5" s="649"/>
      <c r="CN5" s="649"/>
      <c r="CO5" s="649"/>
      <c r="CP5" s="649"/>
      <c r="CQ5" s="650"/>
      <c r="CR5" s="648" t="s">
        <v>226</v>
      </c>
      <c r="CS5" s="649"/>
      <c r="CT5" s="649"/>
      <c r="CU5" s="649"/>
      <c r="CV5" s="649"/>
      <c r="CW5" s="649"/>
      <c r="CX5" s="649"/>
      <c r="CY5" s="650"/>
      <c r="CZ5" s="648" t="s">
        <v>218</v>
      </c>
      <c r="DA5" s="649"/>
      <c r="DB5" s="649"/>
      <c r="DC5" s="650"/>
      <c r="DD5" s="648" t="s">
        <v>227</v>
      </c>
      <c r="DE5" s="649"/>
      <c r="DF5" s="649"/>
      <c r="DG5" s="649"/>
      <c r="DH5" s="649"/>
      <c r="DI5" s="649"/>
      <c r="DJ5" s="649"/>
      <c r="DK5" s="649"/>
      <c r="DL5" s="649"/>
      <c r="DM5" s="649"/>
      <c r="DN5" s="649"/>
      <c r="DO5" s="649"/>
      <c r="DP5" s="650"/>
      <c r="DQ5" s="648" t="s">
        <v>228</v>
      </c>
      <c r="DR5" s="649"/>
      <c r="DS5" s="649"/>
      <c r="DT5" s="649"/>
      <c r="DU5" s="649"/>
      <c r="DV5" s="649"/>
      <c r="DW5" s="649"/>
      <c r="DX5" s="649"/>
      <c r="DY5" s="649"/>
      <c r="DZ5" s="649"/>
      <c r="EA5" s="649"/>
      <c r="EB5" s="649"/>
      <c r="EC5" s="650"/>
    </row>
    <row r="6" spans="2:143" ht="11.25" customHeight="1" x14ac:dyDescent="0.15">
      <c r="B6" s="663" t="s">
        <v>229</v>
      </c>
      <c r="C6" s="664"/>
      <c r="D6" s="664"/>
      <c r="E6" s="664"/>
      <c r="F6" s="664"/>
      <c r="G6" s="664"/>
      <c r="H6" s="664"/>
      <c r="I6" s="664"/>
      <c r="J6" s="664"/>
      <c r="K6" s="664"/>
      <c r="L6" s="664"/>
      <c r="M6" s="664"/>
      <c r="N6" s="664"/>
      <c r="O6" s="664"/>
      <c r="P6" s="664"/>
      <c r="Q6" s="665"/>
      <c r="R6" s="666">
        <v>199181</v>
      </c>
      <c r="S6" s="667"/>
      <c r="T6" s="667"/>
      <c r="U6" s="667"/>
      <c r="V6" s="667"/>
      <c r="W6" s="667"/>
      <c r="X6" s="667"/>
      <c r="Y6" s="668"/>
      <c r="Z6" s="669">
        <v>0.4</v>
      </c>
      <c r="AA6" s="669"/>
      <c r="AB6" s="669"/>
      <c r="AC6" s="669"/>
      <c r="AD6" s="670">
        <v>199181</v>
      </c>
      <c r="AE6" s="670"/>
      <c r="AF6" s="670"/>
      <c r="AG6" s="670"/>
      <c r="AH6" s="670"/>
      <c r="AI6" s="670"/>
      <c r="AJ6" s="670"/>
      <c r="AK6" s="670"/>
      <c r="AL6" s="671">
        <v>0.9</v>
      </c>
      <c r="AM6" s="672"/>
      <c r="AN6" s="672"/>
      <c r="AO6" s="673"/>
      <c r="AP6" s="663" t="s">
        <v>230</v>
      </c>
      <c r="AQ6" s="664"/>
      <c r="AR6" s="664"/>
      <c r="AS6" s="664"/>
      <c r="AT6" s="664"/>
      <c r="AU6" s="664"/>
      <c r="AV6" s="664"/>
      <c r="AW6" s="664"/>
      <c r="AX6" s="664"/>
      <c r="AY6" s="664"/>
      <c r="AZ6" s="664"/>
      <c r="BA6" s="664"/>
      <c r="BB6" s="664"/>
      <c r="BC6" s="664"/>
      <c r="BD6" s="664"/>
      <c r="BE6" s="664"/>
      <c r="BF6" s="665"/>
      <c r="BG6" s="666">
        <v>15401252</v>
      </c>
      <c r="BH6" s="667"/>
      <c r="BI6" s="667"/>
      <c r="BJ6" s="667"/>
      <c r="BK6" s="667"/>
      <c r="BL6" s="667"/>
      <c r="BM6" s="667"/>
      <c r="BN6" s="668"/>
      <c r="BO6" s="669">
        <v>92.8</v>
      </c>
      <c r="BP6" s="669"/>
      <c r="BQ6" s="669"/>
      <c r="BR6" s="669"/>
      <c r="BS6" s="670">
        <v>114876</v>
      </c>
      <c r="BT6" s="670"/>
      <c r="BU6" s="670"/>
      <c r="BV6" s="670"/>
      <c r="BW6" s="670"/>
      <c r="BX6" s="670"/>
      <c r="BY6" s="670"/>
      <c r="BZ6" s="670"/>
      <c r="CA6" s="670"/>
      <c r="CB6" s="674"/>
      <c r="CD6" s="677" t="s">
        <v>231</v>
      </c>
      <c r="CE6" s="678"/>
      <c r="CF6" s="678"/>
      <c r="CG6" s="678"/>
      <c r="CH6" s="678"/>
      <c r="CI6" s="678"/>
      <c r="CJ6" s="678"/>
      <c r="CK6" s="678"/>
      <c r="CL6" s="678"/>
      <c r="CM6" s="678"/>
      <c r="CN6" s="678"/>
      <c r="CO6" s="678"/>
      <c r="CP6" s="678"/>
      <c r="CQ6" s="679"/>
      <c r="CR6" s="666">
        <v>244097</v>
      </c>
      <c r="CS6" s="667"/>
      <c r="CT6" s="667"/>
      <c r="CU6" s="667"/>
      <c r="CV6" s="667"/>
      <c r="CW6" s="667"/>
      <c r="CX6" s="667"/>
      <c r="CY6" s="668"/>
      <c r="CZ6" s="660">
        <v>0.5</v>
      </c>
      <c r="DA6" s="661"/>
      <c r="DB6" s="661"/>
      <c r="DC6" s="680"/>
      <c r="DD6" s="675" t="s">
        <v>127</v>
      </c>
      <c r="DE6" s="667"/>
      <c r="DF6" s="667"/>
      <c r="DG6" s="667"/>
      <c r="DH6" s="667"/>
      <c r="DI6" s="667"/>
      <c r="DJ6" s="667"/>
      <c r="DK6" s="667"/>
      <c r="DL6" s="667"/>
      <c r="DM6" s="667"/>
      <c r="DN6" s="667"/>
      <c r="DO6" s="667"/>
      <c r="DP6" s="668"/>
      <c r="DQ6" s="675">
        <v>243863</v>
      </c>
      <c r="DR6" s="667"/>
      <c r="DS6" s="667"/>
      <c r="DT6" s="667"/>
      <c r="DU6" s="667"/>
      <c r="DV6" s="667"/>
      <c r="DW6" s="667"/>
      <c r="DX6" s="667"/>
      <c r="DY6" s="667"/>
      <c r="DZ6" s="667"/>
      <c r="EA6" s="667"/>
      <c r="EB6" s="667"/>
      <c r="EC6" s="676"/>
    </row>
    <row r="7" spans="2:143" ht="11.25" customHeight="1" x14ac:dyDescent="0.15">
      <c r="B7" s="663" t="s">
        <v>232</v>
      </c>
      <c r="C7" s="664"/>
      <c r="D7" s="664"/>
      <c r="E7" s="664"/>
      <c r="F7" s="664"/>
      <c r="G7" s="664"/>
      <c r="H7" s="664"/>
      <c r="I7" s="664"/>
      <c r="J7" s="664"/>
      <c r="K7" s="664"/>
      <c r="L7" s="664"/>
      <c r="M7" s="664"/>
      <c r="N7" s="664"/>
      <c r="O7" s="664"/>
      <c r="P7" s="664"/>
      <c r="Q7" s="665"/>
      <c r="R7" s="666">
        <v>11098</v>
      </c>
      <c r="S7" s="667"/>
      <c r="T7" s="667"/>
      <c r="U7" s="667"/>
      <c r="V7" s="667"/>
      <c r="W7" s="667"/>
      <c r="X7" s="667"/>
      <c r="Y7" s="668"/>
      <c r="Z7" s="669">
        <v>0</v>
      </c>
      <c r="AA7" s="669"/>
      <c r="AB7" s="669"/>
      <c r="AC7" s="669"/>
      <c r="AD7" s="670">
        <v>11098</v>
      </c>
      <c r="AE7" s="670"/>
      <c r="AF7" s="670"/>
      <c r="AG7" s="670"/>
      <c r="AH7" s="670"/>
      <c r="AI7" s="670"/>
      <c r="AJ7" s="670"/>
      <c r="AK7" s="670"/>
      <c r="AL7" s="671">
        <v>0</v>
      </c>
      <c r="AM7" s="672"/>
      <c r="AN7" s="672"/>
      <c r="AO7" s="673"/>
      <c r="AP7" s="663" t="s">
        <v>233</v>
      </c>
      <c r="AQ7" s="664"/>
      <c r="AR7" s="664"/>
      <c r="AS7" s="664"/>
      <c r="AT7" s="664"/>
      <c r="AU7" s="664"/>
      <c r="AV7" s="664"/>
      <c r="AW7" s="664"/>
      <c r="AX7" s="664"/>
      <c r="AY7" s="664"/>
      <c r="AZ7" s="664"/>
      <c r="BA7" s="664"/>
      <c r="BB7" s="664"/>
      <c r="BC7" s="664"/>
      <c r="BD7" s="664"/>
      <c r="BE7" s="664"/>
      <c r="BF7" s="665"/>
      <c r="BG7" s="666">
        <v>7865340</v>
      </c>
      <c r="BH7" s="667"/>
      <c r="BI7" s="667"/>
      <c r="BJ7" s="667"/>
      <c r="BK7" s="667"/>
      <c r="BL7" s="667"/>
      <c r="BM7" s="667"/>
      <c r="BN7" s="668"/>
      <c r="BO7" s="669">
        <v>47.4</v>
      </c>
      <c r="BP7" s="669"/>
      <c r="BQ7" s="669"/>
      <c r="BR7" s="669"/>
      <c r="BS7" s="670">
        <v>114876</v>
      </c>
      <c r="BT7" s="670"/>
      <c r="BU7" s="670"/>
      <c r="BV7" s="670"/>
      <c r="BW7" s="670"/>
      <c r="BX7" s="670"/>
      <c r="BY7" s="670"/>
      <c r="BZ7" s="670"/>
      <c r="CA7" s="670"/>
      <c r="CB7" s="674"/>
      <c r="CD7" s="681" t="s">
        <v>234</v>
      </c>
      <c r="CE7" s="682"/>
      <c r="CF7" s="682"/>
      <c r="CG7" s="682"/>
      <c r="CH7" s="682"/>
      <c r="CI7" s="682"/>
      <c r="CJ7" s="682"/>
      <c r="CK7" s="682"/>
      <c r="CL7" s="682"/>
      <c r="CM7" s="682"/>
      <c r="CN7" s="682"/>
      <c r="CO7" s="682"/>
      <c r="CP7" s="682"/>
      <c r="CQ7" s="683"/>
      <c r="CR7" s="666">
        <v>5652806</v>
      </c>
      <c r="CS7" s="667"/>
      <c r="CT7" s="667"/>
      <c r="CU7" s="667"/>
      <c r="CV7" s="667"/>
      <c r="CW7" s="667"/>
      <c r="CX7" s="667"/>
      <c r="CY7" s="668"/>
      <c r="CZ7" s="669">
        <v>11.7</v>
      </c>
      <c r="DA7" s="669"/>
      <c r="DB7" s="669"/>
      <c r="DC7" s="669"/>
      <c r="DD7" s="675">
        <v>738174</v>
      </c>
      <c r="DE7" s="667"/>
      <c r="DF7" s="667"/>
      <c r="DG7" s="667"/>
      <c r="DH7" s="667"/>
      <c r="DI7" s="667"/>
      <c r="DJ7" s="667"/>
      <c r="DK7" s="667"/>
      <c r="DL7" s="667"/>
      <c r="DM7" s="667"/>
      <c r="DN7" s="667"/>
      <c r="DO7" s="667"/>
      <c r="DP7" s="668"/>
      <c r="DQ7" s="675">
        <v>4490739</v>
      </c>
      <c r="DR7" s="667"/>
      <c r="DS7" s="667"/>
      <c r="DT7" s="667"/>
      <c r="DU7" s="667"/>
      <c r="DV7" s="667"/>
      <c r="DW7" s="667"/>
      <c r="DX7" s="667"/>
      <c r="DY7" s="667"/>
      <c r="DZ7" s="667"/>
      <c r="EA7" s="667"/>
      <c r="EB7" s="667"/>
      <c r="EC7" s="676"/>
    </row>
    <row r="8" spans="2:143" ht="11.25" customHeight="1" x14ac:dyDescent="0.15">
      <c r="B8" s="663" t="s">
        <v>235</v>
      </c>
      <c r="C8" s="664"/>
      <c r="D8" s="664"/>
      <c r="E8" s="664"/>
      <c r="F8" s="664"/>
      <c r="G8" s="664"/>
      <c r="H8" s="664"/>
      <c r="I8" s="664"/>
      <c r="J8" s="664"/>
      <c r="K8" s="664"/>
      <c r="L8" s="664"/>
      <c r="M8" s="664"/>
      <c r="N8" s="664"/>
      <c r="O8" s="664"/>
      <c r="P8" s="664"/>
      <c r="Q8" s="665"/>
      <c r="R8" s="666">
        <v>109245</v>
      </c>
      <c r="S8" s="667"/>
      <c r="T8" s="667"/>
      <c r="U8" s="667"/>
      <c r="V8" s="667"/>
      <c r="W8" s="667"/>
      <c r="X8" s="667"/>
      <c r="Y8" s="668"/>
      <c r="Z8" s="669">
        <v>0.2</v>
      </c>
      <c r="AA8" s="669"/>
      <c r="AB8" s="669"/>
      <c r="AC8" s="669"/>
      <c r="AD8" s="670">
        <v>109245</v>
      </c>
      <c r="AE8" s="670"/>
      <c r="AF8" s="670"/>
      <c r="AG8" s="670"/>
      <c r="AH8" s="670"/>
      <c r="AI8" s="670"/>
      <c r="AJ8" s="670"/>
      <c r="AK8" s="670"/>
      <c r="AL8" s="671">
        <v>0.5</v>
      </c>
      <c r="AM8" s="672"/>
      <c r="AN8" s="672"/>
      <c r="AO8" s="673"/>
      <c r="AP8" s="663" t="s">
        <v>236</v>
      </c>
      <c r="AQ8" s="664"/>
      <c r="AR8" s="664"/>
      <c r="AS8" s="664"/>
      <c r="AT8" s="664"/>
      <c r="AU8" s="664"/>
      <c r="AV8" s="664"/>
      <c r="AW8" s="664"/>
      <c r="AX8" s="664"/>
      <c r="AY8" s="664"/>
      <c r="AZ8" s="664"/>
      <c r="BA8" s="664"/>
      <c r="BB8" s="664"/>
      <c r="BC8" s="664"/>
      <c r="BD8" s="664"/>
      <c r="BE8" s="664"/>
      <c r="BF8" s="665"/>
      <c r="BG8" s="666">
        <v>207499</v>
      </c>
      <c r="BH8" s="667"/>
      <c r="BI8" s="667"/>
      <c r="BJ8" s="667"/>
      <c r="BK8" s="667"/>
      <c r="BL8" s="667"/>
      <c r="BM8" s="667"/>
      <c r="BN8" s="668"/>
      <c r="BO8" s="669">
        <v>1.2</v>
      </c>
      <c r="BP8" s="669"/>
      <c r="BQ8" s="669"/>
      <c r="BR8" s="669"/>
      <c r="BS8" s="670" t="s">
        <v>127</v>
      </c>
      <c r="BT8" s="670"/>
      <c r="BU8" s="670"/>
      <c r="BV8" s="670"/>
      <c r="BW8" s="670"/>
      <c r="BX8" s="670"/>
      <c r="BY8" s="670"/>
      <c r="BZ8" s="670"/>
      <c r="CA8" s="670"/>
      <c r="CB8" s="674"/>
      <c r="CD8" s="681" t="s">
        <v>237</v>
      </c>
      <c r="CE8" s="682"/>
      <c r="CF8" s="682"/>
      <c r="CG8" s="682"/>
      <c r="CH8" s="682"/>
      <c r="CI8" s="682"/>
      <c r="CJ8" s="682"/>
      <c r="CK8" s="682"/>
      <c r="CL8" s="682"/>
      <c r="CM8" s="682"/>
      <c r="CN8" s="682"/>
      <c r="CO8" s="682"/>
      <c r="CP8" s="682"/>
      <c r="CQ8" s="683"/>
      <c r="CR8" s="666">
        <v>20763586</v>
      </c>
      <c r="CS8" s="667"/>
      <c r="CT8" s="667"/>
      <c r="CU8" s="667"/>
      <c r="CV8" s="667"/>
      <c r="CW8" s="667"/>
      <c r="CX8" s="667"/>
      <c r="CY8" s="668"/>
      <c r="CZ8" s="669">
        <v>42.9</v>
      </c>
      <c r="DA8" s="669"/>
      <c r="DB8" s="669"/>
      <c r="DC8" s="669"/>
      <c r="DD8" s="675">
        <v>549430</v>
      </c>
      <c r="DE8" s="667"/>
      <c r="DF8" s="667"/>
      <c r="DG8" s="667"/>
      <c r="DH8" s="667"/>
      <c r="DI8" s="667"/>
      <c r="DJ8" s="667"/>
      <c r="DK8" s="667"/>
      <c r="DL8" s="667"/>
      <c r="DM8" s="667"/>
      <c r="DN8" s="667"/>
      <c r="DO8" s="667"/>
      <c r="DP8" s="668"/>
      <c r="DQ8" s="675">
        <v>8814330</v>
      </c>
      <c r="DR8" s="667"/>
      <c r="DS8" s="667"/>
      <c r="DT8" s="667"/>
      <c r="DU8" s="667"/>
      <c r="DV8" s="667"/>
      <c r="DW8" s="667"/>
      <c r="DX8" s="667"/>
      <c r="DY8" s="667"/>
      <c r="DZ8" s="667"/>
      <c r="EA8" s="667"/>
      <c r="EB8" s="667"/>
      <c r="EC8" s="676"/>
    </row>
    <row r="9" spans="2:143" ht="11.25" customHeight="1" x14ac:dyDescent="0.15">
      <c r="B9" s="663" t="s">
        <v>238</v>
      </c>
      <c r="C9" s="664"/>
      <c r="D9" s="664"/>
      <c r="E9" s="664"/>
      <c r="F9" s="664"/>
      <c r="G9" s="664"/>
      <c r="H9" s="664"/>
      <c r="I9" s="664"/>
      <c r="J9" s="664"/>
      <c r="K9" s="664"/>
      <c r="L9" s="664"/>
      <c r="M9" s="664"/>
      <c r="N9" s="664"/>
      <c r="O9" s="664"/>
      <c r="P9" s="664"/>
      <c r="Q9" s="665"/>
      <c r="R9" s="666">
        <v>129825</v>
      </c>
      <c r="S9" s="667"/>
      <c r="T9" s="667"/>
      <c r="U9" s="667"/>
      <c r="V9" s="667"/>
      <c r="W9" s="667"/>
      <c r="X9" s="667"/>
      <c r="Y9" s="668"/>
      <c r="Z9" s="669">
        <v>0.3</v>
      </c>
      <c r="AA9" s="669"/>
      <c r="AB9" s="669"/>
      <c r="AC9" s="669"/>
      <c r="AD9" s="670">
        <v>129825</v>
      </c>
      <c r="AE9" s="670"/>
      <c r="AF9" s="670"/>
      <c r="AG9" s="670"/>
      <c r="AH9" s="670"/>
      <c r="AI9" s="670"/>
      <c r="AJ9" s="670"/>
      <c r="AK9" s="670"/>
      <c r="AL9" s="671">
        <v>0.6</v>
      </c>
      <c r="AM9" s="672"/>
      <c r="AN9" s="672"/>
      <c r="AO9" s="673"/>
      <c r="AP9" s="663" t="s">
        <v>239</v>
      </c>
      <c r="AQ9" s="664"/>
      <c r="AR9" s="664"/>
      <c r="AS9" s="664"/>
      <c r="AT9" s="664"/>
      <c r="AU9" s="664"/>
      <c r="AV9" s="664"/>
      <c r="AW9" s="664"/>
      <c r="AX9" s="664"/>
      <c r="AY9" s="664"/>
      <c r="AZ9" s="664"/>
      <c r="BA9" s="664"/>
      <c r="BB9" s="664"/>
      <c r="BC9" s="664"/>
      <c r="BD9" s="664"/>
      <c r="BE9" s="664"/>
      <c r="BF9" s="665"/>
      <c r="BG9" s="666">
        <v>6980210</v>
      </c>
      <c r="BH9" s="667"/>
      <c r="BI9" s="667"/>
      <c r="BJ9" s="667"/>
      <c r="BK9" s="667"/>
      <c r="BL9" s="667"/>
      <c r="BM9" s="667"/>
      <c r="BN9" s="668"/>
      <c r="BO9" s="669">
        <v>42</v>
      </c>
      <c r="BP9" s="669"/>
      <c r="BQ9" s="669"/>
      <c r="BR9" s="669"/>
      <c r="BS9" s="670" t="s">
        <v>127</v>
      </c>
      <c r="BT9" s="670"/>
      <c r="BU9" s="670"/>
      <c r="BV9" s="670"/>
      <c r="BW9" s="670"/>
      <c r="BX9" s="670"/>
      <c r="BY9" s="670"/>
      <c r="BZ9" s="670"/>
      <c r="CA9" s="670"/>
      <c r="CB9" s="674"/>
      <c r="CD9" s="681" t="s">
        <v>240</v>
      </c>
      <c r="CE9" s="682"/>
      <c r="CF9" s="682"/>
      <c r="CG9" s="682"/>
      <c r="CH9" s="682"/>
      <c r="CI9" s="682"/>
      <c r="CJ9" s="682"/>
      <c r="CK9" s="682"/>
      <c r="CL9" s="682"/>
      <c r="CM9" s="682"/>
      <c r="CN9" s="682"/>
      <c r="CO9" s="682"/>
      <c r="CP9" s="682"/>
      <c r="CQ9" s="683"/>
      <c r="CR9" s="666">
        <v>3743203</v>
      </c>
      <c r="CS9" s="667"/>
      <c r="CT9" s="667"/>
      <c r="CU9" s="667"/>
      <c r="CV9" s="667"/>
      <c r="CW9" s="667"/>
      <c r="CX9" s="667"/>
      <c r="CY9" s="668"/>
      <c r="CZ9" s="669">
        <v>7.7</v>
      </c>
      <c r="DA9" s="669"/>
      <c r="DB9" s="669"/>
      <c r="DC9" s="669"/>
      <c r="DD9" s="675" t="s">
        <v>127</v>
      </c>
      <c r="DE9" s="667"/>
      <c r="DF9" s="667"/>
      <c r="DG9" s="667"/>
      <c r="DH9" s="667"/>
      <c r="DI9" s="667"/>
      <c r="DJ9" s="667"/>
      <c r="DK9" s="667"/>
      <c r="DL9" s="667"/>
      <c r="DM9" s="667"/>
      <c r="DN9" s="667"/>
      <c r="DO9" s="667"/>
      <c r="DP9" s="668"/>
      <c r="DQ9" s="675">
        <v>2291841</v>
      </c>
      <c r="DR9" s="667"/>
      <c r="DS9" s="667"/>
      <c r="DT9" s="667"/>
      <c r="DU9" s="667"/>
      <c r="DV9" s="667"/>
      <c r="DW9" s="667"/>
      <c r="DX9" s="667"/>
      <c r="DY9" s="667"/>
      <c r="DZ9" s="667"/>
      <c r="EA9" s="667"/>
      <c r="EB9" s="667"/>
      <c r="EC9" s="676"/>
    </row>
    <row r="10" spans="2:143" ht="11.25" customHeight="1" x14ac:dyDescent="0.15">
      <c r="B10" s="663" t="s">
        <v>241</v>
      </c>
      <c r="C10" s="664"/>
      <c r="D10" s="664"/>
      <c r="E10" s="664"/>
      <c r="F10" s="664"/>
      <c r="G10" s="664"/>
      <c r="H10" s="664"/>
      <c r="I10" s="664"/>
      <c r="J10" s="664"/>
      <c r="K10" s="664"/>
      <c r="L10" s="664"/>
      <c r="M10" s="664"/>
      <c r="N10" s="664"/>
      <c r="O10" s="664"/>
      <c r="P10" s="664"/>
      <c r="Q10" s="665"/>
      <c r="R10" s="666" t="s">
        <v>127</v>
      </c>
      <c r="S10" s="667"/>
      <c r="T10" s="667"/>
      <c r="U10" s="667"/>
      <c r="V10" s="667"/>
      <c r="W10" s="667"/>
      <c r="X10" s="667"/>
      <c r="Y10" s="668"/>
      <c r="Z10" s="669" t="s">
        <v>127</v>
      </c>
      <c r="AA10" s="669"/>
      <c r="AB10" s="669"/>
      <c r="AC10" s="669"/>
      <c r="AD10" s="670" t="s">
        <v>127</v>
      </c>
      <c r="AE10" s="670"/>
      <c r="AF10" s="670"/>
      <c r="AG10" s="670"/>
      <c r="AH10" s="670"/>
      <c r="AI10" s="670"/>
      <c r="AJ10" s="670"/>
      <c r="AK10" s="670"/>
      <c r="AL10" s="671" t="s">
        <v>127</v>
      </c>
      <c r="AM10" s="672"/>
      <c r="AN10" s="672"/>
      <c r="AO10" s="673"/>
      <c r="AP10" s="663" t="s">
        <v>242</v>
      </c>
      <c r="AQ10" s="664"/>
      <c r="AR10" s="664"/>
      <c r="AS10" s="664"/>
      <c r="AT10" s="664"/>
      <c r="AU10" s="664"/>
      <c r="AV10" s="664"/>
      <c r="AW10" s="664"/>
      <c r="AX10" s="664"/>
      <c r="AY10" s="664"/>
      <c r="AZ10" s="664"/>
      <c r="BA10" s="664"/>
      <c r="BB10" s="664"/>
      <c r="BC10" s="664"/>
      <c r="BD10" s="664"/>
      <c r="BE10" s="664"/>
      <c r="BF10" s="665"/>
      <c r="BG10" s="666">
        <v>273929</v>
      </c>
      <c r="BH10" s="667"/>
      <c r="BI10" s="667"/>
      <c r="BJ10" s="667"/>
      <c r="BK10" s="667"/>
      <c r="BL10" s="667"/>
      <c r="BM10" s="667"/>
      <c r="BN10" s="668"/>
      <c r="BO10" s="669">
        <v>1.7</v>
      </c>
      <c r="BP10" s="669"/>
      <c r="BQ10" s="669"/>
      <c r="BR10" s="669"/>
      <c r="BS10" s="670" t="s">
        <v>127</v>
      </c>
      <c r="BT10" s="670"/>
      <c r="BU10" s="670"/>
      <c r="BV10" s="670"/>
      <c r="BW10" s="670"/>
      <c r="BX10" s="670"/>
      <c r="BY10" s="670"/>
      <c r="BZ10" s="670"/>
      <c r="CA10" s="670"/>
      <c r="CB10" s="674"/>
      <c r="CD10" s="681" t="s">
        <v>243</v>
      </c>
      <c r="CE10" s="682"/>
      <c r="CF10" s="682"/>
      <c r="CG10" s="682"/>
      <c r="CH10" s="682"/>
      <c r="CI10" s="682"/>
      <c r="CJ10" s="682"/>
      <c r="CK10" s="682"/>
      <c r="CL10" s="682"/>
      <c r="CM10" s="682"/>
      <c r="CN10" s="682"/>
      <c r="CO10" s="682"/>
      <c r="CP10" s="682"/>
      <c r="CQ10" s="683"/>
      <c r="CR10" s="666">
        <v>16438</v>
      </c>
      <c r="CS10" s="667"/>
      <c r="CT10" s="667"/>
      <c r="CU10" s="667"/>
      <c r="CV10" s="667"/>
      <c r="CW10" s="667"/>
      <c r="CX10" s="667"/>
      <c r="CY10" s="668"/>
      <c r="CZ10" s="669">
        <v>0</v>
      </c>
      <c r="DA10" s="669"/>
      <c r="DB10" s="669"/>
      <c r="DC10" s="669"/>
      <c r="DD10" s="675" t="s">
        <v>127</v>
      </c>
      <c r="DE10" s="667"/>
      <c r="DF10" s="667"/>
      <c r="DG10" s="667"/>
      <c r="DH10" s="667"/>
      <c r="DI10" s="667"/>
      <c r="DJ10" s="667"/>
      <c r="DK10" s="667"/>
      <c r="DL10" s="667"/>
      <c r="DM10" s="667"/>
      <c r="DN10" s="667"/>
      <c r="DO10" s="667"/>
      <c r="DP10" s="668"/>
      <c r="DQ10" s="675">
        <v>16438</v>
      </c>
      <c r="DR10" s="667"/>
      <c r="DS10" s="667"/>
      <c r="DT10" s="667"/>
      <c r="DU10" s="667"/>
      <c r="DV10" s="667"/>
      <c r="DW10" s="667"/>
      <c r="DX10" s="667"/>
      <c r="DY10" s="667"/>
      <c r="DZ10" s="667"/>
      <c r="EA10" s="667"/>
      <c r="EB10" s="667"/>
      <c r="EC10" s="676"/>
    </row>
    <row r="11" spans="2:143" ht="11.25" customHeight="1" x14ac:dyDescent="0.15">
      <c r="B11" s="663" t="s">
        <v>244</v>
      </c>
      <c r="C11" s="664"/>
      <c r="D11" s="664"/>
      <c r="E11" s="664"/>
      <c r="F11" s="664"/>
      <c r="G11" s="664"/>
      <c r="H11" s="664"/>
      <c r="I11" s="664"/>
      <c r="J11" s="664"/>
      <c r="K11" s="664"/>
      <c r="L11" s="664"/>
      <c r="M11" s="664"/>
      <c r="N11" s="664"/>
      <c r="O11" s="664"/>
      <c r="P11" s="664"/>
      <c r="Q11" s="665"/>
      <c r="R11" s="666">
        <v>2358771</v>
      </c>
      <c r="S11" s="667"/>
      <c r="T11" s="667"/>
      <c r="U11" s="667"/>
      <c r="V11" s="667"/>
      <c r="W11" s="667"/>
      <c r="X11" s="667"/>
      <c r="Y11" s="668"/>
      <c r="Z11" s="671">
        <v>4.5999999999999996</v>
      </c>
      <c r="AA11" s="672"/>
      <c r="AB11" s="672"/>
      <c r="AC11" s="684"/>
      <c r="AD11" s="675">
        <v>2358771</v>
      </c>
      <c r="AE11" s="667"/>
      <c r="AF11" s="667"/>
      <c r="AG11" s="667"/>
      <c r="AH11" s="667"/>
      <c r="AI11" s="667"/>
      <c r="AJ11" s="667"/>
      <c r="AK11" s="668"/>
      <c r="AL11" s="671">
        <v>10.199999999999999</v>
      </c>
      <c r="AM11" s="672"/>
      <c r="AN11" s="672"/>
      <c r="AO11" s="673"/>
      <c r="AP11" s="663" t="s">
        <v>245</v>
      </c>
      <c r="AQ11" s="664"/>
      <c r="AR11" s="664"/>
      <c r="AS11" s="664"/>
      <c r="AT11" s="664"/>
      <c r="AU11" s="664"/>
      <c r="AV11" s="664"/>
      <c r="AW11" s="664"/>
      <c r="AX11" s="664"/>
      <c r="AY11" s="664"/>
      <c r="AZ11" s="664"/>
      <c r="BA11" s="664"/>
      <c r="BB11" s="664"/>
      <c r="BC11" s="664"/>
      <c r="BD11" s="664"/>
      <c r="BE11" s="664"/>
      <c r="BF11" s="665"/>
      <c r="BG11" s="666">
        <v>403702</v>
      </c>
      <c r="BH11" s="667"/>
      <c r="BI11" s="667"/>
      <c r="BJ11" s="667"/>
      <c r="BK11" s="667"/>
      <c r="BL11" s="667"/>
      <c r="BM11" s="667"/>
      <c r="BN11" s="668"/>
      <c r="BO11" s="669">
        <v>2.4</v>
      </c>
      <c r="BP11" s="669"/>
      <c r="BQ11" s="669"/>
      <c r="BR11" s="669"/>
      <c r="BS11" s="670">
        <v>114876</v>
      </c>
      <c r="BT11" s="670"/>
      <c r="BU11" s="670"/>
      <c r="BV11" s="670"/>
      <c r="BW11" s="670"/>
      <c r="BX11" s="670"/>
      <c r="BY11" s="670"/>
      <c r="BZ11" s="670"/>
      <c r="CA11" s="670"/>
      <c r="CB11" s="674"/>
      <c r="CD11" s="681" t="s">
        <v>246</v>
      </c>
      <c r="CE11" s="682"/>
      <c r="CF11" s="682"/>
      <c r="CG11" s="682"/>
      <c r="CH11" s="682"/>
      <c r="CI11" s="682"/>
      <c r="CJ11" s="682"/>
      <c r="CK11" s="682"/>
      <c r="CL11" s="682"/>
      <c r="CM11" s="682"/>
      <c r="CN11" s="682"/>
      <c r="CO11" s="682"/>
      <c r="CP11" s="682"/>
      <c r="CQ11" s="683"/>
      <c r="CR11" s="666">
        <v>52559</v>
      </c>
      <c r="CS11" s="667"/>
      <c r="CT11" s="667"/>
      <c r="CU11" s="667"/>
      <c r="CV11" s="667"/>
      <c r="CW11" s="667"/>
      <c r="CX11" s="667"/>
      <c r="CY11" s="668"/>
      <c r="CZ11" s="669">
        <v>0.1</v>
      </c>
      <c r="DA11" s="669"/>
      <c r="DB11" s="669"/>
      <c r="DC11" s="669"/>
      <c r="DD11" s="675" t="s">
        <v>127</v>
      </c>
      <c r="DE11" s="667"/>
      <c r="DF11" s="667"/>
      <c r="DG11" s="667"/>
      <c r="DH11" s="667"/>
      <c r="DI11" s="667"/>
      <c r="DJ11" s="667"/>
      <c r="DK11" s="667"/>
      <c r="DL11" s="667"/>
      <c r="DM11" s="667"/>
      <c r="DN11" s="667"/>
      <c r="DO11" s="667"/>
      <c r="DP11" s="668"/>
      <c r="DQ11" s="675">
        <v>49608</v>
      </c>
      <c r="DR11" s="667"/>
      <c r="DS11" s="667"/>
      <c r="DT11" s="667"/>
      <c r="DU11" s="667"/>
      <c r="DV11" s="667"/>
      <c r="DW11" s="667"/>
      <c r="DX11" s="667"/>
      <c r="DY11" s="667"/>
      <c r="DZ11" s="667"/>
      <c r="EA11" s="667"/>
      <c r="EB11" s="667"/>
      <c r="EC11" s="676"/>
    </row>
    <row r="12" spans="2:143" ht="11.25" customHeight="1" x14ac:dyDescent="0.15">
      <c r="B12" s="663" t="s">
        <v>247</v>
      </c>
      <c r="C12" s="664"/>
      <c r="D12" s="664"/>
      <c r="E12" s="664"/>
      <c r="F12" s="664"/>
      <c r="G12" s="664"/>
      <c r="H12" s="664"/>
      <c r="I12" s="664"/>
      <c r="J12" s="664"/>
      <c r="K12" s="664"/>
      <c r="L12" s="664"/>
      <c r="M12" s="664"/>
      <c r="N12" s="664"/>
      <c r="O12" s="664"/>
      <c r="P12" s="664"/>
      <c r="Q12" s="665"/>
      <c r="R12" s="666" t="s">
        <v>127</v>
      </c>
      <c r="S12" s="667"/>
      <c r="T12" s="667"/>
      <c r="U12" s="667"/>
      <c r="V12" s="667"/>
      <c r="W12" s="667"/>
      <c r="X12" s="667"/>
      <c r="Y12" s="668"/>
      <c r="Z12" s="669" t="s">
        <v>127</v>
      </c>
      <c r="AA12" s="669"/>
      <c r="AB12" s="669"/>
      <c r="AC12" s="669"/>
      <c r="AD12" s="670" t="s">
        <v>127</v>
      </c>
      <c r="AE12" s="670"/>
      <c r="AF12" s="670"/>
      <c r="AG12" s="670"/>
      <c r="AH12" s="670"/>
      <c r="AI12" s="670"/>
      <c r="AJ12" s="670"/>
      <c r="AK12" s="670"/>
      <c r="AL12" s="671" t="s">
        <v>127</v>
      </c>
      <c r="AM12" s="672"/>
      <c r="AN12" s="672"/>
      <c r="AO12" s="673"/>
      <c r="AP12" s="663" t="s">
        <v>248</v>
      </c>
      <c r="AQ12" s="664"/>
      <c r="AR12" s="664"/>
      <c r="AS12" s="664"/>
      <c r="AT12" s="664"/>
      <c r="AU12" s="664"/>
      <c r="AV12" s="664"/>
      <c r="AW12" s="664"/>
      <c r="AX12" s="664"/>
      <c r="AY12" s="664"/>
      <c r="AZ12" s="664"/>
      <c r="BA12" s="664"/>
      <c r="BB12" s="664"/>
      <c r="BC12" s="664"/>
      <c r="BD12" s="664"/>
      <c r="BE12" s="664"/>
      <c r="BF12" s="665"/>
      <c r="BG12" s="666">
        <v>6785379</v>
      </c>
      <c r="BH12" s="667"/>
      <c r="BI12" s="667"/>
      <c r="BJ12" s="667"/>
      <c r="BK12" s="667"/>
      <c r="BL12" s="667"/>
      <c r="BM12" s="667"/>
      <c r="BN12" s="668"/>
      <c r="BO12" s="669">
        <v>40.9</v>
      </c>
      <c r="BP12" s="669"/>
      <c r="BQ12" s="669"/>
      <c r="BR12" s="669"/>
      <c r="BS12" s="670" t="s">
        <v>127</v>
      </c>
      <c r="BT12" s="670"/>
      <c r="BU12" s="670"/>
      <c r="BV12" s="670"/>
      <c r="BW12" s="670"/>
      <c r="BX12" s="670"/>
      <c r="BY12" s="670"/>
      <c r="BZ12" s="670"/>
      <c r="CA12" s="670"/>
      <c r="CB12" s="674"/>
      <c r="CD12" s="681" t="s">
        <v>249</v>
      </c>
      <c r="CE12" s="682"/>
      <c r="CF12" s="682"/>
      <c r="CG12" s="682"/>
      <c r="CH12" s="682"/>
      <c r="CI12" s="682"/>
      <c r="CJ12" s="682"/>
      <c r="CK12" s="682"/>
      <c r="CL12" s="682"/>
      <c r="CM12" s="682"/>
      <c r="CN12" s="682"/>
      <c r="CO12" s="682"/>
      <c r="CP12" s="682"/>
      <c r="CQ12" s="683"/>
      <c r="CR12" s="666">
        <v>466251</v>
      </c>
      <c r="CS12" s="667"/>
      <c r="CT12" s="667"/>
      <c r="CU12" s="667"/>
      <c r="CV12" s="667"/>
      <c r="CW12" s="667"/>
      <c r="CX12" s="667"/>
      <c r="CY12" s="668"/>
      <c r="CZ12" s="669">
        <v>1</v>
      </c>
      <c r="DA12" s="669"/>
      <c r="DB12" s="669"/>
      <c r="DC12" s="669"/>
      <c r="DD12" s="675" t="s">
        <v>127</v>
      </c>
      <c r="DE12" s="667"/>
      <c r="DF12" s="667"/>
      <c r="DG12" s="667"/>
      <c r="DH12" s="667"/>
      <c r="DI12" s="667"/>
      <c r="DJ12" s="667"/>
      <c r="DK12" s="667"/>
      <c r="DL12" s="667"/>
      <c r="DM12" s="667"/>
      <c r="DN12" s="667"/>
      <c r="DO12" s="667"/>
      <c r="DP12" s="668"/>
      <c r="DQ12" s="675">
        <v>465689</v>
      </c>
      <c r="DR12" s="667"/>
      <c r="DS12" s="667"/>
      <c r="DT12" s="667"/>
      <c r="DU12" s="667"/>
      <c r="DV12" s="667"/>
      <c r="DW12" s="667"/>
      <c r="DX12" s="667"/>
      <c r="DY12" s="667"/>
      <c r="DZ12" s="667"/>
      <c r="EA12" s="667"/>
      <c r="EB12" s="667"/>
      <c r="EC12" s="676"/>
    </row>
    <row r="13" spans="2:143" ht="11.25" customHeight="1" x14ac:dyDescent="0.15">
      <c r="B13" s="663" t="s">
        <v>250</v>
      </c>
      <c r="C13" s="664"/>
      <c r="D13" s="664"/>
      <c r="E13" s="664"/>
      <c r="F13" s="664"/>
      <c r="G13" s="664"/>
      <c r="H13" s="664"/>
      <c r="I13" s="664"/>
      <c r="J13" s="664"/>
      <c r="K13" s="664"/>
      <c r="L13" s="664"/>
      <c r="M13" s="664"/>
      <c r="N13" s="664"/>
      <c r="O13" s="664"/>
      <c r="P13" s="664"/>
      <c r="Q13" s="665"/>
      <c r="R13" s="666" t="s">
        <v>127</v>
      </c>
      <c r="S13" s="667"/>
      <c r="T13" s="667"/>
      <c r="U13" s="667"/>
      <c r="V13" s="667"/>
      <c r="W13" s="667"/>
      <c r="X13" s="667"/>
      <c r="Y13" s="668"/>
      <c r="Z13" s="669" t="s">
        <v>127</v>
      </c>
      <c r="AA13" s="669"/>
      <c r="AB13" s="669"/>
      <c r="AC13" s="669"/>
      <c r="AD13" s="670" t="s">
        <v>127</v>
      </c>
      <c r="AE13" s="670"/>
      <c r="AF13" s="670"/>
      <c r="AG13" s="670"/>
      <c r="AH13" s="670"/>
      <c r="AI13" s="670"/>
      <c r="AJ13" s="670"/>
      <c r="AK13" s="670"/>
      <c r="AL13" s="671" t="s">
        <v>127</v>
      </c>
      <c r="AM13" s="672"/>
      <c r="AN13" s="672"/>
      <c r="AO13" s="673"/>
      <c r="AP13" s="663" t="s">
        <v>251</v>
      </c>
      <c r="AQ13" s="664"/>
      <c r="AR13" s="664"/>
      <c r="AS13" s="664"/>
      <c r="AT13" s="664"/>
      <c r="AU13" s="664"/>
      <c r="AV13" s="664"/>
      <c r="AW13" s="664"/>
      <c r="AX13" s="664"/>
      <c r="AY13" s="664"/>
      <c r="AZ13" s="664"/>
      <c r="BA13" s="664"/>
      <c r="BB13" s="664"/>
      <c r="BC13" s="664"/>
      <c r="BD13" s="664"/>
      <c r="BE13" s="664"/>
      <c r="BF13" s="665"/>
      <c r="BG13" s="666">
        <v>6764861</v>
      </c>
      <c r="BH13" s="667"/>
      <c r="BI13" s="667"/>
      <c r="BJ13" s="667"/>
      <c r="BK13" s="667"/>
      <c r="BL13" s="667"/>
      <c r="BM13" s="667"/>
      <c r="BN13" s="668"/>
      <c r="BO13" s="669">
        <v>40.799999999999997</v>
      </c>
      <c r="BP13" s="669"/>
      <c r="BQ13" s="669"/>
      <c r="BR13" s="669"/>
      <c r="BS13" s="670" t="s">
        <v>127</v>
      </c>
      <c r="BT13" s="670"/>
      <c r="BU13" s="670"/>
      <c r="BV13" s="670"/>
      <c r="BW13" s="670"/>
      <c r="BX13" s="670"/>
      <c r="BY13" s="670"/>
      <c r="BZ13" s="670"/>
      <c r="CA13" s="670"/>
      <c r="CB13" s="674"/>
      <c r="CD13" s="681" t="s">
        <v>252</v>
      </c>
      <c r="CE13" s="682"/>
      <c r="CF13" s="682"/>
      <c r="CG13" s="682"/>
      <c r="CH13" s="682"/>
      <c r="CI13" s="682"/>
      <c r="CJ13" s="682"/>
      <c r="CK13" s="682"/>
      <c r="CL13" s="682"/>
      <c r="CM13" s="682"/>
      <c r="CN13" s="682"/>
      <c r="CO13" s="682"/>
      <c r="CP13" s="682"/>
      <c r="CQ13" s="683"/>
      <c r="CR13" s="666">
        <v>4283101</v>
      </c>
      <c r="CS13" s="667"/>
      <c r="CT13" s="667"/>
      <c r="CU13" s="667"/>
      <c r="CV13" s="667"/>
      <c r="CW13" s="667"/>
      <c r="CX13" s="667"/>
      <c r="CY13" s="668"/>
      <c r="CZ13" s="669">
        <v>8.8000000000000007</v>
      </c>
      <c r="DA13" s="669"/>
      <c r="DB13" s="669"/>
      <c r="DC13" s="669"/>
      <c r="DD13" s="675">
        <v>1078634</v>
      </c>
      <c r="DE13" s="667"/>
      <c r="DF13" s="667"/>
      <c r="DG13" s="667"/>
      <c r="DH13" s="667"/>
      <c r="DI13" s="667"/>
      <c r="DJ13" s="667"/>
      <c r="DK13" s="667"/>
      <c r="DL13" s="667"/>
      <c r="DM13" s="667"/>
      <c r="DN13" s="667"/>
      <c r="DO13" s="667"/>
      <c r="DP13" s="668"/>
      <c r="DQ13" s="675">
        <v>2753347</v>
      </c>
      <c r="DR13" s="667"/>
      <c r="DS13" s="667"/>
      <c r="DT13" s="667"/>
      <c r="DU13" s="667"/>
      <c r="DV13" s="667"/>
      <c r="DW13" s="667"/>
      <c r="DX13" s="667"/>
      <c r="DY13" s="667"/>
      <c r="DZ13" s="667"/>
      <c r="EA13" s="667"/>
      <c r="EB13" s="667"/>
      <c r="EC13" s="676"/>
    </row>
    <row r="14" spans="2:143" ht="11.25" customHeight="1" x14ac:dyDescent="0.15">
      <c r="B14" s="663" t="s">
        <v>253</v>
      </c>
      <c r="C14" s="664"/>
      <c r="D14" s="664"/>
      <c r="E14" s="664"/>
      <c r="F14" s="664"/>
      <c r="G14" s="664"/>
      <c r="H14" s="664"/>
      <c r="I14" s="664"/>
      <c r="J14" s="664"/>
      <c r="K14" s="664"/>
      <c r="L14" s="664"/>
      <c r="M14" s="664"/>
      <c r="N14" s="664"/>
      <c r="O14" s="664"/>
      <c r="P14" s="664"/>
      <c r="Q14" s="665"/>
      <c r="R14" s="666">
        <v>11</v>
      </c>
      <c r="S14" s="667"/>
      <c r="T14" s="667"/>
      <c r="U14" s="667"/>
      <c r="V14" s="667"/>
      <c r="W14" s="667"/>
      <c r="X14" s="667"/>
      <c r="Y14" s="668"/>
      <c r="Z14" s="669">
        <v>0</v>
      </c>
      <c r="AA14" s="669"/>
      <c r="AB14" s="669"/>
      <c r="AC14" s="669"/>
      <c r="AD14" s="670">
        <v>11</v>
      </c>
      <c r="AE14" s="670"/>
      <c r="AF14" s="670"/>
      <c r="AG14" s="670"/>
      <c r="AH14" s="670"/>
      <c r="AI14" s="670"/>
      <c r="AJ14" s="670"/>
      <c r="AK14" s="670"/>
      <c r="AL14" s="671">
        <v>0</v>
      </c>
      <c r="AM14" s="672"/>
      <c r="AN14" s="672"/>
      <c r="AO14" s="673"/>
      <c r="AP14" s="663" t="s">
        <v>254</v>
      </c>
      <c r="AQ14" s="664"/>
      <c r="AR14" s="664"/>
      <c r="AS14" s="664"/>
      <c r="AT14" s="664"/>
      <c r="AU14" s="664"/>
      <c r="AV14" s="664"/>
      <c r="AW14" s="664"/>
      <c r="AX14" s="664"/>
      <c r="AY14" s="664"/>
      <c r="AZ14" s="664"/>
      <c r="BA14" s="664"/>
      <c r="BB14" s="664"/>
      <c r="BC14" s="664"/>
      <c r="BD14" s="664"/>
      <c r="BE14" s="664"/>
      <c r="BF14" s="665"/>
      <c r="BG14" s="666">
        <v>159010</v>
      </c>
      <c r="BH14" s="667"/>
      <c r="BI14" s="667"/>
      <c r="BJ14" s="667"/>
      <c r="BK14" s="667"/>
      <c r="BL14" s="667"/>
      <c r="BM14" s="667"/>
      <c r="BN14" s="668"/>
      <c r="BO14" s="669">
        <v>1</v>
      </c>
      <c r="BP14" s="669"/>
      <c r="BQ14" s="669"/>
      <c r="BR14" s="669"/>
      <c r="BS14" s="670" t="s">
        <v>127</v>
      </c>
      <c r="BT14" s="670"/>
      <c r="BU14" s="670"/>
      <c r="BV14" s="670"/>
      <c r="BW14" s="670"/>
      <c r="BX14" s="670"/>
      <c r="BY14" s="670"/>
      <c r="BZ14" s="670"/>
      <c r="CA14" s="670"/>
      <c r="CB14" s="674"/>
      <c r="CD14" s="681" t="s">
        <v>255</v>
      </c>
      <c r="CE14" s="682"/>
      <c r="CF14" s="682"/>
      <c r="CG14" s="682"/>
      <c r="CH14" s="682"/>
      <c r="CI14" s="682"/>
      <c r="CJ14" s="682"/>
      <c r="CK14" s="682"/>
      <c r="CL14" s="682"/>
      <c r="CM14" s="682"/>
      <c r="CN14" s="682"/>
      <c r="CO14" s="682"/>
      <c r="CP14" s="682"/>
      <c r="CQ14" s="683"/>
      <c r="CR14" s="666">
        <v>1246428</v>
      </c>
      <c r="CS14" s="667"/>
      <c r="CT14" s="667"/>
      <c r="CU14" s="667"/>
      <c r="CV14" s="667"/>
      <c r="CW14" s="667"/>
      <c r="CX14" s="667"/>
      <c r="CY14" s="668"/>
      <c r="CZ14" s="669">
        <v>2.6</v>
      </c>
      <c r="DA14" s="669"/>
      <c r="DB14" s="669"/>
      <c r="DC14" s="669"/>
      <c r="DD14" s="675">
        <v>21928</v>
      </c>
      <c r="DE14" s="667"/>
      <c r="DF14" s="667"/>
      <c r="DG14" s="667"/>
      <c r="DH14" s="667"/>
      <c r="DI14" s="667"/>
      <c r="DJ14" s="667"/>
      <c r="DK14" s="667"/>
      <c r="DL14" s="667"/>
      <c r="DM14" s="667"/>
      <c r="DN14" s="667"/>
      <c r="DO14" s="667"/>
      <c r="DP14" s="668"/>
      <c r="DQ14" s="675">
        <v>1226225</v>
      </c>
      <c r="DR14" s="667"/>
      <c r="DS14" s="667"/>
      <c r="DT14" s="667"/>
      <c r="DU14" s="667"/>
      <c r="DV14" s="667"/>
      <c r="DW14" s="667"/>
      <c r="DX14" s="667"/>
      <c r="DY14" s="667"/>
      <c r="DZ14" s="667"/>
      <c r="EA14" s="667"/>
      <c r="EB14" s="667"/>
      <c r="EC14" s="676"/>
    </row>
    <row r="15" spans="2:143" ht="11.25" customHeight="1" x14ac:dyDescent="0.15">
      <c r="B15" s="663" t="s">
        <v>256</v>
      </c>
      <c r="C15" s="664"/>
      <c r="D15" s="664"/>
      <c r="E15" s="664"/>
      <c r="F15" s="664"/>
      <c r="G15" s="664"/>
      <c r="H15" s="664"/>
      <c r="I15" s="664"/>
      <c r="J15" s="664"/>
      <c r="K15" s="664"/>
      <c r="L15" s="664"/>
      <c r="M15" s="664"/>
      <c r="N15" s="664"/>
      <c r="O15" s="664"/>
      <c r="P15" s="664"/>
      <c r="Q15" s="665"/>
      <c r="R15" s="666" t="s">
        <v>127</v>
      </c>
      <c r="S15" s="667"/>
      <c r="T15" s="667"/>
      <c r="U15" s="667"/>
      <c r="V15" s="667"/>
      <c r="W15" s="667"/>
      <c r="X15" s="667"/>
      <c r="Y15" s="668"/>
      <c r="Z15" s="669" t="s">
        <v>127</v>
      </c>
      <c r="AA15" s="669"/>
      <c r="AB15" s="669"/>
      <c r="AC15" s="669"/>
      <c r="AD15" s="670" t="s">
        <v>127</v>
      </c>
      <c r="AE15" s="670"/>
      <c r="AF15" s="670"/>
      <c r="AG15" s="670"/>
      <c r="AH15" s="670"/>
      <c r="AI15" s="670"/>
      <c r="AJ15" s="670"/>
      <c r="AK15" s="670"/>
      <c r="AL15" s="671" t="s">
        <v>127</v>
      </c>
      <c r="AM15" s="672"/>
      <c r="AN15" s="672"/>
      <c r="AO15" s="673"/>
      <c r="AP15" s="663" t="s">
        <v>257</v>
      </c>
      <c r="AQ15" s="664"/>
      <c r="AR15" s="664"/>
      <c r="AS15" s="664"/>
      <c r="AT15" s="664"/>
      <c r="AU15" s="664"/>
      <c r="AV15" s="664"/>
      <c r="AW15" s="664"/>
      <c r="AX15" s="664"/>
      <c r="AY15" s="664"/>
      <c r="AZ15" s="664"/>
      <c r="BA15" s="664"/>
      <c r="BB15" s="664"/>
      <c r="BC15" s="664"/>
      <c r="BD15" s="664"/>
      <c r="BE15" s="664"/>
      <c r="BF15" s="665"/>
      <c r="BG15" s="666">
        <v>591523</v>
      </c>
      <c r="BH15" s="667"/>
      <c r="BI15" s="667"/>
      <c r="BJ15" s="667"/>
      <c r="BK15" s="667"/>
      <c r="BL15" s="667"/>
      <c r="BM15" s="667"/>
      <c r="BN15" s="668"/>
      <c r="BO15" s="669">
        <v>3.6</v>
      </c>
      <c r="BP15" s="669"/>
      <c r="BQ15" s="669"/>
      <c r="BR15" s="669"/>
      <c r="BS15" s="670" t="s">
        <v>127</v>
      </c>
      <c r="BT15" s="670"/>
      <c r="BU15" s="670"/>
      <c r="BV15" s="670"/>
      <c r="BW15" s="670"/>
      <c r="BX15" s="670"/>
      <c r="BY15" s="670"/>
      <c r="BZ15" s="670"/>
      <c r="CA15" s="670"/>
      <c r="CB15" s="674"/>
      <c r="CD15" s="681" t="s">
        <v>258</v>
      </c>
      <c r="CE15" s="682"/>
      <c r="CF15" s="682"/>
      <c r="CG15" s="682"/>
      <c r="CH15" s="682"/>
      <c r="CI15" s="682"/>
      <c r="CJ15" s="682"/>
      <c r="CK15" s="682"/>
      <c r="CL15" s="682"/>
      <c r="CM15" s="682"/>
      <c r="CN15" s="682"/>
      <c r="CO15" s="682"/>
      <c r="CP15" s="682"/>
      <c r="CQ15" s="683"/>
      <c r="CR15" s="666">
        <v>7903936</v>
      </c>
      <c r="CS15" s="667"/>
      <c r="CT15" s="667"/>
      <c r="CU15" s="667"/>
      <c r="CV15" s="667"/>
      <c r="CW15" s="667"/>
      <c r="CX15" s="667"/>
      <c r="CY15" s="668"/>
      <c r="CZ15" s="669">
        <v>16.3</v>
      </c>
      <c r="DA15" s="669"/>
      <c r="DB15" s="669"/>
      <c r="DC15" s="669"/>
      <c r="DD15" s="675">
        <v>3807669</v>
      </c>
      <c r="DE15" s="667"/>
      <c r="DF15" s="667"/>
      <c r="DG15" s="667"/>
      <c r="DH15" s="667"/>
      <c r="DI15" s="667"/>
      <c r="DJ15" s="667"/>
      <c r="DK15" s="667"/>
      <c r="DL15" s="667"/>
      <c r="DM15" s="667"/>
      <c r="DN15" s="667"/>
      <c r="DO15" s="667"/>
      <c r="DP15" s="668"/>
      <c r="DQ15" s="675">
        <v>3079495</v>
      </c>
      <c r="DR15" s="667"/>
      <c r="DS15" s="667"/>
      <c r="DT15" s="667"/>
      <c r="DU15" s="667"/>
      <c r="DV15" s="667"/>
      <c r="DW15" s="667"/>
      <c r="DX15" s="667"/>
      <c r="DY15" s="667"/>
      <c r="DZ15" s="667"/>
      <c r="EA15" s="667"/>
      <c r="EB15" s="667"/>
      <c r="EC15" s="676"/>
    </row>
    <row r="16" spans="2:143" ht="11.25" customHeight="1" x14ac:dyDescent="0.15">
      <c r="B16" s="663" t="s">
        <v>259</v>
      </c>
      <c r="C16" s="664"/>
      <c r="D16" s="664"/>
      <c r="E16" s="664"/>
      <c r="F16" s="664"/>
      <c r="G16" s="664"/>
      <c r="H16" s="664"/>
      <c r="I16" s="664"/>
      <c r="J16" s="664"/>
      <c r="K16" s="664"/>
      <c r="L16" s="664"/>
      <c r="M16" s="664"/>
      <c r="N16" s="664"/>
      <c r="O16" s="664"/>
      <c r="P16" s="664"/>
      <c r="Q16" s="665"/>
      <c r="R16" s="666">
        <v>25812</v>
      </c>
      <c r="S16" s="667"/>
      <c r="T16" s="667"/>
      <c r="U16" s="667"/>
      <c r="V16" s="667"/>
      <c r="W16" s="667"/>
      <c r="X16" s="667"/>
      <c r="Y16" s="668"/>
      <c r="Z16" s="669">
        <v>0.1</v>
      </c>
      <c r="AA16" s="669"/>
      <c r="AB16" s="669"/>
      <c r="AC16" s="669"/>
      <c r="AD16" s="670">
        <v>25812</v>
      </c>
      <c r="AE16" s="670"/>
      <c r="AF16" s="670"/>
      <c r="AG16" s="670"/>
      <c r="AH16" s="670"/>
      <c r="AI16" s="670"/>
      <c r="AJ16" s="670"/>
      <c r="AK16" s="670"/>
      <c r="AL16" s="671">
        <v>0.1</v>
      </c>
      <c r="AM16" s="672"/>
      <c r="AN16" s="672"/>
      <c r="AO16" s="673"/>
      <c r="AP16" s="663" t="s">
        <v>260</v>
      </c>
      <c r="AQ16" s="664"/>
      <c r="AR16" s="664"/>
      <c r="AS16" s="664"/>
      <c r="AT16" s="664"/>
      <c r="AU16" s="664"/>
      <c r="AV16" s="664"/>
      <c r="AW16" s="664"/>
      <c r="AX16" s="664"/>
      <c r="AY16" s="664"/>
      <c r="AZ16" s="664"/>
      <c r="BA16" s="664"/>
      <c r="BB16" s="664"/>
      <c r="BC16" s="664"/>
      <c r="BD16" s="664"/>
      <c r="BE16" s="664"/>
      <c r="BF16" s="665"/>
      <c r="BG16" s="666" t="s">
        <v>127</v>
      </c>
      <c r="BH16" s="667"/>
      <c r="BI16" s="667"/>
      <c r="BJ16" s="667"/>
      <c r="BK16" s="667"/>
      <c r="BL16" s="667"/>
      <c r="BM16" s="667"/>
      <c r="BN16" s="668"/>
      <c r="BO16" s="669" t="s">
        <v>127</v>
      </c>
      <c r="BP16" s="669"/>
      <c r="BQ16" s="669"/>
      <c r="BR16" s="669"/>
      <c r="BS16" s="670" t="s">
        <v>127</v>
      </c>
      <c r="BT16" s="670"/>
      <c r="BU16" s="670"/>
      <c r="BV16" s="670"/>
      <c r="BW16" s="670"/>
      <c r="BX16" s="670"/>
      <c r="BY16" s="670"/>
      <c r="BZ16" s="670"/>
      <c r="CA16" s="670"/>
      <c r="CB16" s="674"/>
      <c r="CD16" s="681" t="s">
        <v>261</v>
      </c>
      <c r="CE16" s="682"/>
      <c r="CF16" s="682"/>
      <c r="CG16" s="682"/>
      <c r="CH16" s="682"/>
      <c r="CI16" s="682"/>
      <c r="CJ16" s="682"/>
      <c r="CK16" s="682"/>
      <c r="CL16" s="682"/>
      <c r="CM16" s="682"/>
      <c r="CN16" s="682"/>
      <c r="CO16" s="682"/>
      <c r="CP16" s="682"/>
      <c r="CQ16" s="683"/>
      <c r="CR16" s="666" t="s">
        <v>127</v>
      </c>
      <c r="CS16" s="667"/>
      <c r="CT16" s="667"/>
      <c r="CU16" s="667"/>
      <c r="CV16" s="667"/>
      <c r="CW16" s="667"/>
      <c r="CX16" s="667"/>
      <c r="CY16" s="668"/>
      <c r="CZ16" s="669" t="s">
        <v>127</v>
      </c>
      <c r="DA16" s="669"/>
      <c r="DB16" s="669"/>
      <c r="DC16" s="669"/>
      <c r="DD16" s="675" t="s">
        <v>127</v>
      </c>
      <c r="DE16" s="667"/>
      <c r="DF16" s="667"/>
      <c r="DG16" s="667"/>
      <c r="DH16" s="667"/>
      <c r="DI16" s="667"/>
      <c r="DJ16" s="667"/>
      <c r="DK16" s="667"/>
      <c r="DL16" s="667"/>
      <c r="DM16" s="667"/>
      <c r="DN16" s="667"/>
      <c r="DO16" s="667"/>
      <c r="DP16" s="668"/>
      <c r="DQ16" s="675" t="s">
        <v>127</v>
      </c>
      <c r="DR16" s="667"/>
      <c r="DS16" s="667"/>
      <c r="DT16" s="667"/>
      <c r="DU16" s="667"/>
      <c r="DV16" s="667"/>
      <c r="DW16" s="667"/>
      <c r="DX16" s="667"/>
      <c r="DY16" s="667"/>
      <c r="DZ16" s="667"/>
      <c r="EA16" s="667"/>
      <c r="EB16" s="667"/>
      <c r="EC16" s="676"/>
    </row>
    <row r="17" spans="2:133" ht="11.25" customHeight="1" x14ac:dyDescent="0.15">
      <c r="B17" s="663" t="s">
        <v>262</v>
      </c>
      <c r="C17" s="664"/>
      <c r="D17" s="664"/>
      <c r="E17" s="664"/>
      <c r="F17" s="664"/>
      <c r="G17" s="664"/>
      <c r="H17" s="664"/>
      <c r="I17" s="664"/>
      <c r="J17" s="664"/>
      <c r="K17" s="664"/>
      <c r="L17" s="664"/>
      <c r="M17" s="664"/>
      <c r="N17" s="664"/>
      <c r="O17" s="664"/>
      <c r="P17" s="664"/>
      <c r="Q17" s="665"/>
      <c r="R17" s="666">
        <v>110053</v>
      </c>
      <c r="S17" s="667"/>
      <c r="T17" s="667"/>
      <c r="U17" s="667"/>
      <c r="V17" s="667"/>
      <c r="W17" s="667"/>
      <c r="X17" s="667"/>
      <c r="Y17" s="668"/>
      <c r="Z17" s="669">
        <v>0.2</v>
      </c>
      <c r="AA17" s="669"/>
      <c r="AB17" s="669"/>
      <c r="AC17" s="669"/>
      <c r="AD17" s="670">
        <v>110053</v>
      </c>
      <c r="AE17" s="670"/>
      <c r="AF17" s="670"/>
      <c r="AG17" s="670"/>
      <c r="AH17" s="670"/>
      <c r="AI17" s="670"/>
      <c r="AJ17" s="670"/>
      <c r="AK17" s="670"/>
      <c r="AL17" s="671">
        <v>0.5</v>
      </c>
      <c r="AM17" s="672"/>
      <c r="AN17" s="672"/>
      <c r="AO17" s="673"/>
      <c r="AP17" s="663" t="s">
        <v>263</v>
      </c>
      <c r="AQ17" s="664"/>
      <c r="AR17" s="664"/>
      <c r="AS17" s="664"/>
      <c r="AT17" s="664"/>
      <c r="AU17" s="664"/>
      <c r="AV17" s="664"/>
      <c r="AW17" s="664"/>
      <c r="AX17" s="664"/>
      <c r="AY17" s="664"/>
      <c r="AZ17" s="664"/>
      <c r="BA17" s="664"/>
      <c r="BB17" s="664"/>
      <c r="BC17" s="664"/>
      <c r="BD17" s="664"/>
      <c r="BE17" s="664"/>
      <c r="BF17" s="665"/>
      <c r="BG17" s="666" t="s">
        <v>127</v>
      </c>
      <c r="BH17" s="667"/>
      <c r="BI17" s="667"/>
      <c r="BJ17" s="667"/>
      <c r="BK17" s="667"/>
      <c r="BL17" s="667"/>
      <c r="BM17" s="667"/>
      <c r="BN17" s="668"/>
      <c r="BO17" s="669" t="s">
        <v>127</v>
      </c>
      <c r="BP17" s="669"/>
      <c r="BQ17" s="669"/>
      <c r="BR17" s="669"/>
      <c r="BS17" s="670" t="s">
        <v>127</v>
      </c>
      <c r="BT17" s="670"/>
      <c r="BU17" s="670"/>
      <c r="BV17" s="670"/>
      <c r="BW17" s="670"/>
      <c r="BX17" s="670"/>
      <c r="BY17" s="670"/>
      <c r="BZ17" s="670"/>
      <c r="CA17" s="670"/>
      <c r="CB17" s="674"/>
      <c r="CD17" s="681" t="s">
        <v>264</v>
      </c>
      <c r="CE17" s="682"/>
      <c r="CF17" s="682"/>
      <c r="CG17" s="682"/>
      <c r="CH17" s="682"/>
      <c r="CI17" s="682"/>
      <c r="CJ17" s="682"/>
      <c r="CK17" s="682"/>
      <c r="CL17" s="682"/>
      <c r="CM17" s="682"/>
      <c r="CN17" s="682"/>
      <c r="CO17" s="682"/>
      <c r="CP17" s="682"/>
      <c r="CQ17" s="683"/>
      <c r="CR17" s="666">
        <v>4049990</v>
      </c>
      <c r="CS17" s="667"/>
      <c r="CT17" s="667"/>
      <c r="CU17" s="667"/>
      <c r="CV17" s="667"/>
      <c r="CW17" s="667"/>
      <c r="CX17" s="667"/>
      <c r="CY17" s="668"/>
      <c r="CZ17" s="669">
        <v>8.4</v>
      </c>
      <c r="DA17" s="669"/>
      <c r="DB17" s="669"/>
      <c r="DC17" s="669"/>
      <c r="DD17" s="675" t="s">
        <v>127</v>
      </c>
      <c r="DE17" s="667"/>
      <c r="DF17" s="667"/>
      <c r="DG17" s="667"/>
      <c r="DH17" s="667"/>
      <c r="DI17" s="667"/>
      <c r="DJ17" s="667"/>
      <c r="DK17" s="667"/>
      <c r="DL17" s="667"/>
      <c r="DM17" s="667"/>
      <c r="DN17" s="667"/>
      <c r="DO17" s="667"/>
      <c r="DP17" s="668"/>
      <c r="DQ17" s="675">
        <v>4049990</v>
      </c>
      <c r="DR17" s="667"/>
      <c r="DS17" s="667"/>
      <c r="DT17" s="667"/>
      <c r="DU17" s="667"/>
      <c r="DV17" s="667"/>
      <c r="DW17" s="667"/>
      <c r="DX17" s="667"/>
      <c r="DY17" s="667"/>
      <c r="DZ17" s="667"/>
      <c r="EA17" s="667"/>
      <c r="EB17" s="667"/>
      <c r="EC17" s="676"/>
    </row>
    <row r="18" spans="2:133" ht="11.25" customHeight="1" x14ac:dyDescent="0.15">
      <c r="B18" s="663" t="s">
        <v>265</v>
      </c>
      <c r="C18" s="664"/>
      <c r="D18" s="664"/>
      <c r="E18" s="664"/>
      <c r="F18" s="664"/>
      <c r="G18" s="664"/>
      <c r="H18" s="664"/>
      <c r="I18" s="664"/>
      <c r="J18" s="664"/>
      <c r="K18" s="664"/>
      <c r="L18" s="664"/>
      <c r="M18" s="664"/>
      <c r="N18" s="664"/>
      <c r="O18" s="664"/>
      <c r="P18" s="664"/>
      <c r="Q18" s="665"/>
      <c r="R18" s="666">
        <v>217050</v>
      </c>
      <c r="S18" s="667"/>
      <c r="T18" s="667"/>
      <c r="U18" s="667"/>
      <c r="V18" s="667"/>
      <c r="W18" s="667"/>
      <c r="X18" s="667"/>
      <c r="Y18" s="668"/>
      <c r="Z18" s="669">
        <v>0.4</v>
      </c>
      <c r="AA18" s="669"/>
      <c r="AB18" s="669"/>
      <c r="AC18" s="669"/>
      <c r="AD18" s="670">
        <v>211167</v>
      </c>
      <c r="AE18" s="670"/>
      <c r="AF18" s="670"/>
      <c r="AG18" s="670"/>
      <c r="AH18" s="670"/>
      <c r="AI18" s="670"/>
      <c r="AJ18" s="670"/>
      <c r="AK18" s="670"/>
      <c r="AL18" s="671">
        <v>0.89999997615814209</v>
      </c>
      <c r="AM18" s="672"/>
      <c r="AN18" s="672"/>
      <c r="AO18" s="673"/>
      <c r="AP18" s="663" t="s">
        <v>266</v>
      </c>
      <c r="AQ18" s="664"/>
      <c r="AR18" s="664"/>
      <c r="AS18" s="664"/>
      <c r="AT18" s="664"/>
      <c r="AU18" s="664"/>
      <c r="AV18" s="664"/>
      <c r="AW18" s="664"/>
      <c r="AX18" s="664"/>
      <c r="AY18" s="664"/>
      <c r="AZ18" s="664"/>
      <c r="BA18" s="664"/>
      <c r="BB18" s="664"/>
      <c r="BC18" s="664"/>
      <c r="BD18" s="664"/>
      <c r="BE18" s="664"/>
      <c r="BF18" s="665"/>
      <c r="BG18" s="666" t="s">
        <v>127</v>
      </c>
      <c r="BH18" s="667"/>
      <c r="BI18" s="667"/>
      <c r="BJ18" s="667"/>
      <c r="BK18" s="667"/>
      <c r="BL18" s="667"/>
      <c r="BM18" s="667"/>
      <c r="BN18" s="668"/>
      <c r="BO18" s="669" t="s">
        <v>127</v>
      </c>
      <c r="BP18" s="669"/>
      <c r="BQ18" s="669"/>
      <c r="BR18" s="669"/>
      <c r="BS18" s="670" t="s">
        <v>127</v>
      </c>
      <c r="BT18" s="670"/>
      <c r="BU18" s="670"/>
      <c r="BV18" s="670"/>
      <c r="BW18" s="670"/>
      <c r="BX18" s="670"/>
      <c r="BY18" s="670"/>
      <c r="BZ18" s="670"/>
      <c r="CA18" s="670"/>
      <c r="CB18" s="674"/>
      <c r="CD18" s="681" t="s">
        <v>267</v>
      </c>
      <c r="CE18" s="682"/>
      <c r="CF18" s="682"/>
      <c r="CG18" s="682"/>
      <c r="CH18" s="682"/>
      <c r="CI18" s="682"/>
      <c r="CJ18" s="682"/>
      <c r="CK18" s="682"/>
      <c r="CL18" s="682"/>
      <c r="CM18" s="682"/>
      <c r="CN18" s="682"/>
      <c r="CO18" s="682"/>
      <c r="CP18" s="682"/>
      <c r="CQ18" s="683"/>
      <c r="CR18" s="666" t="s">
        <v>127</v>
      </c>
      <c r="CS18" s="667"/>
      <c r="CT18" s="667"/>
      <c r="CU18" s="667"/>
      <c r="CV18" s="667"/>
      <c r="CW18" s="667"/>
      <c r="CX18" s="667"/>
      <c r="CY18" s="668"/>
      <c r="CZ18" s="669" t="s">
        <v>127</v>
      </c>
      <c r="DA18" s="669"/>
      <c r="DB18" s="669"/>
      <c r="DC18" s="669"/>
      <c r="DD18" s="675" t="s">
        <v>127</v>
      </c>
      <c r="DE18" s="667"/>
      <c r="DF18" s="667"/>
      <c r="DG18" s="667"/>
      <c r="DH18" s="667"/>
      <c r="DI18" s="667"/>
      <c r="DJ18" s="667"/>
      <c r="DK18" s="667"/>
      <c r="DL18" s="667"/>
      <c r="DM18" s="667"/>
      <c r="DN18" s="667"/>
      <c r="DO18" s="667"/>
      <c r="DP18" s="668"/>
      <c r="DQ18" s="675" t="s">
        <v>127</v>
      </c>
      <c r="DR18" s="667"/>
      <c r="DS18" s="667"/>
      <c r="DT18" s="667"/>
      <c r="DU18" s="667"/>
      <c r="DV18" s="667"/>
      <c r="DW18" s="667"/>
      <c r="DX18" s="667"/>
      <c r="DY18" s="667"/>
      <c r="DZ18" s="667"/>
      <c r="EA18" s="667"/>
      <c r="EB18" s="667"/>
      <c r="EC18" s="676"/>
    </row>
    <row r="19" spans="2:133" ht="11.25" customHeight="1" x14ac:dyDescent="0.15">
      <c r="B19" s="663" t="s">
        <v>268</v>
      </c>
      <c r="C19" s="664"/>
      <c r="D19" s="664"/>
      <c r="E19" s="664"/>
      <c r="F19" s="664"/>
      <c r="G19" s="664"/>
      <c r="H19" s="664"/>
      <c r="I19" s="664"/>
      <c r="J19" s="664"/>
      <c r="K19" s="664"/>
      <c r="L19" s="664"/>
      <c r="M19" s="664"/>
      <c r="N19" s="664"/>
      <c r="O19" s="664"/>
      <c r="P19" s="664"/>
      <c r="Q19" s="665"/>
      <c r="R19" s="666">
        <v>131376</v>
      </c>
      <c r="S19" s="667"/>
      <c r="T19" s="667"/>
      <c r="U19" s="667"/>
      <c r="V19" s="667"/>
      <c r="W19" s="667"/>
      <c r="X19" s="667"/>
      <c r="Y19" s="668"/>
      <c r="Z19" s="669">
        <v>0.3</v>
      </c>
      <c r="AA19" s="669"/>
      <c r="AB19" s="669"/>
      <c r="AC19" s="669"/>
      <c r="AD19" s="670">
        <v>131376</v>
      </c>
      <c r="AE19" s="670"/>
      <c r="AF19" s="670"/>
      <c r="AG19" s="670"/>
      <c r="AH19" s="670"/>
      <c r="AI19" s="670"/>
      <c r="AJ19" s="670"/>
      <c r="AK19" s="670"/>
      <c r="AL19" s="671">
        <v>0.6</v>
      </c>
      <c r="AM19" s="672"/>
      <c r="AN19" s="672"/>
      <c r="AO19" s="673"/>
      <c r="AP19" s="663" t="s">
        <v>269</v>
      </c>
      <c r="AQ19" s="664"/>
      <c r="AR19" s="664"/>
      <c r="AS19" s="664"/>
      <c r="AT19" s="664"/>
      <c r="AU19" s="664"/>
      <c r="AV19" s="664"/>
      <c r="AW19" s="664"/>
      <c r="AX19" s="664"/>
      <c r="AY19" s="664"/>
      <c r="AZ19" s="664"/>
      <c r="BA19" s="664"/>
      <c r="BB19" s="664"/>
      <c r="BC19" s="664"/>
      <c r="BD19" s="664"/>
      <c r="BE19" s="664"/>
      <c r="BF19" s="665"/>
      <c r="BG19" s="666">
        <v>1199144</v>
      </c>
      <c r="BH19" s="667"/>
      <c r="BI19" s="667"/>
      <c r="BJ19" s="667"/>
      <c r="BK19" s="667"/>
      <c r="BL19" s="667"/>
      <c r="BM19" s="667"/>
      <c r="BN19" s="668"/>
      <c r="BO19" s="669">
        <v>7.2</v>
      </c>
      <c r="BP19" s="669"/>
      <c r="BQ19" s="669"/>
      <c r="BR19" s="669"/>
      <c r="BS19" s="670" t="s">
        <v>127</v>
      </c>
      <c r="BT19" s="670"/>
      <c r="BU19" s="670"/>
      <c r="BV19" s="670"/>
      <c r="BW19" s="670"/>
      <c r="BX19" s="670"/>
      <c r="BY19" s="670"/>
      <c r="BZ19" s="670"/>
      <c r="CA19" s="670"/>
      <c r="CB19" s="674"/>
      <c r="CD19" s="681" t="s">
        <v>270</v>
      </c>
      <c r="CE19" s="682"/>
      <c r="CF19" s="682"/>
      <c r="CG19" s="682"/>
      <c r="CH19" s="682"/>
      <c r="CI19" s="682"/>
      <c r="CJ19" s="682"/>
      <c r="CK19" s="682"/>
      <c r="CL19" s="682"/>
      <c r="CM19" s="682"/>
      <c r="CN19" s="682"/>
      <c r="CO19" s="682"/>
      <c r="CP19" s="682"/>
      <c r="CQ19" s="683"/>
      <c r="CR19" s="666" t="s">
        <v>127</v>
      </c>
      <c r="CS19" s="667"/>
      <c r="CT19" s="667"/>
      <c r="CU19" s="667"/>
      <c r="CV19" s="667"/>
      <c r="CW19" s="667"/>
      <c r="CX19" s="667"/>
      <c r="CY19" s="668"/>
      <c r="CZ19" s="669" t="s">
        <v>127</v>
      </c>
      <c r="DA19" s="669"/>
      <c r="DB19" s="669"/>
      <c r="DC19" s="669"/>
      <c r="DD19" s="675" t="s">
        <v>127</v>
      </c>
      <c r="DE19" s="667"/>
      <c r="DF19" s="667"/>
      <c r="DG19" s="667"/>
      <c r="DH19" s="667"/>
      <c r="DI19" s="667"/>
      <c r="DJ19" s="667"/>
      <c r="DK19" s="667"/>
      <c r="DL19" s="667"/>
      <c r="DM19" s="667"/>
      <c r="DN19" s="667"/>
      <c r="DO19" s="667"/>
      <c r="DP19" s="668"/>
      <c r="DQ19" s="675" t="s">
        <v>127</v>
      </c>
      <c r="DR19" s="667"/>
      <c r="DS19" s="667"/>
      <c r="DT19" s="667"/>
      <c r="DU19" s="667"/>
      <c r="DV19" s="667"/>
      <c r="DW19" s="667"/>
      <c r="DX19" s="667"/>
      <c r="DY19" s="667"/>
      <c r="DZ19" s="667"/>
      <c r="EA19" s="667"/>
      <c r="EB19" s="667"/>
      <c r="EC19" s="676"/>
    </row>
    <row r="20" spans="2:133" ht="11.25" customHeight="1" x14ac:dyDescent="0.15">
      <c r="B20" s="663" t="s">
        <v>271</v>
      </c>
      <c r="C20" s="664"/>
      <c r="D20" s="664"/>
      <c r="E20" s="664"/>
      <c r="F20" s="664"/>
      <c r="G20" s="664"/>
      <c r="H20" s="664"/>
      <c r="I20" s="664"/>
      <c r="J20" s="664"/>
      <c r="K20" s="664"/>
      <c r="L20" s="664"/>
      <c r="M20" s="664"/>
      <c r="N20" s="664"/>
      <c r="O20" s="664"/>
      <c r="P20" s="664"/>
      <c r="Q20" s="665"/>
      <c r="R20" s="666">
        <v>8386</v>
      </c>
      <c r="S20" s="667"/>
      <c r="T20" s="667"/>
      <c r="U20" s="667"/>
      <c r="V20" s="667"/>
      <c r="W20" s="667"/>
      <c r="X20" s="667"/>
      <c r="Y20" s="668"/>
      <c r="Z20" s="669">
        <v>0</v>
      </c>
      <c r="AA20" s="669"/>
      <c r="AB20" s="669"/>
      <c r="AC20" s="669"/>
      <c r="AD20" s="670">
        <v>8386</v>
      </c>
      <c r="AE20" s="670"/>
      <c r="AF20" s="670"/>
      <c r="AG20" s="670"/>
      <c r="AH20" s="670"/>
      <c r="AI20" s="670"/>
      <c r="AJ20" s="670"/>
      <c r="AK20" s="670"/>
      <c r="AL20" s="671">
        <v>0</v>
      </c>
      <c r="AM20" s="672"/>
      <c r="AN20" s="672"/>
      <c r="AO20" s="673"/>
      <c r="AP20" s="663" t="s">
        <v>272</v>
      </c>
      <c r="AQ20" s="664"/>
      <c r="AR20" s="664"/>
      <c r="AS20" s="664"/>
      <c r="AT20" s="664"/>
      <c r="AU20" s="664"/>
      <c r="AV20" s="664"/>
      <c r="AW20" s="664"/>
      <c r="AX20" s="664"/>
      <c r="AY20" s="664"/>
      <c r="AZ20" s="664"/>
      <c r="BA20" s="664"/>
      <c r="BB20" s="664"/>
      <c r="BC20" s="664"/>
      <c r="BD20" s="664"/>
      <c r="BE20" s="664"/>
      <c r="BF20" s="665"/>
      <c r="BG20" s="666">
        <v>1199144</v>
      </c>
      <c r="BH20" s="667"/>
      <c r="BI20" s="667"/>
      <c r="BJ20" s="667"/>
      <c r="BK20" s="667"/>
      <c r="BL20" s="667"/>
      <c r="BM20" s="667"/>
      <c r="BN20" s="668"/>
      <c r="BO20" s="669">
        <v>7.2</v>
      </c>
      <c r="BP20" s="669"/>
      <c r="BQ20" s="669"/>
      <c r="BR20" s="669"/>
      <c r="BS20" s="670" t="s">
        <v>127</v>
      </c>
      <c r="BT20" s="670"/>
      <c r="BU20" s="670"/>
      <c r="BV20" s="670"/>
      <c r="BW20" s="670"/>
      <c r="BX20" s="670"/>
      <c r="BY20" s="670"/>
      <c r="BZ20" s="670"/>
      <c r="CA20" s="670"/>
      <c r="CB20" s="674"/>
      <c r="CD20" s="681" t="s">
        <v>273</v>
      </c>
      <c r="CE20" s="682"/>
      <c r="CF20" s="682"/>
      <c r="CG20" s="682"/>
      <c r="CH20" s="682"/>
      <c r="CI20" s="682"/>
      <c r="CJ20" s="682"/>
      <c r="CK20" s="682"/>
      <c r="CL20" s="682"/>
      <c r="CM20" s="682"/>
      <c r="CN20" s="682"/>
      <c r="CO20" s="682"/>
      <c r="CP20" s="682"/>
      <c r="CQ20" s="683"/>
      <c r="CR20" s="666">
        <v>48422395</v>
      </c>
      <c r="CS20" s="667"/>
      <c r="CT20" s="667"/>
      <c r="CU20" s="667"/>
      <c r="CV20" s="667"/>
      <c r="CW20" s="667"/>
      <c r="CX20" s="667"/>
      <c r="CY20" s="668"/>
      <c r="CZ20" s="669">
        <v>100</v>
      </c>
      <c r="DA20" s="669"/>
      <c r="DB20" s="669"/>
      <c r="DC20" s="669"/>
      <c r="DD20" s="675">
        <v>6195835</v>
      </c>
      <c r="DE20" s="667"/>
      <c r="DF20" s="667"/>
      <c r="DG20" s="667"/>
      <c r="DH20" s="667"/>
      <c r="DI20" s="667"/>
      <c r="DJ20" s="667"/>
      <c r="DK20" s="667"/>
      <c r="DL20" s="667"/>
      <c r="DM20" s="667"/>
      <c r="DN20" s="667"/>
      <c r="DO20" s="667"/>
      <c r="DP20" s="668"/>
      <c r="DQ20" s="675">
        <v>27481565</v>
      </c>
      <c r="DR20" s="667"/>
      <c r="DS20" s="667"/>
      <c r="DT20" s="667"/>
      <c r="DU20" s="667"/>
      <c r="DV20" s="667"/>
      <c r="DW20" s="667"/>
      <c r="DX20" s="667"/>
      <c r="DY20" s="667"/>
      <c r="DZ20" s="667"/>
      <c r="EA20" s="667"/>
      <c r="EB20" s="667"/>
      <c r="EC20" s="676"/>
    </row>
    <row r="21" spans="2:133" ht="11.25" customHeight="1" x14ac:dyDescent="0.15">
      <c r="B21" s="663" t="s">
        <v>274</v>
      </c>
      <c r="C21" s="664"/>
      <c r="D21" s="664"/>
      <c r="E21" s="664"/>
      <c r="F21" s="664"/>
      <c r="G21" s="664"/>
      <c r="H21" s="664"/>
      <c r="I21" s="664"/>
      <c r="J21" s="664"/>
      <c r="K21" s="664"/>
      <c r="L21" s="664"/>
      <c r="M21" s="664"/>
      <c r="N21" s="664"/>
      <c r="O21" s="664"/>
      <c r="P21" s="664"/>
      <c r="Q21" s="665"/>
      <c r="R21" s="666">
        <v>3942</v>
      </c>
      <c r="S21" s="667"/>
      <c r="T21" s="667"/>
      <c r="U21" s="667"/>
      <c r="V21" s="667"/>
      <c r="W21" s="667"/>
      <c r="X21" s="667"/>
      <c r="Y21" s="668"/>
      <c r="Z21" s="669">
        <v>0</v>
      </c>
      <c r="AA21" s="669"/>
      <c r="AB21" s="669"/>
      <c r="AC21" s="669"/>
      <c r="AD21" s="670">
        <v>3942</v>
      </c>
      <c r="AE21" s="670"/>
      <c r="AF21" s="670"/>
      <c r="AG21" s="670"/>
      <c r="AH21" s="670"/>
      <c r="AI21" s="670"/>
      <c r="AJ21" s="670"/>
      <c r="AK21" s="670"/>
      <c r="AL21" s="671">
        <v>0</v>
      </c>
      <c r="AM21" s="672"/>
      <c r="AN21" s="672"/>
      <c r="AO21" s="673"/>
      <c r="AP21" s="685" t="s">
        <v>275</v>
      </c>
      <c r="AQ21" s="686"/>
      <c r="AR21" s="686"/>
      <c r="AS21" s="686"/>
      <c r="AT21" s="686"/>
      <c r="AU21" s="686"/>
      <c r="AV21" s="686"/>
      <c r="AW21" s="686"/>
      <c r="AX21" s="686"/>
      <c r="AY21" s="686"/>
      <c r="AZ21" s="686"/>
      <c r="BA21" s="686"/>
      <c r="BB21" s="686"/>
      <c r="BC21" s="686"/>
      <c r="BD21" s="686"/>
      <c r="BE21" s="686"/>
      <c r="BF21" s="687"/>
      <c r="BG21" s="666" t="s">
        <v>127</v>
      </c>
      <c r="BH21" s="667"/>
      <c r="BI21" s="667"/>
      <c r="BJ21" s="667"/>
      <c r="BK21" s="667"/>
      <c r="BL21" s="667"/>
      <c r="BM21" s="667"/>
      <c r="BN21" s="668"/>
      <c r="BO21" s="669" t="s">
        <v>127</v>
      </c>
      <c r="BP21" s="669"/>
      <c r="BQ21" s="669"/>
      <c r="BR21" s="669"/>
      <c r="BS21" s="670" t="s">
        <v>127</v>
      </c>
      <c r="BT21" s="670"/>
      <c r="BU21" s="670"/>
      <c r="BV21" s="670"/>
      <c r="BW21" s="670"/>
      <c r="BX21" s="670"/>
      <c r="BY21" s="670"/>
      <c r="BZ21" s="670"/>
      <c r="CA21" s="670"/>
      <c r="CB21" s="674"/>
      <c r="CD21" s="691"/>
      <c r="CE21" s="692"/>
      <c r="CF21" s="692"/>
      <c r="CG21" s="692"/>
      <c r="CH21" s="692"/>
      <c r="CI21" s="692"/>
      <c r="CJ21" s="692"/>
      <c r="CK21" s="692"/>
      <c r="CL21" s="692"/>
      <c r="CM21" s="692"/>
      <c r="CN21" s="692"/>
      <c r="CO21" s="692"/>
      <c r="CP21" s="692"/>
      <c r="CQ21" s="693"/>
      <c r="CR21" s="694"/>
      <c r="CS21" s="689"/>
      <c r="CT21" s="689"/>
      <c r="CU21" s="689"/>
      <c r="CV21" s="689"/>
      <c r="CW21" s="689"/>
      <c r="CX21" s="689"/>
      <c r="CY21" s="695"/>
      <c r="CZ21" s="696"/>
      <c r="DA21" s="696"/>
      <c r="DB21" s="696"/>
      <c r="DC21" s="696"/>
      <c r="DD21" s="688"/>
      <c r="DE21" s="689"/>
      <c r="DF21" s="689"/>
      <c r="DG21" s="689"/>
      <c r="DH21" s="689"/>
      <c r="DI21" s="689"/>
      <c r="DJ21" s="689"/>
      <c r="DK21" s="689"/>
      <c r="DL21" s="689"/>
      <c r="DM21" s="689"/>
      <c r="DN21" s="689"/>
      <c r="DO21" s="689"/>
      <c r="DP21" s="695"/>
      <c r="DQ21" s="688"/>
      <c r="DR21" s="689"/>
      <c r="DS21" s="689"/>
      <c r="DT21" s="689"/>
      <c r="DU21" s="689"/>
      <c r="DV21" s="689"/>
      <c r="DW21" s="689"/>
      <c r="DX21" s="689"/>
      <c r="DY21" s="689"/>
      <c r="DZ21" s="689"/>
      <c r="EA21" s="689"/>
      <c r="EB21" s="689"/>
      <c r="EC21" s="690"/>
    </row>
    <row r="22" spans="2:133" ht="11.25" customHeight="1" x14ac:dyDescent="0.15">
      <c r="B22" s="704" t="s">
        <v>276</v>
      </c>
      <c r="C22" s="705"/>
      <c r="D22" s="705"/>
      <c r="E22" s="705"/>
      <c r="F22" s="705"/>
      <c r="G22" s="705"/>
      <c r="H22" s="705"/>
      <c r="I22" s="705"/>
      <c r="J22" s="705"/>
      <c r="K22" s="705"/>
      <c r="L22" s="705"/>
      <c r="M22" s="705"/>
      <c r="N22" s="705"/>
      <c r="O22" s="705"/>
      <c r="P22" s="705"/>
      <c r="Q22" s="706"/>
      <c r="R22" s="666">
        <v>73346</v>
      </c>
      <c r="S22" s="667"/>
      <c r="T22" s="667"/>
      <c r="U22" s="667"/>
      <c r="V22" s="667"/>
      <c r="W22" s="667"/>
      <c r="X22" s="667"/>
      <c r="Y22" s="668"/>
      <c r="Z22" s="669">
        <v>0.1</v>
      </c>
      <c r="AA22" s="669"/>
      <c r="AB22" s="669"/>
      <c r="AC22" s="669"/>
      <c r="AD22" s="670">
        <v>67463</v>
      </c>
      <c r="AE22" s="670"/>
      <c r="AF22" s="670"/>
      <c r="AG22" s="670"/>
      <c r="AH22" s="670"/>
      <c r="AI22" s="670"/>
      <c r="AJ22" s="670"/>
      <c r="AK22" s="670"/>
      <c r="AL22" s="671">
        <v>0.30000001192092896</v>
      </c>
      <c r="AM22" s="672"/>
      <c r="AN22" s="672"/>
      <c r="AO22" s="673"/>
      <c r="AP22" s="685" t="s">
        <v>277</v>
      </c>
      <c r="AQ22" s="686"/>
      <c r="AR22" s="686"/>
      <c r="AS22" s="686"/>
      <c r="AT22" s="686"/>
      <c r="AU22" s="686"/>
      <c r="AV22" s="686"/>
      <c r="AW22" s="686"/>
      <c r="AX22" s="686"/>
      <c r="AY22" s="686"/>
      <c r="AZ22" s="686"/>
      <c r="BA22" s="686"/>
      <c r="BB22" s="686"/>
      <c r="BC22" s="686"/>
      <c r="BD22" s="686"/>
      <c r="BE22" s="686"/>
      <c r="BF22" s="687"/>
      <c r="BG22" s="666" t="s">
        <v>127</v>
      </c>
      <c r="BH22" s="667"/>
      <c r="BI22" s="667"/>
      <c r="BJ22" s="667"/>
      <c r="BK22" s="667"/>
      <c r="BL22" s="667"/>
      <c r="BM22" s="667"/>
      <c r="BN22" s="668"/>
      <c r="BO22" s="669" t="s">
        <v>127</v>
      </c>
      <c r="BP22" s="669"/>
      <c r="BQ22" s="669"/>
      <c r="BR22" s="669"/>
      <c r="BS22" s="670" t="s">
        <v>127</v>
      </c>
      <c r="BT22" s="670"/>
      <c r="BU22" s="670"/>
      <c r="BV22" s="670"/>
      <c r="BW22" s="670"/>
      <c r="BX22" s="670"/>
      <c r="BY22" s="670"/>
      <c r="BZ22" s="670"/>
      <c r="CA22" s="670"/>
      <c r="CB22" s="674"/>
      <c r="CD22" s="648" t="s">
        <v>278</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15">
      <c r="B23" s="663" t="s">
        <v>279</v>
      </c>
      <c r="C23" s="664"/>
      <c r="D23" s="664"/>
      <c r="E23" s="664"/>
      <c r="F23" s="664"/>
      <c r="G23" s="664"/>
      <c r="H23" s="664"/>
      <c r="I23" s="664"/>
      <c r="J23" s="664"/>
      <c r="K23" s="664"/>
      <c r="L23" s="664"/>
      <c r="M23" s="664"/>
      <c r="N23" s="664"/>
      <c r="O23" s="664"/>
      <c r="P23" s="664"/>
      <c r="Q23" s="665"/>
      <c r="R23" s="666">
        <v>4868126</v>
      </c>
      <c r="S23" s="667"/>
      <c r="T23" s="667"/>
      <c r="U23" s="667"/>
      <c r="V23" s="667"/>
      <c r="W23" s="667"/>
      <c r="X23" s="667"/>
      <c r="Y23" s="668"/>
      <c r="Z23" s="669">
        <v>9.6</v>
      </c>
      <c r="AA23" s="669"/>
      <c r="AB23" s="669"/>
      <c r="AC23" s="669"/>
      <c r="AD23" s="670">
        <v>4505513</v>
      </c>
      <c r="AE23" s="670"/>
      <c r="AF23" s="670"/>
      <c r="AG23" s="670"/>
      <c r="AH23" s="670"/>
      <c r="AI23" s="670"/>
      <c r="AJ23" s="670"/>
      <c r="AK23" s="670"/>
      <c r="AL23" s="671">
        <v>19.5</v>
      </c>
      <c r="AM23" s="672"/>
      <c r="AN23" s="672"/>
      <c r="AO23" s="673"/>
      <c r="AP23" s="685" t="s">
        <v>280</v>
      </c>
      <c r="AQ23" s="686"/>
      <c r="AR23" s="686"/>
      <c r="AS23" s="686"/>
      <c r="AT23" s="686"/>
      <c r="AU23" s="686"/>
      <c r="AV23" s="686"/>
      <c r="AW23" s="686"/>
      <c r="AX23" s="686"/>
      <c r="AY23" s="686"/>
      <c r="AZ23" s="686"/>
      <c r="BA23" s="686"/>
      <c r="BB23" s="686"/>
      <c r="BC23" s="686"/>
      <c r="BD23" s="686"/>
      <c r="BE23" s="686"/>
      <c r="BF23" s="687"/>
      <c r="BG23" s="666">
        <v>1199144</v>
      </c>
      <c r="BH23" s="667"/>
      <c r="BI23" s="667"/>
      <c r="BJ23" s="667"/>
      <c r="BK23" s="667"/>
      <c r="BL23" s="667"/>
      <c r="BM23" s="667"/>
      <c r="BN23" s="668"/>
      <c r="BO23" s="669">
        <v>7.2</v>
      </c>
      <c r="BP23" s="669"/>
      <c r="BQ23" s="669"/>
      <c r="BR23" s="669"/>
      <c r="BS23" s="670" t="s">
        <v>127</v>
      </c>
      <c r="BT23" s="670"/>
      <c r="BU23" s="670"/>
      <c r="BV23" s="670"/>
      <c r="BW23" s="670"/>
      <c r="BX23" s="670"/>
      <c r="BY23" s="670"/>
      <c r="BZ23" s="670"/>
      <c r="CA23" s="670"/>
      <c r="CB23" s="674"/>
      <c r="CD23" s="648" t="s">
        <v>220</v>
      </c>
      <c r="CE23" s="649"/>
      <c r="CF23" s="649"/>
      <c r="CG23" s="649"/>
      <c r="CH23" s="649"/>
      <c r="CI23" s="649"/>
      <c r="CJ23" s="649"/>
      <c r="CK23" s="649"/>
      <c r="CL23" s="649"/>
      <c r="CM23" s="649"/>
      <c r="CN23" s="649"/>
      <c r="CO23" s="649"/>
      <c r="CP23" s="649"/>
      <c r="CQ23" s="650"/>
      <c r="CR23" s="648" t="s">
        <v>281</v>
      </c>
      <c r="CS23" s="649"/>
      <c r="CT23" s="649"/>
      <c r="CU23" s="649"/>
      <c r="CV23" s="649"/>
      <c r="CW23" s="649"/>
      <c r="CX23" s="649"/>
      <c r="CY23" s="650"/>
      <c r="CZ23" s="648" t="s">
        <v>282</v>
      </c>
      <c r="DA23" s="649"/>
      <c r="DB23" s="649"/>
      <c r="DC23" s="650"/>
      <c r="DD23" s="648" t="s">
        <v>283</v>
      </c>
      <c r="DE23" s="649"/>
      <c r="DF23" s="649"/>
      <c r="DG23" s="649"/>
      <c r="DH23" s="649"/>
      <c r="DI23" s="649"/>
      <c r="DJ23" s="649"/>
      <c r="DK23" s="650"/>
      <c r="DL23" s="697" t="s">
        <v>284</v>
      </c>
      <c r="DM23" s="698"/>
      <c r="DN23" s="698"/>
      <c r="DO23" s="698"/>
      <c r="DP23" s="698"/>
      <c r="DQ23" s="698"/>
      <c r="DR23" s="698"/>
      <c r="DS23" s="698"/>
      <c r="DT23" s="698"/>
      <c r="DU23" s="698"/>
      <c r="DV23" s="699"/>
      <c r="DW23" s="648" t="s">
        <v>285</v>
      </c>
      <c r="DX23" s="649"/>
      <c r="DY23" s="649"/>
      <c r="DZ23" s="649"/>
      <c r="EA23" s="649"/>
      <c r="EB23" s="649"/>
      <c r="EC23" s="650"/>
    </row>
    <row r="24" spans="2:133" ht="11.25" customHeight="1" x14ac:dyDescent="0.15">
      <c r="B24" s="663" t="s">
        <v>286</v>
      </c>
      <c r="C24" s="664"/>
      <c r="D24" s="664"/>
      <c r="E24" s="664"/>
      <c r="F24" s="664"/>
      <c r="G24" s="664"/>
      <c r="H24" s="664"/>
      <c r="I24" s="664"/>
      <c r="J24" s="664"/>
      <c r="K24" s="664"/>
      <c r="L24" s="664"/>
      <c r="M24" s="664"/>
      <c r="N24" s="664"/>
      <c r="O24" s="664"/>
      <c r="P24" s="664"/>
      <c r="Q24" s="665"/>
      <c r="R24" s="666">
        <v>4505513</v>
      </c>
      <c r="S24" s="667"/>
      <c r="T24" s="667"/>
      <c r="U24" s="667"/>
      <c r="V24" s="667"/>
      <c r="W24" s="667"/>
      <c r="X24" s="667"/>
      <c r="Y24" s="668"/>
      <c r="Z24" s="669">
        <v>8.8000000000000007</v>
      </c>
      <c r="AA24" s="669"/>
      <c r="AB24" s="669"/>
      <c r="AC24" s="669"/>
      <c r="AD24" s="670">
        <v>4505513</v>
      </c>
      <c r="AE24" s="670"/>
      <c r="AF24" s="670"/>
      <c r="AG24" s="670"/>
      <c r="AH24" s="670"/>
      <c r="AI24" s="670"/>
      <c r="AJ24" s="670"/>
      <c r="AK24" s="670"/>
      <c r="AL24" s="671">
        <v>19.5</v>
      </c>
      <c r="AM24" s="672"/>
      <c r="AN24" s="672"/>
      <c r="AO24" s="673"/>
      <c r="AP24" s="685" t="s">
        <v>287</v>
      </c>
      <c r="AQ24" s="686"/>
      <c r="AR24" s="686"/>
      <c r="AS24" s="686"/>
      <c r="AT24" s="686"/>
      <c r="AU24" s="686"/>
      <c r="AV24" s="686"/>
      <c r="AW24" s="686"/>
      <c r="AX24" s="686"/>
      <c r="AY24" s="686"/>
      <c r="AZ24" s="686"/>
      <c r="BA24" s="686"/>
      <c r="BB24" s="686"/>
      <c r="BC24" s="686"/>
      <c r="BD24" s="686"/>
      <c r="BE24" s="686"/>
      <c r="BF24" s="687"/>
      <c r="BG24" s="666" t="s">
        <v>127</v>
      </c>
      <c r="BH24" s="667"/>
      <c r="BI24" s="667"/>
      <c r="BJ24" s="667"/>
      <c r="BK24" s="667"/>
      <c r="BL24" s="667"/>
      <c r="BM24" s="667"/>
      <c r="BN24" s="668"/>
      <c r="BO24" s="669" t="s">
        <v>127</v>
      </c>
      <c r="BP24" s="669"/>
      <c r="BQ24" s="669"/>
      <c r="BR24" s="669"/>
      <c r="BS24" s="670" t="s">
        <v>127</v>
      </c>
      <c r="BT24" s="670"/>
      <c r="BU24" s="670"/>
      <c r="BV24" s="670"/>
      <c r="BW24" s="670"/>
      <c r="BX24" s="670"/>
      <c r="BY24" s="670"/>
      <c r="BZ24" s="670"/>
      <c r="CA24" s="670"/>
      <c r="CB24" s="674"/>
      <c r="CD24" s="677" t="s">
        <v>288</v>
      </c>
      <c r="CE24" s="678"/>
      <c r="CF24" s="678"/>
      <c r="CG24" s="678"/>
      <c r="CH24" s="678"/>
      <c r="CI24" s="678"/>
      <c r="CJ24" s="678"/>
      <c r="CK24" s="678"/>
      <c r="CL24" s="678"/>
      <c r="CM24" s="678"/>
      <c r="CN24" s="678"/>
      <c r="CO24" s="678"/>
      <c r="CP24" s="678"/>
      <c r="CQ24" s="679"/>
      <c r="CR24" s="655">
        <v>23594347</v>
      </c>
      <c r="CS24" s="656"/>
      <c r="CT24" s="656"/>
      <c r="CU24" s="656"/>
      <c r="CV24" s="656"/>
      <c r="CW24" s="656"/>
      <c r="CX24" s="656"/>
      <c r="CY24" s="657"/>
      <c r="CZ24" s="660">
        <v>48.7</v>
      </c>
      <c r="DA24" s="661"/>
      <c r="DB24" s="661"/>
      <c r="DC24" s="680"/>
      <c r="DD24" s="707">
        <v>12645335</v>
      </c>
      <c r="DE24" s="656"/>
      <c r="DF24" s="656"/>
      <c r="DG24" s="656"/>
      <c r="DH24" s="656"/>
      <c r="DI24" s="656"/>
      <c r="DJ24" s="656"/>
      <c r="DK24" s="657"/>
      <c r="DL24" s="707">
        <v>12334482</v>
      </c>
      <c r="DM24" s="656"/>
      <c r="DN24" s="656"/>
      <c r="DO24" s="656"/>
      <c r="DP24" s="656"/>
      <c r="DQ24" s="656"/>
      <c r="DR24" s="656"/>
      <c r="DS24" s="656"/>
      <c r="DT24" s="656"/>
      <c r="DU24" s="656"/>
      <c r="DV24" s="657"/>
      <c r="DW24" s="660">
        <v>49.1</v>
      </c>
      <c r="DX24" s="661"/>
      <c r="DY24" s="661"/>
      <c r="DZ24" s="661"/>
      <c r="EA24" s="661"/>
      <c r="EB24" s="661"/>
      <c r="EC24" s="662"/>
    </row>
    <row r="25" spans="2:133" ht="11.25" customHeight="1" x14ac:dyDescent="0.15">
      <c r="B25" s="663" t="s">
        <v>289</v>
      </c>
      <c r="C25" s="664"/>
      <c r="D25" s="664"/>
      <c r="E25" s="664"/>
      <c r="F25" s="664"/>
      <c r="G25" s="664"/>
      <c r="H25" s="664"/>
      <c r="I25" s="664"/>
      <c r="J25" s="664"/>
      <c r="K25" s="664"/>
      <c r="L25" s="664"/>
      <c r="M25" s="664"/>
      <c r="N25" s="664"/>
      <c r="O25" s="664"/>
      <c r="P25" s="664"/>
      <c r="Q25" s="665"/>
      <c r="R25" s="666">
        <v>362334</v>
      </c>
      <c r="S25" s="667"/>
      <c r="T25" s="667"/>
      <c r="U25" s="667"/>
      <c r="V25" s="667"/>
      <c r="W25" s="667"/>
      <c r="X25" s="667"/>
      <c r="Y25" s="668"/>
      <c r="Z25" s="669">
        <v>0.7</v>
      </c>
      <c r="AA25" s="669"/>
      <c r="AB25" s="669"/>
      <c r="AC25" s="669"/>
      <c r="AD25" s="670" t="s">
        <v>127</v>
      </c>
      <c r="AE25" s="670"/>
      <c r="AF25" s="670"/>
      <c r="AG25" s="670"/>
      <c r="AH25" s="670"/>
      <c r="AI25" s="670"/>
      <c r="AJ25" s="670"/>
      <c r="AK25" s="670"/>
      <c r="AL25" s="671" t="s">
        <v>127</v>
      </c>
      <c r="AM25" s="672"/>
      <c r="AN25" s="672"/>
      <c r="AO25" s="673"/>
      <c r="AP25" s="685" t="s">
        <v>290</v>
      </c>
      <c r="AQ25" s="686"/>
      <c r="AR25" s="686"/>
      <c r="AS25" s="686"/>
      <c r="AT25" s="686"/>
      <c r="AU25" s="686"/>
      <c r="AV25" s="686"/>
      <c r="AW25" s="686"/>
      <c r="AX25" s="686"/>
      <c r="AY25" s="686"/>
      <c r="AZ25" s="686"/>
      <c r="BA25" s="686"/>
      <c r="BB25" s="686"/>
      <c r="BC25" s="686"/>
      <c r="BD25" s="686"/>
      <c r="BE25" s="686"/>
      <c r="BF25" s="687"/>
      <c r="BG25" s="666" t="s">
        <v>127</v>
      </c>
      <c r="BH25" s="667"/>
      <c r="BI25" s="667"/>
      <c r="BJ25" s="667"/>
      <c r="BK25" s="667"/>
      <c r="BL25" s="667"/>
      <c r="BM25" s="667"/>
      <c r="BN25" s="668"/>
      <c r="BO25" s="669" t="s">
        <v>127</v>
      </c>
      <c r="BP25" s="669"/>
      <c r="BQ25" s="669"/>
      <c r="BR25" s="669"/>
      <c r="BS25" s="670" t="s">
        <v>127</v>
      </c>
      <c r="BT25" s="670"/>
      <c r="BU25" s="670"/>
      <c r="BV25" s="670"/>
      <c r="BW25" s="670"/>
      <c r="BX25" s="670"/>
      <c r="BY25" s="670"/>
      <c r="BZ25" s="670"/>
      <c r="CA25" s="670"/>
      <c r="CB25" s="674"/>
      <c r="CD25" s="681" t="s">
        <v>291</v>
      </c>
      <c r="CE25" s="682"/>
      <c r="CF25" s="682"/>
      <c r="CG25" s="682"/>
      <c r="CH25" s="682"/>
      <c r="CI25" s="682"/>
      <c r="CJ25" s="682"/>
      <c r="CK25" s="682"/>
      <c r="CL25" s="682"/>
      <c r="CM25" s="682"/>
      <c r="CN25" s="682"/>
      <c r="CO25" s="682"/>
      <c r="CP25" s="682"/>
      <c r="CQ25" s="683"/>
      <c r="CR25" s="666">
        <v>5672465</v>
      </c>
      <c r="CS25" s="700"/>
      <c r="CT25" s="700"/>
      <c r="CU25" s="700"/>
      <c r="CV25" s="700"/>
      <c r="CW25" s="700"/>
      <c r="CX25" s="700"/>
      <c r="CY25" s="701"/>
      <c r="CZ25" s="671">
        <v>11.7</v>
      </c>
      <c r="DA25" s="702"/>
      <c r="DB25" s="702"/>
      <c r="DC25" s="708"/>
      <c r="DD25" s="675">
        <v>5228235</v>
      </c>
      <c r="DE25" s="700"/>
      <c r="DF25" s="700"/>
      <c r="DG25" s="700"/>
      <c r="DH25" s="700"/>
      <c r="DI25" s="700"/>
      <c r="DJ25" s="700"/>
      <c r="DK25" s="701"/>
      <c r="DL25" s="675">
        <v>5192196</v>
      </c>
      <c r="DM25" s="700"/>
      <c r="DN25" s="700"/>
      <c r="DO25" s="700"/>
      <c r="DP25" s="700"/>
      <c r="DQ25" s="700"/>
      <c r="DR25" s="700"/>
      <c r="DS25" s="700"/>
      <c r="DT25" s="700"/>
      <c r="DU25" s="700"/>
      <c r="DV25" s="701"/>
      <c r="DW25" s="671">
        <v>20.7</v>
      </c>
      <c r="DX25" s="702"/>
      <c r="DY25" s="702"/>
      <c r="DZ25" s="702"/>
      <c r="EA25" s="702"/>
      <c r="EB25" s="702"/>
      <c r="EC25" s="703"/>
    </row>
    <row r="26" spans="2:133" ht="11.25" customHeight="1" x14ac:dyDescent="0.15">
      <c r="B26" s="663" t="s">
        <v>292</v>
      </c>
      <c r="C26" s="664"/>
      <c r="D26" s="664"/>
      <c r="E26" s="664"/>
      <c r="F26" s="664"/>
      <c r="G26" s="664"/>
      <c r="H26" s="664"/>
      <c r="I26" s="664"/>
      <c r="J26" s="664"/>
      <c r="K26" s="664"/>
      <c r="L26" s="664"/>
      <c r="M26" s="664"/>
      <c r="N26" s="664"/>
      <c r="O26" s="664"/>
      <c r="P26" s="664"/>
      <c r="Q26" s="665"/>
      <c r="R26" s="666">
        <v>279</v>
      </c>
      <c r="S26" s="667"/>
      <c r="T26" s="667"/>
      <c r="U26" s="667"/>
      <c r="V26" s="667"/>
      <c r="W26" s="667"/>
      <c r="X26" s="667"/>
      <c r="Y26" s="668"/>
      <c r="Z26" s="669">
        <v>0</v>
      </c>
      <c r="AA26" s="669"/>
      <c r="AB26" s="669"/>
      <c r="AC26" s="669"/>
      <c r="AD26" s="670" t="s">
        <v>127</v>
      </c>
      <c r="AE26" s="670"/>
      <c r="AF26" s="670"/>
      <c r="AG26" s="670"/>
      <c r="AH26" s="670"/>
      <c r="AI26" s="670"/>
      <c r="AJ26" s="670"/>
      <c r="AK26" s="670"/>
      <c r="AL26" s="671" t="s">
        <v>127</v>
      </c>
      <c r="AM26" s="672"/>
      <c r="AN26" s="672"/>
      <c r="AO26" s="673"/>
      <c r="AP26" s="685" t="s">
        <v>293</v>
      </c>
      <c r="AQ26" s="709"/>
      <c r="AR26" s="709"/>
      <c r="AS26" s="709"/>
      <c r="AT26" s="709"/>
      <c r="AU26" s="709"/>
      <c r="AV26" s="709"/>
      <c r="AW26" s="709"/>
      <c r="AX26" s="709"/>
      <c r="AY26" s="709"/>
      <c r="AZ26" s="709"/>
      <c r="BA26" s="709"/>
      <c r="BB26" s="709"/>
      <c r="BC26" s="709"/>
      <c r="BD26" s="709"/>
      <c r="BE26" s="709"/>
      <c r="BF26" s="687"/>
      <c r="BG26" s="666" t="s">
        <v>127</v>
      </c>
      <c r="BH26" s="667"/>
      <c r="BI26" s="667"/>
      <c r="BJ26" s="667"/>
      <c r="BK26" s="667"/>
      <c r="BL26" s="667"/>
      <c r="BM26" s="667"/>
      <c r="BN26" s="668"/>
      <c r="BO26" s="669" t="s">
        <v>127</v>
      </c>
      <c r="BP26" s="669"/>
      <c r="BQ26" s="669"/>
      <c r="BR26" s="669"/>
      <c r="BS26" s="670" t="s">
        <v>127</v>
      </c>
      <c r="BT26" s="670"/>
      <c r="BU26" s="670"/>
      <c r="BV26" s="670"/>
      <c r="BW26" s="670"/>
      <c r="BX26" s="670"/>
      <c r="BY26" s="670"/>
      <c r="BZ26" s="670"/>
      <c r="CA26" s="670"/>
      <c r="CB26" s="674"/>
      <c r="CD26" s="681" t="s">
        <v>294</v>
      </c>
      <c r="CE26" s="682"/>
      <c r="CF26" s="682"/>
      <c r="CG26" s="682"/>
      <c r="CH26" s="682"/>
      <c r="CI26" s="682"/>
      <c r="CJ26" s="682"/>
      <c r="CK26" s="682"/>
      <c r="CL26" s="682"/>
      <c r="CM26" s="682"/>
      <c r="CN26" s="682"/>
      <c r="CO26" s="682"/>
      <c r="CP26" s="682"/>
      <c r="CQ26" s="683"/>
      <c r="CR26" s="666">
        <v>3556765</v>
      </c>
      <c r="CS26" s="667"/>
      <c r="CT26" s="667"/>
      <c r="CU26" s="667"/>
      <c r="CV26" s="667"/>
      <c r="CW26" s="667"/>
      <c r="CX26" s="667"/>
      <c r="CY26" s="668"/>
      <c r="CZ26" s="671">
        <v>7.3</v>
      </c>
      <c r="DA26" s="702"/>
      <c r="DB26" s="702"/>
      <c r="DC26" s="708"/>
      <c r="DD26" s="675">
        <v>3236532</v>
      </c>
      <c r="DE26" s="667"/>
      <c r="DF26" s="667"/>
      <c r="DG26" s="667"/>
      <c r="DH26" s="667"/>
      <c r="DI26" s="667"/>
      <c r="DJ26" s="667"/>
      <c r="DK26" s="668"/>
      <c r="DL26" s="675" t="s">
        <v>127</v>
      </c>
      <c r="DM26" s="667"/>
      <c r="DN26" s="667"/>
      <c r="DO26" s="667"/>
      <c r="DP26" s="667"/>
      <c r="DQ26" s="667"/>
      <c r="DR26" s="667"/>
      <c r="DS26" s="667"/>
      <c r="DT26" s="667"/>
      <c r="DU26" s="667"/>
      <c r="DV26" s="668"/>
      <c r="DW26" s="671" t="s">
        <v>127</v>
      </c>
      <c r="DX26" s="702"/>
      <c r="DY26" s="702"/>
      <c r="DZ26" s="702"/>
      <c r="EA26" s="702"/>
      <c r="EB26" s="702"/>
      <c r="EC26" s="703"/>
    </row>
    <row r="27" spans="2:133" ht="11.25" customHeight="1" x14ac:dyDescent="0.15">
      <c r="B27" s="663" t="s">
        <v>295</v>
      </c>
      <c r="C27" s="664"/>
      <c r="D27" s="664"/>
      <c r="E27" s="664"/>
      <c r="F27" s="664"/>
      <c r="G27" s="664"/>
      <c r="H27" s="664"/>
      <c r="I27" s="664"/>
      <c r="J27" s="664"/>
      <c r="K27" s="664"/>
      <c r="L27" s="664"/>
      <c r="M27" s="664"/>
      <c r="N27" s="664"/>
      <c r="O27" s="664"/>
      <c r="P27" s="664"/>
      <c r="Q27" s="665"/>
      <c r="R27" s="666">
        <v>24629568</v>
      </c>
      <c r="S27" s="667"/>
      <c r="T27" s="667"/>
      <c r="U27" s="667"/>
      <c r="V27" s="667"/>
      <c r="W27" s="667"/>
      <c r="X27" s="667"/>
      <c r="Y27" s="668"/>
      <c r="Z27" s="669">
        <v>48.3</v>
      </c>
      <c r="AA27" s="669"/>
      <c r="AB27" s="669"/>
      <c r="AC27" s="669"/>
      <c r="AD27" s="670">
        <v>23061928</v>
      </c>
      <c r="AE27" s="670"/>
      <c r="AF27" s="670"/>
      <c r="AG27" s="670"/>
      <c r="AH27" s="670"/>
      <c r="AI27" s="670"/>
      <c r="AJ27" s="670"/>
      <c r="AK27" s="670"/>
      <c r="AL27" s="671">
        <v>99.900001525878906</v>
      </c>
      <c r="AM27" s="672"/>
      <c r="AN27" s="672"/>
      <c r="AO27" s="673"/>
      <c r="AP27" s="663" t="s">
        <v>296</v>
      </c>
      <c r="AQ27" s="664"/>
      <c r="AR27" s="664"/>
      <c r="AS27" s="664"/>
      <c r="AT27" s="664"/>
      <c r="AU27" s="664"/>
      <c r="AV27" s="664"/>
      <c r="AW27" s="664"/>
      <c r="AX27" s="664"/>
      <c r="AY27" s="664"/>
      <c r="AZ27" s="664"/>
      <c r="BA27" s="664"/>
      <c r="BB27" s="664"/>
      <c r="BC27" s="664"/>
      <c r="BD27" s="664"/>
      <c r="BE27" s="664"/>
      <c r="BF27" s="665"/>
      <c r="BG27" s="666">
        <v>16600396</v>
      </c>
      <c r="BH27" s="667"/>
      <c r="BI27" s="667"/>
      <c r="BJ27" s="667"/>
      <c r="BK27" s="667"/>
      <c r="BL27" s="667"/>
      <c r="BM27" s="667"/>
      <c r="BN27" s="668"/>
      <c r="BO27" s="669">
        <v>100</v>
      </c>
      <c r="BP27" s="669"/>
      <c r="BQ27" s="669"/>
      <c r="BR27" s="669"/>
      <c r="BS27" s="670">
        <v>114876</v>
      </c>
      <c r="BT27" s="670"/>
      <c r="BU27" s="670"/>
      <c r="BV27" s="670"/>
      <c r="BW27" s="670"/>
      <c r="BX27" s="670"/>
      <c r="BY27" s="670"/>
      <c r="BZ27" s="670"/>
      <c r="CA27" s="670"/>
      <c r="CB27" s="674"/>
      <c r="CD27" s="681" t="s">
        <v>297</v>
      </c>
      <c r="CE27" s="682"/>
      <c r="CF27" s="682"/>
      <c r="CG27" s="682"/>
      <c r="CH27" s="682"/>
      <c r="CI27" s="682"/>
      <c r="CJ27" s="682"/>
      <c r="CK27" s="682"/>
      <c r="CL27" s="682"/>
      <c r="CM27" s="682"/>
      <c r="CN27" s="682"/>
      <c r="CO27" s="682"/>
      <c r="CP27" s="682"/>
      <c r="CQ27" s="683"/>
      <c r="CR27" s="666">
        <v>13871892</v>
      </c>
      <c r="CS27" s="700"/>
      <c r="CT27" s="700"/>
      <c r="CU27" s="700"/>
      <c r="CV27" s="700"/>
      <c r="CW27" s="700"/>
      <c r="CX27" s="700"/>
      <c r="CY27" s="701"/>
      <c r="CZ27" s="671">
        <v>28.6</v>
      </c>
      <c r="DA27" s="702"/>
      <c r="DB27" s="702"/>
      <c r="DC27" s="708"/>
      <c r="DD27" s="675">
        <v>3367110</v>
      </c>
      <c r="DE27" s="700"/>
      <c r="DF27" s="700"/>
      <c r="DG27" s="700"/>
      <c r="DH27" s="700"/>
      <c r="DI27" s="700"/>
      <c r="DJ27" s="700"/>
      <c r="DK27" s="701"/>
      <c r="DL27" s="675">
        <v>3092296</v>
      </c>
      <c r="DM27" s="700"/>
      <c r="DN27" s="700"/>
      <c r="DO27" s="700"/>
      <c r="DP27" s="700"/>
      <c r="DQ27" s="700"/>
      <c r="DR27" s="700"/>
      <c r="DS27" s="700"/>
      <c r="DT27" s="700"/>
      <c r="DU27" s="700"/>
      <c r="DV27" s="701"/>
      <c r="DW27" s="671">
        <v>12.3</v>
      </c>
      <c r="DX27" s="702"/>
      <c r="DY27" s="702"/>
      <c r="DZ27" s="702"/>
      <c r="EA27" s="702"/>
      <c r="EB27" s="702"/>
      <c r="EC27" s="703"/>
    </row>
    <row r="28" spans="2:133" ht="11.25" customHeight="1" x14ac:dyDescent="0.15">
      <c r="B28" s="663" t="s">
        <v>298</v>
      </c>
      <c r="C28" s="664"/>
      <c r="D28" s="664"/>
      <c r="E28" s="664"/>
      <c r="F28" s="664"/>
      <c r="G28" s="664"/>
      <c r="H28" s="664"/>
      <c r="I28" s="664"/>
      <c r="J28" s="664"/>
      <c r="K28" s="664"/>
      <c r="L28" s="664"/>
      <c r="M28" s="664"/>
      <c r="N28" s="664"/>
      <c r="O28" s="664"/>
      <c r="P28" s="664"/>
      <c r="Q28" s="665"/>
      <c r="R28" s="666">
        <v>11242</v>
      </c>
      <c r="S28" s="667"/>
      <c r="T28" s="667"/>
      <c r="U28" s="667"/>
      <c r="V28" s="667"/>
      <c r="W28" s="667"/>
      <c r="X28" s="667"/>
      <c r="Y28" s="668"/>
      <c r="Z28" s="669">
        <v>0</v>
      </c>
      <c r="AA28" s="669"/>
      <c r="AB28" s="669"/>
      <c r="AC28" s="669"/>
      <c r="AD28" s="670">
        <v>11242</v>
      </c>
      <c r="AE28" s="670"/>
      <c r="AF28" s="670"/>
      <c r="AG28" s="670"/>
      <c r="AH28" s="670"/>
      <c r="AI28" s="670"/>
      <c r="AJ28" s="670"/>
      <c r="AK28" s="670"/>
      <c r="AL28" s="671">
        <v>0</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299</v>
      </c>
      <c r="CE28" s="682"/>
      <c r="CF28" s="682"/>
      <c r="CG28" s="682"/>
      <c r="CH28" s="682"/>
      <c r="CI28" s="682"/>
      <c r="CJ28" s="682"/>
      <c r="CK28" s="682"/>
      <c r="CL28" s="682"/>
      <c r="CM28" s="682"/>
      <c r="CN28" s="682"/>
      <c r="CO28" s="682"/>
      <c r="CP28" s="682"/>
      <c r="CQ28" s="683"/>
      <c r="CR28" s="666">
        <v>4049990</v>
      </c>
      <c r="CS28" s="667"/>
      <c r="CT28" s="667"/>
      <c r="CU28" s="667"/>
      <c r="CV28" s="667"/>
      <c r="CW28" s="667"/>
      <c r="CX28" s="667"/>
      <c r="CY28" s="668"/>
      <c r="CZ28" s="671">
        <v>8.4</v>
      </c>
      <c r="DA28" s="702"/>
      <c r="DB28" s="702"/>
      <c r="DC28" s="708"/>
      <c r="DD28" s="675">
        <v>4049990</v>
      </c>
      <c r="DE28" s="667"/>
      <c r="DF28" s="667"/>
      <c r="DG28" s="667"/>
      <c r="DH28" s="667"/>
      <c r="DI28" s="667"/>
      <c r="DJ28" s="667"/>
      <c r="DK28" s="668"/>
      <c r="DL28" s="675">
        <v>4049990</v>
      </c>
      <c r="DM28" s="667"/>
      <c r="DN28" s="667"/>
      <c r="DO28" s="667"/>
      <c r="DP28" s="667"/>
      <c r="DQ28" s="667"/>
      <c r="DR28" s="667"/>
      <c r="DS28" s="667"/>
      <c r="DT28" s="667"/>
      <c r="DU28" s="667"/>
      <c r="DV28" s="668"/>
      <c r="DW28" s="671">
        <v>16.100000000000001</v>
      </c>
      <c r="DX28" s="702"/>
      <c r="DY28" s="702"/>
      <c r="DZ28" s="702"/>
      <c r="EA28" s="702"/>
      <c r="EB28" s="702"/>
      <c r="EC28" s="703"/>
    </row>
    <row r="29" spans="2:133" ht="11.25" customHeight="1" x14ac:dyDescent="0.15">
      <c r="B29" s="663" t="s">
        <v>300</v>
      </c>
      <c r="C29" s="664"/>
      <c r="D29" s="664"/>
      <c r="E29" s="664"/>
      <c r="F29" s="664"/>
      <c r="G29" s="664"/>
      <c r="H29" s="664"/>
      <c r="I29" s="664"/>
      <c r="J29" s="664"/>
      <c r="K29" s="664"/>
      <c r="L29" s="664"/>
      <c r="M29" s="664"/>
      <c r="N29" s="664"/>
      <c r="O29" s="664"/>
      <c r="P29" s="664"/>
      <c r="Q29" s="665"/>
      <c r="R29" s="666">
        <v>1099322</v>
      </c>
      <c r="S29" s="667"/>
      <c r="T29" s="667"/>
      <c r="U29" s="667"/>
      <c r="V29" s="667"/>
      <c r="W29" s="667"/>
      <c r="X29" s="667"/>
      <c r="Y29" s="668"/>
      <c r="Z29" s="669">
        <v>2.2000000000000002</v>
      </c>
      <c r="AA29" s="669"/>
      <c r="AB29" s="669"/>
      <c r="AC29" s="669"/>
      <c r="AD29" s="670" t="s">
        <v>127</v>
      </c>
      <c r="AE29" s="670"/>
      <c r="AF29" s="670"/>
      <c r="AG29" s="670"/>
      <c r="AH29" s="670"/>
      <c r="AI29" s="670"/>
      <c r="AJ29" s="670"/>
      <c r="AK29" s="670"/>
      <c r="AL29" s="671" t="s">
        <v>127</v>
      </c>
      <c r="AM29" s="672"/>
      <c r="AN29" s="672"/>
      <c r="AO29" s="673"/>
      <c r="AP29" s="710"/>
      <c r="AQ29" s="711"/>
      <c r="AR29" s="711"/>
      <c r="AS29" s="711"/>
      <c r="AT29" s="711"/>
      <c r="AU29" s="711"/>
      <c r="AV29" s="711"/>
      <c r="AW29" s="711"/>
      <c r="AX29" s="711"/>
      <c r="AY29" s="711"/>
      <c r="AZ29" s="711"/>
      <c r="BA29" s="711"/>
      <c r="BB29" s="711"/>
      <c r="BC29" s="711"/>
      <c r="BD29" s="711"/>
      <c r="BE29" s="711"/>
      <c r="BF29" s="712"/>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15" t="s">
        <v>301</v>
      </c>
      <c r="CE29" s="716"/>
      <c r="CF29" s="681" t="s">
        <v>69</v>
      </c>
      <c r="CG29" s="682"/>
      <c r="CH29" s="682"/>
      <c r="CI29" s="682"/>
      <c r="CJ29" s="682"/>
      <c r="CK29" s="682"/>
      <c r="CL29" s="682"/>
      <c r="CM29" s="682"/>
      <c r="CN29" s="682"/>
      <c r="CO29" s="682"/>
      <c r="CP29" s="682"/>
      <c r="CQ29" s="683"/>
      <c r="CR29" s="666">
        <v>4049990</v>
      </c>
      <c r="CS29" s="700"/>
      <c r="CT29" s="700"/>
      <c r="CU29" s="700"/>
      <c r="CV29" s="700"/>
      <c r="CW29" s="700"/>
      <c r="CX29" s="700"/>
      <c r="CY29" s="701"/>
      <c r="CZ29" s="671">
        <v>8.4</v>
      </c>
      <c r="DA29" s="702"/>
      <c r="DB29" s="702"/>
      <c r="DC29" s="708"/>
      <c r="DD29" s="675">
        <v>4049990</v>
      </c>
      <c r="DE29" s="700"/>
      <c r="DF29" s="700"/>
      <c r="DG29" s="700"/>
      <c r="DH29" s="700"/>
      <c r="DI29" s="700"/>
      <c r="DJ29" s="700"/>
      <c r="DK29" s="701"/>
      <c r="DL29" s="675">
        <v>4049990</v>
      </c>
      <c r="DM29" s="700"/>
      <c r="DN29" s="700"/>
      <c r="DO29" s="700"/>
      <c r="DP29" s="700"/>
      <c r="DQ29" s="700"/>
      <c r="DR29" s="700"/>
      <c r="DS29" s="700"/>
      <c r="DT29" s="700"/>
      <c r="DU29" s="700"/>
      <c r="DV29" s="701"/>
      <c r="DW29" s="671">
        <v>16.100000000000001</v>
      </c>
      <c r="DX29" s="702"/>
      <c r="DY29" s="702"/>
      <c r="DZ29" s="702"/>
      <c r="EA29" s="702"/>
      <c r="EB29" s="702"/>
      <c r="EC29" s="703"/>
    </row>
    <row r="30" spans="2:133" ht="11.25" customHeight="1" x14ac:dyDescent="0.15">
      <c r="B30" s="663" t="s">
        <v>302</v>
      </c>
      <c r="C30" s="664"/>
      <c r="D30" s="664"/>
      <c r="E30" s="664"/>
      <c r="F30" s="664"/>
      <c r="G30" s="664"/>
      <c r="H30" s="664"/>
      <c r="I30" s="664"/>
      <c r="J30" s="664"/>
      <c r="K30" s="664"/>
      <c r="L30" s="664"/>
      <c r="M30" s="664"/>
      <c r="N30" s="664"/>
      <c r="O30" s="664"/>
      <c r="P30" s="664"/>
      <c r="Q30" s="665"/>
      <c r="R30" s="666">
        <v>155956</v>
      </c>
      <c r="S30" s="667"/>
      <c r="T30" s="667"/>
      <c r="U30" s="667"/>
      <c r="V30" s="667"/>
      <c r="W30" s="667"/>
      <c r="X30" s="667"/>
      <c r="Y30" s="668"/>
      <c r="Z30" s="669">
        <v>0.3</v>
      </c>
      <c r="AA30" s="669"/>
      <c r="AB30" s="669"/>
      <c r="AC30" s="669"/>
      <c r="AD30" s="670" t="s">
        <v>127</v>
      </c>
      <c r="AE30" s="670"/>
      <c r="AF30" s="670"/>
      <c r="AG30" s="670"/>
      <c r="AH30" s="670"/>
      <c r="AI30" s="670"/>
      <c r="AJ30" s="670"/>
      <c r="AK30" s="670"/>
      <c r="AL30" s="671" t="s">
        <v>127</v>
      </c>
      <c r="AM30" s="672"/>
      <c r="AN30" s="672"/>
      <c r="AO30" s="673"/>
      <c r="AP30" s="645" t="s">
        <v>220</v>
      </c>
      <c r="AQ30" s="646"/>
      <c r="AR30" s="646"/>
      <c r="AS30" s="646"/>
      <c r="AT30" s="646"/>
      <c r="AU30" s="646"/>
      <c r="AV30" s="646"/>
      <c r="AW30" s="646"/>
      <c r="AX30" s="646"/>
      <c r="AY30" s="646"/>
      <c r="AZ30" s="646"/>
      <c r="BA30" s="646"/>
      <c r="BB30" s="646"/>
      <c r="BC30" s="646"/>
      <c r="BD30" s="646"/>
      <c r="BE30" s="646"/>
      <c r="BF30" s="647"/>
      <c r="BG30" s="645" t="s">
        <v>303</v>
      </c>
      <c r="BH30" s="713"/>
      <c r="BI30" s="713"/>
      <c r="BJ30" s="713"/>
      <c r="BK30" s="713"/>
      <c r="BL30" s="713"/>
      <c r="BM30" s="713"/>
      <c r="BN30" s="713"/>
      <c r="BO30" s="713"/>
      <c r="BP30" s="713"/>
      <c r="BQ30" s="714"/>
      <c r="BR30" s="645" t="s">
        <v>304</v>
      </c>
      <c r="BS30" s="713"/>
      <c r="BT30" s="713"/>
      <c r="BU30" s="713"/>
      <c r="BV30" s="713"/>
      <c r="BW30" s="713"/>
      <c r="BX30" s="713"/>
      <c r="BY30" s="713"/>
      <c r="BZ30" s="713"/>
      <c r="CA30" s="713"/>
      <c r="CB30" s="714"/>
      <c r="CD30" s="717"/>
      <c r="CE30" s="718"/>
      <c r="CF30" s="681" t="s">
        <v>305</v>
      </c>
      <c r="CG30" s="682"/>
      <c r="CH30" s="682"/>
      <c r="CI30" s="682"/>
      <c r="CJ30" s="682"/>
      <c r="CK30" s="682"/>
      <c r="CL30" s="682"/>
      <c r="CM30" s="682"/>
      <c r="CN30" s="682"/>
      <c r="CO30" s="682"/>
      <c r="CP30" s="682"/>
      <c r="CQ30" s="683"/>
      <c r="CR30" s="666">
        <v>3930173</v>
      </c>
      <c r="CS30" s="667"/>
      <c r="CT30" s="667"/>
      <c r="CU30" s="667"/>
      <c r="CV30" s="667"/>
      <c r="CW30" s="667"/>
      <c r="CX30" s="667"/>
      <c r="CY30" s="668"/>
      <c r="CZ30" s="671">
        <v>8.1</v>
      </c>
      <c r="DA30" s="702"/>
      <c r="DB30" s="702"/>
      <c r="DC30" s="708"/>
      <c r="DD30" s="675">
        <v>3930173</v>
      </c>
      <c r="DE30" s="667"/>
      <c r="DF30" s="667"/>
      <c r="DG30" s="667"/>
      <c r="DH30" s="667"/>
      <c r="DI30" s="667"/>
      <c r="DJ30" s="667"/>
      <c r="DK30" s="668"/>
      <c r="DL30" s="675">
        <v>3930173</v>
      </c>
      <c r="DM30" s="667"/>
      <c r="DN30" s="667"/>
      <c r="DO30" s="667"/>
      <c r="DP30" s="667"/>
      <c r="DQ30" s="667"/>
      <c r="DR30" s="667"/>
      <c r="DS30" s="667"/>
      <c r="DT30" s="667"/>
      <c r="DU30" s="667"/>
      <c r="DV30" s="668"/>
      <c r="DW30" s="671">
        <v>15.6</v>
      </c>
      <c r="DX30" s="702"/>
      <c r="DY30" s="702"/>
      <c r="DZ30" s="702"/>
      <c r="EA30" s="702"/>
      <c r="EB30" s="702"/>
      <c r="EC30" s="703"/>
    </row>
    <row r="31" spans="2:133" ht="11.25" customHeight="1" x14ac:dyDescent="0.15">
      <c r="B31" s="663" t="s">
        <v>306</v>
      </c>
      <c r="C31" s="664"/>
      <c r="D31" s="664"/>
      <c r="E31" s="664"/>
      <c r="F31" s="664"/>
      <c r="G31" s="664"/>
      <c r="H31" s="664"/>
      <c r="I31" s="664"/>
      <c r="J31" s="664"/>
      <c r="K31" s="664"/>
      <c r="L31" s="664"/>
      <c r="M31" s="664"/>
      <c r="N31" s="664"/>
      <c r="O31" s="664"/>
      <c r="P31" s="664"/>
      <c r="Q31" s="665"/>
      <c r="R31" s="666">
        <v>243539</v>
      </c>
      <c r="S31" s="667"/>
      <c r="T31" s="667"/>
      <c r="U31" s="667"/>
      <c r="V31" s="667"/>
      <c r="W31" s="667"/>
      <c r="X31" s="667"/>
      <c r="Y31" s="668"/>
      <c r="Z31" s="669">
        <v>0.5</v>
      </c>
      <c r="AA31" s="669"/>
      <c r="AB31" s="669"/>
      <c r="AC31" s="669"/>
      <c r="AD31" s="670" t="s">
        <v>127</v>
      </c>
      <c r="AE31" s="670"/>
      <c r="AF31" s="670"/>
      <c r="AG31" s="670"/>
      <c r="AH31" s="670"/>
      <c r="AI31" s="670"/>
      <c r="AJ31" s="670"/>
      <c r="AK31" s="670"/>
      <c r="AL31" s="671" t="s">
        <v>127</v>
      </c>
      <c r="AM31" s="672"/>
      <c r="AN31" s="672"/>
      <c r="AO31" s="673"/>
      <c r="AP31" s="726" t="s">
        <v>307</v>
      </c>
      <c r="AQ31" s="727"/>
      <c r="AR31" s="727"/>
      <c r="AS31" s="727"/>
      <c r="AT31" s="732" t="s">
        <v>308</v>
      </c>
      <c r="AU31" s="361"/>
      <c r="AV31" s="361"/>
      <c r="AW31" s="361"/>
      <c r="AX31" s="652" t="s">
        <v>185</v>
      </c>
      <c r="AY31" s="653"/>
      <c r="AZ31" s="653"/>
      <c r="BA31" s="653"/>
      <c r="BB31" s="653"/>
      <c r="BC31" s="653"/>
      <c r="BD31" s="653"/>
      <c r="BE31" s="653"/>
      <c r="BF31" s="654"/>
      <c r="BG31" s="725">
        <v>99.7</v>
      </c>
      <c r="BH31" s="721"/>
      <c r="BI31" s="721"/>
      <c r="BJ31" s="721"/>
      <c r="BK31" s="721"/>
      <c r="BL31" s="721"/>
      <c r="BM31" s="661">
        <v>99.2</v>
      </c>
      <c r="BN31" s="721"/>
      <c r="BO31" s="721"/>
      <c r="BP31" s="721"/>
      <c r="BQ31" s="722"/>
      <c r="BR31" s="725">
        <v>99.4</v>
      </c>
      <c r="BS31" s="721"/>
      <c r="BT31" s="721"/>
      <c r="BU31" s="721"/>
      <c r="BV31" s="721"/>
      <c r="BW31" s="721"/>
      <c r="BX31" s="661">
        <v>98.7</v>
      </c>
      <c r="BY31" s="721"/>
      <c r="BZ31" s="721"/>
      <c r="CA31" s="721"/>
      <c r="CB31" s="722"/>
      <c r="CD31" s="717"/>
      <c r="CE31" s="718"/>
      <c r="CF31" s="681" t="s">
        <v>309</v>
      </c>
      <c r="CG31" s="682"/>
      <c r="CH31" s="682"/>
      <c r="CI31" s="682"/>
      <c r="CJ31" s="682"/>
      <c r="CK31" s="682"/>
      <c r="CL31" s="682"/>
      <c r="CM31" s="682"/>
      <c r="CN31" s="682"/>
      <c r="CO31" s="682"/>
      <c r="CP31" s="682"/>
      <c r="CQ31" s="683"/>
      <c r="CR31" s="666">
        <v>119817</v>
      </c>
      <c r="CS31" s="700"/>
      <c r="CT31" s="700"/>
      <c r="CU31" s="700"/>
      <c r="CV31" s="700"/>
      <c r="CW31" s="700"/>
      <c r="CX31" s="700"/>
      <c r="CY31" s="701"/>
      <c r="CZ31" s="671">
        <v>0.2</v>
      </c>
      <c r="DA31" s="702"/>
      <c r="DB31" s="702"/>
      <c r="DC31" s="708"/>
      <c r="DD31" s="675">
        <v>119817</v>
      </c>
      <c r="DE31" s="700"/>
      <c r="DF31" s="700"/>
      <c r="DG31" s="700"/>
      <c r="DH31" s="700"/>
      <c r="DI31" s="700"/>
      <c r="DJ31" s="700"/>
      <c r="DK31" s="701"/>
      <c r="DL31" s="675">
        <v>119817</v>
      </c>
      <c r="DM31" s="700"/>
      <c r="DN31" s="700"/>
      <c r="DO31" s="700"/>
      <c r="DP31" s="700"/>
      <c r="DQ31" s="700"/>
      <c r="DR31" s="700"/>
      <c r="DS31" s="700"/>
      <c r="DT31" s="700"/>
      <c r="DU31" s="700"/>
      <c r="DV31" s="701"/>
      <c r="DW31" s="671">
        <v>0.5</v>
      </c>
      <c r="DX31" s="702"/>
      <c r="DY31" s="702"/>
      <c r="DZ31" s="702"/>
      <c r="EA31" s="702"/>
      <c r="EB31" s="702"/>
      <c r="EC31" s="703"/>
    </row>
    <row r="32" spans="2:133" ht="11.25" customHeight="1" x14ac:dyDescent="0.15">
      <c r="B32" s="663" t="s">
        <v>310</v>
      </c>
      <c r="C32" s="664"/>
      <c r="D32" s="664"/>
      <c r="E32" s="664"/>
      <c r="F32" s="664"/>
      <c r="G32" s="664"/>
      <c r="H32" s="664"/>
      <c r="I32" s="664"/>
      <c r="J32" s="664"/>
      <c r="K32" s="664"/>
      <c r="L32" s="664"/>
      <c r="M32" s="664"/>
      <c r="N32" s="664"/>
      <c r="O32" s="664"/>
      <c r="P32" s="664"/>
      <c r="Q32" s="665"/>
      <c r="R32" s="666">
        <v>10969657</v>
      </c>
      <c r="S32" s="667"/>
      <c r="T32" s="667"/>
      <c r="U32" s="667"/>
      <c r="V32" s="667"/>
      <c r="W32" s="667"/>
      <c r="X32" s="667"/>
      <c r="Y32" s="668"/>
      <c r="Z32" s="669">
        <v>21.5</v>
      </c>
      <c r="AA32" s="669"/>
      <c r="AB32" s="669"/>
      <c r="AC32" s="669"/>
      <c r="AD32" s="670" t="s">
        <v>127</v>
      </c>
      <c r="AE32" s="670"/>
      <c r="AF32" s="670"/>
      <c r="AG32" s="670"/>
      <c r="AH32" s="670"/>
      <c r="AI32" s="670"/>
      <c r="AJ32" s="670"/>
      <c r="AK32" s="670"/>
      <c r="AL32" s="671" t="s">
        <v>127</v>
      </c>
      <c r="AM32" s="672"/>
      <c r="AN32" s="672"/>
      <c r="AO32" s="673"/>
      <c r="AP32" s="728"/>
      <c r="AQ32" s="729"/>
      <c r="AR32" s="729"/>
      <c r="AS32" s="729"/>
      <c r="AT32" s="733"/>
      <c r="AU32" s="362" t="s">
        <v>311</v>
      </c>
      <c r="AV32" s="362"/>
      <c r="AW32" s="362"/>
      <c r="AX32" s="663" t="s">
        <v>312</v>
      </c>
      <c r="AY32" s="664"/>
      <c r="AZ32" s="664"/>
      <c r="BA32" s="664"/>
      <c r="BB32" s="664"/>
      <c r="BC32" s="664"/>
      <c r="BD32" s="664"/>
      <c r="BE32" s="664"/>
      <c r="BF32" s="665"/>
      <c r="BG32" s="735">
        <v>99.5</v>
      </c>
      <c r="BH32" s="700"/>
      <c r="BI32" s="700"/>
      <c r="BJ32" s="700"/>
      <c r="BK32" s="700"/>
      <c r="BL32" s="700"/>
      <c r="BM32" s="672">
        <v>98.8</v>
      </c>
      <c r="BN32" s="723"/>
      <c r="BO32" s="723"/>
      <c r="BP32" s="723"/>
      <c r="BQ32" s="724"/>
      <c r="BR32" s="735">
        <v>99.2</v>
      </c>
      <c r="BS32" s="700"/>
      <c r="BT32" s="700"/>
      <c r="BU32" s="700"/>
      <c r="BV32" s="700"/>
      <c r="BW32" s="700"/>
      <c r="BX32" s="672">
        <v>98.4</v>
      </c>
      <c r="BY32" s="723"/>
      <c r="BZ32" s="723"/>
      <c r="CA32" s="723"/>
      <c r="CB32" s="724"/>
      <c r="CD32" s="719"/>
      <c r="CE32" s="720"/>
      <c r="CF32" s="681" t="s">
        <v>313</v>
      </c>
      <c r="CG32" s="682"/>
      <c r="CH32" s="682"/>
      <c r="CI32" s="682"/>
      <c r="CJ32" s="682"/>
      <c r="CK32" s="682"/>
      <c r="CL32" s="682"/>
      <c r="CM32" s="682"/>
      <c r="CN32" s="682"/>
      <c r="CO32" s="682"/>
      <c r="CP32" s="682"/>
      <c r="CQ32" s="683"/>
      <c r="CR32" s="666" t="s">
        <v>127</v>
      </c>
      <c r="CS32" s="667"/>
      <c r="CT32" s="667"/>
      <c r="CU32" s="667"/>
      <c r="CV32" s="667"/>
      <c r="CW32" s="667"/>
      <c r="CX32" s="667"/>
      <c r="CY32" s="668"/>
      <c r="CZ32" s="671" t="s">
        <v>127</v>
      </c>
      <c r="DA32" s="702"/>
      <c r="DB32" s="702"/>
      <c r="DC32" s="708"/>
      <c r="DD32" s="675" t="s">
        <v>127</v>
      </c>
      <c r="DE32" s="667"/>
      <c r="DF32" s="667"/>
      <c r="DG32" s="667"/>
      <c r="DH32" s="667"/>
      <c r="DI32" s="667"/>
      <c r="DJ32" s="667"/>
      <c r="DK32" s="668"/>
      <c r="DL32" s="675" t="s">
        <v>127</v>
      </c>
      <c r="DM32" s="667"/>
      <c r="DN32" s="667"/>
      <c r="DO32" s="667"/>
      <c r="DP32" s="667"/>
      <c r="DQ32" s="667"/>
      <c r="DR32" s="667"/>
      <c r="DS32" s="667"/>
      <c r="DT32" s="667"/>
      <c r="DU32" s="667"/>
      <c r="DV32" s="668"/>
      <c r="DW32" s="671" t="s">
        <v>127</v>
      </c>
      <c r="DX32" s="702"/>
      <c r="DY32" s="702"/>
      <c r="DZ32" s="702"/>
      <c r="EA32" s="702"/>
      <c r="EB32" s="702"/>
      <c r="EC32" s="703"/>
    </row>
    <row r="33" spans="2:133" ht="11.25" customHeight="1" x14ac:dyDescent="0.15">
      <c r="B33" s="704" t="s">
        <v>314</v>
      </c>
      <c r="C33" s="705"/>
      <c r="D33" s="705"/>
      <c r="E33" s="705"/>
      <c r="F33" s="705"/>
      <c r="G33" s="705"/>
      <c r="H33" s="705"/>
      <c r="I33" s="705"/>
      <c r="J33" s="705"/>
      <c r="K33" s="705"/>
      <c r="L33" s="705"/>
      <c r="M33" s="705"/>
      <c r="N33" s="705"/>
      <c r="O33" s="705"/>
      <c r="P33" s="705"/>
      <c r="Q33" s="706"/>
      <c r="R33" s="666">
        <v>9954</v>
      </c>
      <c r="S33" s="667"/>
      <c r="T33" s="667"/>
      <c r="U33" s="667"/>
      <c r="V33" s="667"/>
      <c r="W33" s="667"/>
      <c r="X33" s="667"/>
      <c r="Y33" s="668"/>
      <c r="Z33" s="669">
        <v>0</v>
      </c>
      <c r="AA33" s="669"/>
      <c r="AB33" s="669"/>
      <c r="AC33" s="669"/>
      <c r="AD33" s="670">
        <v>9954</v>
      </c>
      <c r="AE33" s="670"/>
      <c r="AF33" s="670"/>
      <c r="AG33" s="670"/>
      <c r="AH33" s="670"/>
      <c r="AI33" s="670"/>
      <c r="AJ33" s="670"/>
      <c r="AK33" s="670"/>
      <c r="AL33" s="671">
        <v>0</v>
      </c>
      <c r="AM33" s="672"/>
      <c r="AN33" s="672"/>
      <c r="AO33" s="673"/>
      <c r="AP33" s="730"/>
      <c r="AQ33" s="731"/>
      <c r="AR33" s="731"/>
      <c r="AS33" s="731"/>
      <c r="AT33" s="734"/>
      <c r="AU33" s="363"/>
      <c r="AV33" s="363"/>
      <c r="AW33" s="363"/>
      <c r="AX33" s="710" t="s">
        <v>315</v>
      </c>
      <c r="AY33" s="711"/>
      <c r="AZ33" s="711"/>
      <c r="BA33" s="711"/>
      <c r="BB33" s="711"/>
      <c r="BC33" s="711"/>
      <c r="BD33" s="711"/>
      <c r="BE33" s="711"/>
      <c r="BF33" s="712"/>
      <c r="BG33" s="736">
        <v>99.8</v>
      </c>
      <c r="BH33" s="737"/>
      <c r="BI33" s="737"/>
      <c r="BJ33" s="737"/>
      <c r="BK33" s="737"/>
      <c r="BL33" s="737"/>
      <c r="BM33" s="738">
        <v>99.5</v>
      </c>
      <c r="BN33" s="737"/>
      <c r="BO33" s="737"/>
      <c r="BP33" s="737"/>
      <c r="BQ33" s="739"/>
      <c r="BR33" s="736">
        <v>99.5</v>
      </c>
      <c r="BS33" s="737"/>
      <c r="BT33" s="737"/>
      <c r="BU33" s="737"/>
      <c r="BV33" s="737"/>
      <c r="BW33" s="737"/>
      <c r="BX33" s="738">
        <v>98.9</v>
      </c>
      <c r="BY33" s="737"/>
      <c r="BZ33" s="737"/>
      <c r="CA33" s="737"/>
      <c r="CB33" s="739"/>
      <c r="CD33" s="681" t="s">
        <v>316</v>
      </c>
      <c r="CE33" s="682"/>
      <c r="CF33" s="682"/>
      <c r="CG33" s="682"/>
      <c r="CH33" s="682"/>
      <c r="CI33" s="682"/>
      <c r="CJ33" s="682"/>
      <c r="CK33" s="682"/>
      <c r="CL33" s="682"/>
      <c r="CM33" s="682"/>
      <c r="CN33" s="682"/>
      <c r="CO33" s="682"/>
      <c r="CP33" s="682"/>
      <c r="CQ33" s="683"/>
      <c r="CR33" s="666">
        <v>18632213</v>
      </c>
      <c r="CS33" s="700"/>
      <c r="CT33" s="700"/>
      <c r="CU33" s="700"/>
      <c r="CV33" s="700"/>
      <c r="CW33" s="700"/>
      <c r="CX33" s="700"/>
      <c r="CY33" s="701"/>
      <c r="CZ33" s="671">
        <v>38.5</v>
      </c>
      <c r="DA33" s="702"/>
      <c r="DB33" s="702"/>
      <c r="DC33" s="708"/>
      <c r="DD33" s="675">
        <v>14511449</v>
      </c>
      <c r="DE33" s="700"/>
      <c r="DF33" s="700"/>
      <c r="DG33" s="700"/>
      <c r="DH33" s="700"/>
      <c r="DI33" s="700"/>
      <c r="DJ33" s="700"/>
      <c r="DK33" s="701"/>
      <c r="DL33" s="675">
        <v>10217703</v>
      </c>
      <c r="DM33" s="700"/>
      <c r="DN33" s="700"/>
      <c r="DO33" s="700"/>
      <c r="DP33" s="700"/>
      <c r="DQ33" s="700"/>
      <c r="DR33" s="700"/>
      <c r="DS33" s="700"/>
      <c r="DT33" s="700"/>
      <c r="DU33" s="700"/>
      <c r="DV33" s="701"/>
      <c r="DW33" s="671">
        <v>40.700000000000003</v>
      </c>
      <c r="DX33" s="702"/>
      <c r="DY33" s="702"/>
      <c r="DZ33" s="702"/>
      <c r="EA33" s="702"/>
      <c r="EB33" s="702"/>
      <c r="EC33" s="703"/>
    </row>
    <row r="34" spans="2:133" ht="11.25" customHeight="1" x14ac:dyDescent="0.15">
      <c r="B34" s="663" t="s">
        <v>317</v>
      </c>
      <c r="C34" s="664"/>
      <c r="D34" s="664"/>
      <c r="E34" s="664"/>
      <c r="F34" s="664"/>
      <c r="G34" s="664"/>
      <c r="H34" s="664"/>
      <c r="I34" s="664"/>
      <c r="J34" s="664"/>
      <c r="K34" s="664"/>
      <c r="L34" s="664"/>
      <c r="M34" s="664"/>
      <c r="N34" s="664"/>
      <c r="O34" s="664"/>
      <c r="P34" s="664"/>
      <c r="Q34" s="665"/>
      <c r="R34" s="666">
        <v>2600208</v>
      </c>
      <c r="S34" s="667"/>
      <c r="T34" s="667"/>
      <c r="U34" s="667"/>
      <c r="V34" s="667"/>
      <c r="W34" s="667"/>
      <c r="X34" s="667"/>
      <c r="Y34" s="668"/>
      <c r="Z34" s="669">
        <v>5.0999999999999996</v>
      </c>
      <c r="AA34" s="669"/>
      <c r="AB34" s="669"/>
      <c r="AC34" s="669"/>
      <c r="AD34" s="670" t="s">
        <v>127</v>
      </c>
      <c r="AE34" s="670"/>
      <c r="AF34" s="670"/>
      <c r="AG34" s="670"/>
      <c r="AH34" s="670"/>
      <c r="AI34" s="670"/>
      <c r="AJ34" s="670"/>
      <c r="AK34" s="670"/>
      <c r="AL34" s="671" t="s">
        <v>127</v>
      </c>
      <c r="AM34" s="672"/>
      <c r="AN34" s="672"/>
      <c r="AO34" s="673"/>
      <c r="AP34" s="216"/>
      <c r="AQ34" s="217"/>
      <c r="AR34" s="362"/>
      <c r="AS34" s="361"/>
      <c r="AT34" s="361"/>
      <c r="AU34" s="361"/>
      <c r="AV34" s="361"/>
      <c r="AW34" s="361"/>
      <c r="AX34" s="361"/>
      <c r="AY34" s="361"/>
      <c r="AZ34" s="361"/>
      <c r="BA34" s="361"/>
      <c r="BB34" s="361"/>
      <c r="BC34" s="361"/>
      <c r="BD34" s="361"/>
      <c r="BE34" s="361"/>
      <c r="BF34" s="361"/>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1" t="s">
        <v>318</v>
      </c>
      <c r="CE34" s="682"/>
      <c r="CF34" s="682"/>
      <c r="CG34" s="682"/>
      <c r="CH34" s="682"/>
      <c r="CI34" s="682"/>
      <c r="CJ34" s="682"/>
      <c r="CK34" s="682"/>
      <c r="CL34" s="682"/>
      <c r="CM34" s="682"/>
      <c r="CN34" s="682"/>
      <c r="CO34" s="682"/>
      <c r="CP34" s="682"/>
      <c r="CQ34" s="683"/>
      <c r="CR34" s="666">
        <v>7586194</v>
      </c>
      <c r="CS34" s="667"/>
      <c r="CT34" s="667"/>
      <c r="CU34" s="667"/>
      <c r="CV34" s="667"/>
      <c r="CW34" s="667"/>
      <c r="CX34" s="667"/>
      <c r="CY34" s="668"/>
      <c r="CZ34" s="671">
        <v>15.7</v>
      </c>
      <c r="DA34" s="702"/>
      <c r="DB34" s="702"/>
      <c r="DC34" s="708"/>
      <c r="DD34" s="675">
        <v>5026218</v>
      </c>
      <c r="DE34" s="667"/>
      <c r="DF34" s="667"/>
      <c r="DG34" s="667"/>
      <c r="DH34" s="667"/>
      <c r="DI34" s="667"/>
      <c r="DJ34" s="667"/>
      <c r="DK34" s="668"/>
      <c r="DL34" s="675">
        <v>4638594</v>
      </c>
      <c r="DM34" s="667"/>
      <c r="DN34" s="667"/>
      <c r="DO34" s="667"/>
      <c r="DP34" s="667"/>
      <c r="DQ34" s="667"/>
      <c r="DR34" s="667"/>
      <c r="DS34" s="667"/>
      <c r="DT34" s="667"/>
      <c r="DU34" s="667"/>
      <c r="DV34" s="668"/>
      <c r="DW34" s="671">
        <v>18.5</v>
      </c>
      <c r="DX34" s="702"/>
      <c r="DY34" s="702"/>
      <c r="DZ34" s="702"/>
      <c r="EA34" s="702"/>
      <c r="EB34" s="702"/>
      <c r="EC34" s="703"/>
    </row>
    <row r="35" spans="2:133" ht="11.25" customHeight="1" x14ac:dyDescent="0.15">
      <c r="B35" s="663" t="s">
        <v>319</v>
      </c>
      <c r="C35" s="664"/>
      <c r="D35" s="664"/>
      <c r="E35" s="664"/>
      <c r="F35" s="664"/>
      <c r="G35" s="664"/>
      <c r="H35" s="664"/>
      <c r="I35" s="664"/>
      <c r="J35" s="664"/>
      <c r="K35" s="664"/>
      <c r="L35" s="664"/>
      <c r="M35" s="664"/>
      <c r="N35" s="664"/>
      <c r="O35" s="664"/>
      <c r="P35" s="664"/>
      <c r="Q35" s="665"/>
      <c r="R35" s="666">
        <v>546540</v>
      </c>
      <c r="S35" s="667"/>
      <c r="T35" s="667"/>
      <c r="U35" s="667"/>
      <c r="V35" s="667"/>
      <c r="W35" s="667"/>
      <c r="X35" s="667"/>
      <c r="Y35" s="668"/>
      <c r="Z35" s="669">
        <v>1.1000000000000001</v>
      </c>
      <c r="AA35" s="669"/>
      <c r="AB35" s="669"/>
      <c r="AC35" s="669"/>
      <c r="AD35" s="670" t="s">
        <v>127</v>
      </c>
      <c r="AE35" s="670"/>
      <c r="AF35" s="670"/>
      <c r="AG35" s="670"/>
      <c r="AH35" s="670"/>
      <c r="AI35" s="670"/>
      <c r="AJ35" s="670"/>
      <c r="AK35" s="670"/>
      <c r="AL35" s="671" t="s">
        <v>127</v>
      </c>
      <c r="AM35" s="672"/>
      <c r="AN35" s="672"/>
      <c r="AO35" s="673"/>
      <c r="AP35" s="218"/>
      <c r="AQ35" s="645" t="s">
        <v>320</v>
      </c>
      <c r="AR35" s="646"/>
      <c r="AS35" s="646"/>
      <c r="AT35" s="646"/>
      <c r="AU35" s="646"/>
      <c r="AV35" s="646"/>
      <c r="AW35" s="646"/>
      <c r="AX35" s="646"/>
      <c r="AY35" s="646"/>
      <c r="AZ35" s="646"/>
      <c r="BA35" s="646"/>
      <c r="BB35" s="646"/>
      <c r="BC35" s="646"/>
      <c r="BD35" s="646"/>
      <c r="BE35" s="646"/>
      <c r="BF35" s="647"/>
      <c r="BG35" s="645" t="s">
        <v>321</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322</v>
      </c>
      <c r="CE35" s="682"/>
      <c r="CF35" s="682"/>
      <c r="CG35" s="682"/>
      <c r="CH35" s="682"/>
      <c r="CI35" s="682"/>
      <c r="CJ35" s="682"/>
      <c r="CK35" s="682"/>
      <c r="CL35" s="682"/>
      <c r="CM35" s="682"/>
      <c r="CN35" s="682"/>
      <c r="CO35" s="682"/>
      <c r="CP35" s="682"/>
      <c r="CQ35" s="683"/>
      <c r="CR35" s="666">
        <v>419442</v>
      </c>
      <c r="CS35" s="700"/>
      <c r="CT35" s="700"/>
      <c r="CU35" s="700"/>
      <c r="CV35" s="700"/>
      <c r="CW35" s="700"/>
      <c r="CX35" s="700"/>
      <c r="CY35" s="701"/>
      <c r="CZ35" s="671">
        <v>0.9</v>
      </c>
      <c r="DA35" s="702"/>
      <c r="DB35" s="702"/>
      <c r="DC35" s="708"/>
      <c r="DD35" s="675">
        <v>338199</v>
      </c>
      <c r="DE35" s="700"/>
      <c r="DF35" s="700"/>
      <c r="DG35" s="700"/>
      <c r="DH35" s="700"/>
      <c r="DI35" s="700"/>
      <c r="DJ35" s="700"/>
      <c r="DK35" s="701"/>
      <c r="DL35" s="675">
        <v>338199</v>
      </c>
      <c r="DM35" s="700"/>
      <c r="DN35" s="700"/>
      <c r="DO35" s="700"/>
      <c r="DP35" s="700"/>
      <c r="DQ35" s="700"/>
      <c r="DR35" s="700"/>
      <c r="DS35" s="700"/>
      <c r="DT35" s="700"/>
      <c r="DU35" s="700"/>
      <c r="DV35" s="701"/>
      <c r="DW35" s="671">
        <v>1.3</v>
      </c>
      <c r="DX35" s="702"/>
      <c r="DY35" s="702"/>
      <c r="DZ35" s="702"/>
      <c r="EA35" s="702"/>
      <c r="EB35" s="702"/>
      <c r="EC35" s="703"/>
    </row>
    <row r="36" spans="2:133" ht="11.25" customHeight="1" x14ac:dyDescent="0.15">
      <c r="B36" s="663" t="s">
        <v>323</v>
      </c>
      <c r="C36" s="664"/>
      <c r="D36" s="664"/>
      <c r="E36" s="664"/>
      <c r="F36" s="664"/>
      <c r="G36" s="664"/>
      <c r="H36" s="664"/>
      <c r="I36" s="664"/>
      <c r="J36" s="664"/>
      <c r="K36" s="664"/>
      <c r="L36" s="664"/>
      <c r="M36" s="664"/>
      <c r="N36" s="664"/>
      <c r="O36" s="664"/>
      <c r="P36" s="664"/>
      <c r="Q36" s="665"/>
      <c r="R36" s="666">
        <v>52615</v>
      </c>
      <c r="S36" s="667"/>
      <c r="T36" s="667"/>
      <c r="U36" s="667"/>
      <c r="V36" s="667"/>
      <c r="W36" s="667"/>
      <c r="X36" s="667"/>
      <c r="Y36" s="668"/>
      <c r="Z36" s="669">
        <v>0.1</v>
      </c>
      <c r="AA36" s="669"/>
      <c r="AB36" s="669"/>
      <c r="AC36" s="669"/>
      <c r="AD36" s="670" t="s">
        <v>127</v>
      </c>
      <c r="AE36" s="670"/>
      <c r="AF36" s="670"/>
      <c r="AG36" s="670"/>
      <c r="AH36" s="670"/>
      <c r="AI36" s="670"/>
      <c r="AJ36" s="670"/>
      <c r="AK36" s="670"/>
      <c r="AL36" s="671" t="s">
        <v>127</v>
      </c>
      <c r="AM36" s="672"/>
      <c r="AN36" s="672"/>
      <c r="AO36" s="673"/>
      <c r="AP36" s="218"/>
      <c r="AQ36" s="740" t="s">
        <v>324</v>
      </c>
      <c r="AR36" s="741"/>
      <c r="AS36" s="741"/>
      <c r="AT36" s="741"/>
      <c r="AU36" s="741"/>
      <c r="AV36" s="741"/>
      <c r="AW36" s="741"/>
      <c r="AX36" s="741"/>
      <c r="AY36" s="742"/>
      <c r="AZ36" s="655">
        <v>3741526</v>
      </c>
      <c r="BA36" s="656"/>
      <c r="BB36" s="656"/>
      <c r="BC36" s="656"/>
      <c r="BD36" s="656"/>
      <c r="BE36" s="656"/>
      <c r="BF36" s="743"/>
      <c r="BG36" s="677" t="s">
        <v>325</v>
      </c>
      <c r="BH36" s="678"/>
      <c r="BI36" s="678"/>
      <c r="BJ36" s="678"/>
      <c r="BK36" s="678"/>
      <c r="BL36" s="678"/>
      <c r="BM36" s="678"/>
      <c r="BN36" s="678"/>
      <c r="BO36" s="678"/>
      <c r="BP36" s="678"/>
      <c r="BQ36" s="678"/>
      <c r="BR36" s="678"/>
      <c r="BS36" s="678"/>
      <c r="BT36" s="678"/>
      <c r="BU36" s="679"/>
      <c r="BV36" s="655">
        <v>242672</v>
      </c>
      <c r="BW36" s="656"/>
      <c r="BX36" s="656"/>
      <c r="BY36" s="656"/>
      <c r="BZ36" s="656"/>
      <c r="CA36" s="656"/>
      <c r="CB36" s="743"/>
      <c r="CD36" s="681" t="s">
        <v>326</v>
      </c>
      <c r="CE36" s="682"/>
      <c r="CF36" s="682"/>
      <c r="CG36" s="682"/>
      <c r="CH36" s="682"/>
      <c r="CI36" s="682"/>
      <c r="CJ36" s="682"/>
      <c r="CK36" s="682"/>
      <c r="CL36" s="682"/>
      <c r="CM36" s="682"/>
      <c r="CN36" s="682"/>
      <c r="CO36" s="682"/>
      <c r="CP36" s="682"/>
      <c r="CQ36" s="683"/>
      <c r="CR36" s="666">
        <v>3256485</v>
      </c>
      <c r="CS36" s="667"/>
      <c r="CT36" s="667"/>
      <c r="CU36" s="667"/>
      <c r="CV36" s="667"/>
      <c r="CW36" s="667"/>
      <c r="CX36" s="667"/>
      <c r="CY36" s="668"/>
      <c r="CZ36" s="671">
        <v>6.7</v>
      </c>
      <c r="DA36" s="702"/>
      <c r="DB36" s="702"/>
      <c r="DC36" s="708"/>
      <c r="DD36" s="675">
        <v>3003245</v>
      </c>
      <c r="DE36" s="667"/>
      <c r="DF36" s="667"/>
      <c r="DG36" s="667"/>
      <c r="DH36" s="667"/>
      <c r="DI36" s="667"/>
      <c r="DJ36" s="667"/>
      <c r="DK36" s="668"/>
      <c r="DL36" s="675">
        <v>2557083</v>
      </c>
      <c r="DM36" s="667"/>
      <c r="DN36" s="667"/>
      <c r="DO36" s="667"/>
      <c r="DP36" s="667"/>
      <c r="DQ36" s="667"/>
      <c r="DR36" s="667"/>
      <c r="DS36" s="667"/>
      <c r="DT36" s="667"/>
      <c r="DU36" s="667"/>
      <c r="DV36" s="668"/>
      <c r="DW36" s="671">
        <v>10.199999999999999</v>
      </c>
      <c r="DX36" s="702"/>
      <c r="DY36" s="702"/>
      <c r="DZ36" s="702"/>
      <c r="EA36" s="702"/>
      <c r="EB36" s="702"/>
      <c r="EC36" s="703"/>
    </row>
    <row r="37" spans="2:133" ht="11.25" customHeight="1" x14ac:dyDescent="0.15">
      <c r="B37" s="663" t="s">
        <v>327</v>
      </c>
      <c r="C37" s="664"/>
      <c r="D37" s="664"/>
      <c r="E37" s="664"/>
      <c r="F37" s="664"/>
      <c r="G37" s="664"/>
      <c r="H37" s="664"/>
      <c r="I37" s="664"/>
      <c r="J37" s="664"/>
      <c r="K37" s="664"/>
      <c r="L37" s="664"/>
      <c r="M37" s="664"/>
      <c r="N37" s="664"/>
      <c r="O37" s="664"/>
      <c r="P37" s="664"/>
      <c r="Q37" s="665"/>
      <c r="R37" s="666">
        <v>923171</v>
      </c>
      <c r="S37" s="667"/>
      <c r="T37" s="667"/>
      <c r="U37" s="667"/>
      <c r="V37" s="667"/>
      <c r="W37" s="667"/>
      <c r="X37" s="667"/>
      <c r="Y37" s="668"/>
      <c r="Z37" s="669">
        <v>1.8</v>
      </c>
      <c r="AA37" s="669"/>
      <c r="AB37" s="669"/>
      <c r="AC37" s="669"/>
      <c r="AD37" s="670" t="s">
        <v>127</v>
      </c>
      <c r="AE37" s="670"/>
      <c r="AF37" s="670"/>
      <c r="AG37" s="670"/>
      <c r="AH37" s="670"/>
      <c r="AI37" s="670"/>
      <c r="AJ37" s="670"/>
      <c r="AK37" s="670"/>
      <c r="AL37" s="671" t="s">
        <v>127</v>
      </c>
      <c r="AM37" s="672"/>
      <c r="AN37" s="672"/>
      <c r="AO37" s="673"/>
      <c r="AQ37" s="744" t="s">
        <v>328</v>
      </c>
      <c r="AR37" s="745"/>
      <c r="AS37" s="745"/>
      <c r="AT37" s="745"/>
      <c r="AU37" s="745"/>
      <c r="AV37" s="745"/>
      <c r="AW37" s="745"/>
      <c r="AX37" s="745"/>
      <c r="AY37" s="746"/>
      <c r="AZ37" s="666">
        <v>273097</v>
      </c>
      <c r="BA37" s="667"/>
      <c r="BB37" s="667"/>
      <c r="BC37" s="667"/>
      <c r="BD37" s="700"/>
      <c r="BE37" s="700"/>
      <c r="BF37" s="724"/>
      <c r="BG37" s="681" t="s">
        <v>329</v>
      </c>
      <c r="BH37" s="682"/>
      <c r="BI37" s="682"/>
      <c r="BJ37" s="682"/>
      <c r="BK37" s="682"/>
      <c r="BL37" s="682"/>
      <c r="BM37" s="682"/>
      <c r="BN37" s="682"/>
      <c r="BO37" s="682"/>
      <c r="BP37" s="682"/>
      <c r="BQ37" s="682"/>
      <c r="BR37" s="682"/>
      <c r="BS37" s="682"/>
      <c r="BT37" s="682"/>
      <c r="BU37" s="683"/>
      <c r="BV37" s="666">
        <v>120381</v>
      </c>
      <c r="BW37" s="667"/>
      <c r="BX37" s="667"/>
      <c r="BY37" s="667"/>
      <c r="BZ37" s="667"/>
      <c r="CA37" s="667"/>
      <c r="CB37" s="676"/>
      <c r="CD37" s="681" t="s">
        <v>330</v>
      </c>
      <c r="CE37" s="682"/>
      <c r="CF37" s="682"/>
      <c r="CG37" s="682"/>
      <c r="CH37" s="682"/>
      <c r="CI37" s="682"/>
      <c r="CJ37" s="682"/>
      <c r="CK37" s="682"/>
      <c r="CL37" s="682"/>
      <c r="CM37" s="682"/>
      <c r="CN37" s="682"/>
      <c r="CO37" s="682"/>
      <c r="CP37" s="682"/>
      <c r="CQ37" s="683"/>
      <c r="CR37" s="666">
        <v>1294918</v>
      </c>
      <c r="CS37" s="700"/>
      <c r="CT37" s="700"/>
      <c r="CU37" s="700"/>
      <c r="CV37" s="700"/>
      <c r="CW37" s="700"/>
      <c r="CX37" s="700"/>
      <c r="CY37" s="701"/>
      <c r="CZ37" s="671">
        <v>2.7</v>
      </c>
      <c r="DA37" s="702"/>
      <c r="DB37" s="702"/>
      <c r="DC37" s="708"/>
      <c r="DD37" s="675">
        <v>1294918</v>
      </c>
      <c r="DE37" s="700"/>
      <c r="DF37" s="700"/>
      <c r="DG37" s="700"/>
      <c r="DH37" s="700"/>
      <c r="DI37" s="700"/>
      <c r="DJ37" s="700"/>
      <c r="DK37" s="701"/>
      <c r="DL37" s="675">
        <v>1294918</v>
      </c>
      <c r="DM37" s="700"/>
      <c r="DN37" s="700"/>
      <c r="DO37" s="700"/>
      <c r="DP37" s="700"/>
      <c r="DQ37" s="700"/>
      <c r="DR37" s="700"/>
      <c r="DS37" s="700"/>
      <c r="DT37" s="700"/>
      <c r="DU37" s="700"/>
      <c r="DV37" s="701"/>
      <c r="DW37" s="671">
        <v>5.2</v>
      </c>
      <c r="DX37" s="702"/>
      <c r="DY37" s="702"/>
      <c r="DZ37" s="702"/>
      <c r="EA37" s="702"/>
      <c r="EB37" s="702"/>
      <c r="EC37" s="703"/>
    </row>
    <row r="38" spans="2:133" ht="11.25" customHeight="1" x14ac:dyDescent="0.15">
      <c r="B38" s="663" t="s">
        <v>331</v>
      </c>
      <c r="C38" s="664"/>
      <c r="D38" s="664"/>
      <c r="E38" s="664"/>
      <c r="F38" s="664"/>
      <c r="G38" s="664"/>
      <c r="H38" s="664"/>
      <c r="I38" s="664"/>
      <c r="J38" s="664"/>
      <c r="K38" s="664"/>
      <c r="L38" s="664"/>
      <c r="M38" s="664"/>
      <c r="N38" s="664"/>
      <c r="O38" s="664"/>
      <c r="P38" s="664"/>
      <c r="Q38" s="665"/>
      <c r="R38" s="666">
        <v>2843414</v>
      </c>
      <c r="S38" s="667"/>
      <c r="T38" s="667"/>
      <c r="U38" s="667"/>
      <c r="V38" s="667"/>
      <c r="W38" s="667"/>
      <c r="X38" s="667"/>
      <c r="Y38" s="668"/>
      <c r="Z38" s="669">
        <v>5.6</v>
      </c>
      <c r="AA38" s="669"/>
      <c r="AB38" s="669"/>
      <c r="AC38" s="669"/>
      <c r="AD38" s="670" t="s">
        <v>127</v>
      </c>
      <c r="AE38" s="670"/>
      <c r="AF38" s="670"/>
      <c r="AG38" s="670"/>
      <c r="AH38" s="670"/>
      <c r="AI38" s="670"/>
      <c r="AJ38" s="670"/>
      <c r="AK38" s="670"/>
      <c r="AL38" s="671" t="s">
        <v>127</v>
      </c>
      <c r="AM38" s="672"/>
      <c r="AN38" s="672"/>
      <c r="AO38" s="673"/>
      <c r="AQ38" s="744" t="s">
        <v>332</v>
      </c>
      <c r="AR38" s="745"/>
      <c r="AS38" s="745"/>
      <c r="AT38" s="745"/>
      <c r="AU38" s="745"/>
      <c r="AV38" s="745"/>
      <c r="AW38" s="745"/>
      <c r="AX38" s="745"/>
      <c r="AY38" s="746"/>
      <c r="AZ38" s="666">
        <v>14410</v>
      </c>
      <c r="BA38" s="667"/>
      <c r="BB38" s="667"/>
      <c r="BC38" s="667"/>
      <c r="BD38" s="700"/>
      <c r="BE38" s="700"/>
      <c r="BF38" s="724"/>
      <c r="BG38" s="681" t="s">
        <v>333</v>
      </c>
      <c r="BH38" s="682"/>
      <c r="BI38" s="682"/>
      <c r="BJ38" s="682"/>
      <c r="BK38" s="682"/>
      <c r="BL38" s="682"/>
      <c r="BM38" s="682"/>
      <c r="BN38" s="682"/>
      <c r="BO38" s="682"/>
      <c r="BP38" s="682"/>
      <c r="BQ38" s="682"/>
      <c r="BR38" s="682"/>
      <c r="BS38" s="682"/>
      <c r="BT38" s="682"/>
      <c r="BU38" s="683"/>
      <c r="BV38" s="666">
        <v>14340</v>
      </c>
      <c r="BW38" s="667"/>
      <c r="BX38" s="667"/>
      <c r="BY38" s="667"/>
      <c r="BZ38" s="667"/>
      <c r="CA38" s="667"/>
      <c r="CB38" s="676"/>
      <c r="CD38" s="681" t="s">
        <v>334</v>
      </c>
      <c r="CE38" s="682"/>
      <c r="CF38" s="682"/>
      <c r="CG38" s="682"/>
      <c r="CH38" s="682"/>
      <c r="CI38" s="682"/>
      <c r="CJ38" s="682"/>
      <c r="CK38" s="682"/>
      <c r="CL38" s="682"/>
      <c r="CM38" s="682"/>
      <c r="CN38" s="682"/>
      <c r="CO38" s="682"/>
      <c r="CP38" s="682"/>
      <c r="CQ38" s="683"/>
      <c r="CR38" s="666">
        <v>3454019</v>
      </c>
      <c r="CS38" s="667"/>
      <c r="CT38" s="667"/>
      <c r="CU38" s="667"/>
      <c r="CV38" s="667"/>
      <c r="CW38" s="667"/>
      <c r="CX38" s="667"/>
      <c r="CY38" s="668"/>
      <c r="CZ38" s="671">
        <v>7.1</v>
      </c>
      <c r="DA38" s="702"/>
      <c r="DB38" s="702"/>
      <c r="DC38" s="708"/>
      <c r="DD38" s="675">
        <v>2868237</v>
      </c>
      <c r="DE38" s="667"/>
      <c r="DF38" s="667"/>
      <c r="DG38" s="667"/>
      <c r="DH38" s="667"/>
      <c r="DI38" s="667"/>
      <c r="DJ38" s="667"/>
      <c r="DK38" s="668"/>
      <c r="DL38" s="675">
        <v>2683827</v>
      </c>
      <c r="DM38" s="667"/>
      <c r="DN38" s="667"/>
      <c r="DO38" s="667"/>
      <c r="DP38" s="667"/>
      <c r="DQ38" s="667"/>
      <c r="DR38" s="667"/>
      <c r="DS38" s="667"/>
      <c r="DT38" s="667"/>
      <c r="DU38" s="667"/>
      <c r="DV38" s="668"/>
      <c r="DW38" s="671">
        <v>10.7</v>
      </c>
      <c r="DX38" s="702"/>
      <c r="DY38" s="702"/>
      <c r="DZ38" s="702"/>
      <c r="EA38" s="702"/>
      <c r="EB38" s="702"/>
      <c r="EC38" s="703"/>
    </row>
    <row r="39" spans="2:133" ht="11.25" customHeight="1" x14ac:dyDescent="0.15">
      <c r="B39" s="663" t="s">
        <v>335</v>
      </c>
      <c r="C39" s="664"/>
      <c r="D39" s="664"/>
      <c r="E39" s="664"/>
      <c r="F39" s="664"/>
      <c r="G39" s="664"/>
      <c r="H39" s="664"/>
      <c r="I39" s="664"/>
      <c r="J39" s="664"/>
      <c r="K39" s="664"/>
      <c r="L39" s="664"/>
      <c r="M39" s="664"/>
      <c r="N39" s="664"/>
      <c r="O39" s="664"/>
      <c r="P39" s="664"/>
      <c r="Q39" s="665"/>
      <c r="R39" s="666">
        <v>493885</v>
      </c>
      <c r="S39" s="667"/>
      <c r="T39" s="667"/>
      <c r="U39" s="667"/>
      <c r="V39" s="667"/>
      <c r="W39" s="667"/>
      <c r="X39" s="667"/>
      <c r="Y39" s="668"/>
      <c r="Z39" s="669">
        <v>1</v>
      </c>
      <c r="AA39" s="669"/>
      <c r="AB39" s="669"/>
      <c r="AC39" s="669"/>
      <c r="AD39" s="670">
        <v>5</v>
      </c>
      <c r="AE39" s="670"/>
      <c r="AF39" s="670"/>
      <c r="AG39" s="670"/>
      <c r="AH39" s="670"/>
      <c r="AI39" s="670"/>
      <c r="AJ39" s="670"/>
      <c r="AK39" s="670"/>
      <c r="AL39" s="671">
        <v>0</v>
      </c>
      <c r="AM39" s="672"/>
      <c r="AN39" s="672"/>
      <c r="AO39" s="673"/>
      <c r="AQ39" s="744" t="s">
        <v>336</v>
      </c>
      <c r="AR39" s="745"/>
      <c r="AS39" s="745"/>
      <c r="AT39" s="745"/>
      <c r="AU39" s="745"/>
      <c r="AV39" s="745"/>
      <c r="AW39" s="745"/>
      <c r="AX39" s="745"/>
      <c r="AY39" s="746"/>
      <c r="AZ39" s="666" t="s">
        <v>127</v>
      </c>
      <c r="BA39" s="667"/>
      <c r="BB39" s="667"/>
      <c r="BC39" s="667"/>
      <c r="BD39" s="700"/>
      <c r="BE39" s="700"/>
      <c r="BF39" s="724"/>
      <c r="BG39" s="681" t="s">
        <v>337</v>
      </c>
      <c r="BH39" s="682"/>
      <c r="BI39" s="682"/>
      <c r="BJ39" s="682"/>
      <c r="BK39" s="682"/>
      <c r="BL39" s="682"/>
      <c r="BM39" s="682"/>
      <c r="BN39" s="682"/>
      <c r="BO39" s="682"/>
      <c r="BP39" s="682"/>
      <c r="BQ39" s="682"/>
      <c r="BR39" s="682"/>
      <c r="BS39" s="682"/>
      <c r="BT39" s="682"/>
      <c r="BU39" s="683"/>
      <c r="BV39" s="666">
        <v>20523</v>
      </c>
      <c r="BW39" s="667"/>
      <c r="BX39" s="667"/>
      <c r="BY39" s="667"/>
      <c r="BZ39" s="667"/>
      <c r="CA39" s="667"/>
      <c r="CB39" s="676"/>
      <c r="CD39" s="681" t="s">
        <v>338</v>
      </c>
      <c r="CE39" s="682"/>
      <c r="CF39" s="682"/>
      <c r="CG39" s="682"/>
      <c r="CH39" s="682"/>
      <c r="CI39" s="682"/>
      <c r="CJ39" s="682"/>
      <c r="CK39" s="682"/>
      <c r="CL39" s="682"/>
      <c r="CM39" s="682"/>
      <c r="CN39" s="682"/>
      <c r="CO39" s="682"/>
      <c r="CP39" s="682"/>
      <c r="CQ39" s="683"/>
      <c r="CR39" s="666">
        <v>3914353</v>
      </c>
      <c r="CS39" s="700"/>
      <c r="CT39" s="700"/>
      <c r="CU39" s="700"/>
      <c r="CV39" s="700"/>
      <c r="CW39" s="700"/>
      <c r="CX39" s="700"/>
      <c r="CY39" s="701"/>
      <c r="CZ39" s="671">
        <v>8.1</v>
      </c>
      <c r="DA39" s="702"/>
      <c r="DB39" s="702"/>
      <c r="DC39" s="708"/>
      <c r="DD39" s="675">
        <v>3274830</v>
      </c>
      <c r="DE39" s="700"/>
      <c r="DF39" s="700"/>
      <c r="DG39" s="700"/>
      <c r="DH39" s="700"/>
      <c r="DI39" s="700"/>
      <c r="DJ39" s="700"/>
      <c r="DK39" s="701"/>
      <c r="DL39" s="675" t="s">
        <v>127</v>
      </c>
      <c r="DM39" s="700"/>
      <c r="DN39" s="700"/>
      <c r="DO39" s="700"/>
      <c r="DP39" s="700"/>
      <c r="DQ39" s="700"/>
      <c r="DR39" s="700"/>
      <c r="DS39" s="700"/>
      <c r="DT39" s="700"/>
      <c r="DU39" s="700"/>
      <c r="DV39" s="701"/>
      <c r="DW39" s="671" t="s">
        <v>127</v>
      </c>
      <c r="DX39" s="702"/>
      <c r="DY39" s="702"/>
      <c r="DZ39" s="702"/>
      <c r="EA39" s="702"/>
      <c r="EB39" s="702"/>
      <c r="EC39" s="703"/>
    </row>
    <row r="40" spans="2:133" ht="11.25" customHeight="1" x14ac:dyDescent="0.15">
      <c r="B40" s="663" t="s">
        <v>339</v>
      </c>
      <c r="C40" s="664"/>
      <c r="D40" s="664"/>
      <c r="E40" s="664"/>
      <c r="F40" s="664"/>
      <c r="G40" s="664"/>
      <c r="H40" s="664"/>
      <c r="I40" s="664"/>
      <c r="J40" s="664"/>
      <c r="K40" s="664"/>
      <c r="L40" s="664"/>
      <c r="M40" s="664"/>
      <c r="N40" s="664"/>
      <c r="O40" s="664"/>
      <c r="P40" s="664"/>
      <c r="Q40" s="665"/>
      <c r="R40" s="666">
        <v>6366333</v>
      </c>
      <c r="S40" s="667"/>
      <c r="T40" s="667"/>
      <c r="U40" s="667"/>
      <c r="V40" s="667"/>
      <c r="W40" s="667"/>
      <c r="X40" s="667"/>
      <c r="Y40" s="668"/>
      <c r="Z40" s="669">
        <v>12.5</v>
      </c>
      <c r="AA40" s="669"/>
      <c r="AB40" s="669"/>
      <c r="AC40" s="669"/>
      <c r="AD40" s="670" t="s">
        <v>127</v>
      </c>
      <c r="AE40" s="670"/>
      <c r="AF40" s="670"/>
      <c r="AG40" s="670"/>
      <c r="AH40" s="670"/>
      <c r="AI40" s="670"/>
      <c r="AJ40" s="670"/>
      <c r="AK40" s="670"/>
      <c r="AL40" s="671" t="s">
        <v>127</v>
      </c>
      <c r="AM40" s="672"/>
      <c r="AN40" s="672"/>
      <c r="AO40" s="673"/>
      <c r="AQ40" s="744" t="s">
        <v>340</v>
      </c>
      <c r="AR40" s="745"/>
      <c r="AS40" s="745"/>
      <c r="AT40" s="745"/>
      <c r="AU40" s="745"/>
      <c r="AV40" s="745"/>
      <c r="AW40" s="745"/>
      <c r="AX40" s="745"/>
      <c r="AY40" s="746"/>
      <c r="AZ40" s="666" t="s">
        <v>127</v>
      </c>
      <c r="BA40" s="667"/>
      <c r="BB40" s="667"/>
      <c r="BC40" s="667"/>
      <c r="BD40" s="700"/>
      <c r="BE40" s="700"/>
      <c r="BF40" s="724"/>
      <c r="BG40" s="747" t="s">
        <v>341</v>
      </c>
      <c r="BH40" s="748"/>
      <c r="BI40" s="748"/>
      <c r="BJ40" s="748"/>
      <c r="BK40" s="748"/>
      <c r="BL40" s="364"/>
      <c r="BM40" s="682" t="s">
        <v>342</v>
      </c>
      <c r="BN40" s="682"/>
      <c r="BO40" s="682"/>
      <c r="BP40" s="682"/>
      <c r="BQ40" s="682"/>
      <c r="BR40" s="682"/>
      <c r="BS40" s="682"/>
      <c r="BT40" s="682"/>
      <c r="BU40" s="683"/>
      <c r="BV40" s="666">
        <v>99</v>
      </c>
      <c r="BW40" s="667"/>
      <c r="BX40" s="667"/>
      <c r="BY40" s="667"/>
      <c r="BZ40" s="667"/>
      <c r="CA40" s="667"/>
      <c r="CB40" s="676"/>
      <c r="CD40" s="681" t="s">
        <v>343</v>
      </c>
      <c r="CE40" s="682"/>
      <c r="CF40" s="682"/>
      <c r="CG40" s="682"/>
      <c r="CH40" s="682"/>
      <c r="CI40" s="682"/>
      <c r="CJ40" s="682"/>
      <c r="CK40" s="682"/>
      <c r="CL40" s="682"/>
      <c r="CM40" s="682"/>
      <c r="CN40" s="682"/>
      <c r="CO40" s="682"/>
      <c r="CP40" s="682"/>
      <c r="CQ40" s="683"/>
      <c r="CR40" s="666">
        <v>1720</v>
      </c>
      <c r="CS40" s="667"/>
      <c r="CT40" s="667"/>
      <c r="CU40" s="667"/>
      <c r="CV40" s="667"/>
      <c r="CW40" s="667"/>
      <c r="CX40" s="667"/>
      <c r="CY40" s="668"/>
      <c r="CZ40" s="671">
        <v>0</v>
      </c>
      <c r="DA40" s="702"/>
      <c r="DB40" s="702"/>
      <c r="DC40" s="708"/>
      <c r="DD40" s="675">
        <v>720</v>
      </c>
      <c r="DE40" s="667"/>
      <c r="DF40" s="667"/>
      <c r="DG40" s="667"/>
      <c r="DH40" s="667"/>
      <c r="DI40" s="667"/>
      <c r="DJ40" s="667"/>
      <c r="DK40" s="668"/>
      <c r="DL40" s="675" t="s">
        <v>127</v>
      </c>
      <c r="DM40" s="667"/>
      <c r="DN40" s="667"/>
      <c r="DO40" s="667"/>
      <c r="DP40" s="667"/>
      <c r="DQ40" s="667"/>
      <c r="DR40" s="667"/>
      <c r="DS40" s="667"/>
      <c r="DT40" s="667"/>
      <c r="DU40" s="667"/>
      <c r="DV40" s="668"/>
      <c r="DW40" s="671" t="s">
        <v>127</v>
      </c>
      <c r="DX40" s="702"/>
      <c r="DY40" s="702"/>
      <c r="DZ40" s="702"/>
      <c r="EA40" s="702"/>
      <c r="EB40" s="702"/>
      <c r="EC40" s="703"/>
    </row>
    <row r="41" spans="2:133" ht="11.25" customHeight="1" x14ac:dyDescent="0.15">
      <c r="B41" s="663" t="s">
        <v>344</v>
      </c>
      <c r="C41" s="664"/>
      <c r="D41" s="664"/>
      <c r="E41" s="664"/>
      <c r="F41" s="664"/>
      <c r="G41" s="664"/>
      <c r="H41" s="664"/>
      <c r="I41" s="664"/>
      <c r="J41" s="664"/>
      <c r="K41" s="664"/>
      <c r="L41" s="664"/>
      <c r="M41" s="664"/>
      <c r="N41" s="664"/>
      <c r="O41" s="664"/>
      <c r="P41" s="664"/>
      <c r="Q41" s="665"/>
      <c r="R41" s="666" t="s">
        <v>127</v>
      </c>
      <c r="S41" s="667"/>
      <c r="T41" s="667"/>
      <c r="U41" s="667"/>
      <c r="V41" s="667"/>
      <c r="W41" s="667"/>
      <c r="X41" s="667"/>
      <c r="Y41" s="668"/>
      <c r="Z41" s="669" t="s">
        <v>127</v>
      </c>
      <c r="AA41" s="669"/>
      <c r="AB41" s="669"/>
      <c r="AC41" s="669"/>
      <c r="AD41" s="670" t="s">
        <v>127</v>
      </c>
      <c r="AE41" s="670"/>
      <c r="AF41" s="670"/>
      <c r="AG41" s="670"/>
      <c r="AH41" s="670"/>
      <c r="AI41" s="670"/>
      <c r="AJ41" s="670"/>
      <c r="AK41" s="670"/>
      <c r="AL41" s="671" t="s">
        <v>127</v>
      </c>
      <c r="AM41" s="672"/>
      <c r="AN41" s="672"/>
      <c r="AO41" s="673"/>
      <c r="AQ41" s="744" t="s">
        <v>345</v>
      </c>
      <c r="AR41" s="745"/>
      <c r="AS41" s="745"/>
      <c r="AT41" s="745"/>
      <c r="AU41" s="745"/>
      <c r="AV41" s="745"/>
      <c r="AW41" s="745"/>
      <c r="AX41" s="745"/>
      <c r="AY41" s="746"/>
      <c r="AZ41" s="666">
        <v>788342</v>
      </c>
      <c r="BA41" s="667"/>
      <c r="BB41" s="667"/>
      <c r="BC41" s="667"/>
      <c r="BD41" s="700"/>
      <c r="BE41" s="700"/>
      <c r="BF41" s="724"/>
      <c r="BG41" s="747"/>
      <c r="BH41" s="748"/>
      <c r="BI41" s="748"/>
      <c r="BJ41" s="748"/>
      <c r="BK41" s="748"/>
      <c r="BL41" s="364"/>
      <c r="BM41" s="682" t="s">
        <v>346</v>
      </c>
      <c r="BN41" s="682"/>
      <c r="BO41" s="682"/>
      <c r="BP41" s="682"/>
      <c r="BQ41" s="682"/>
      <c r="BR41" s="682"/>
      <c r="BS41" s="682"/>
      <c r="BT41" s="682"/>
      <c r="BU41" s="683"/>
      <c r="BV41" s="666" t="s">
        <v>127</v>
      </c>
      <c r="BW41" s="667"/>
      <c r="BX41" s="667"/>
      <c r="BY41" s="667"/>
      <c r="BZ41" s="667"/>
      <c r="CA41" s="667"/>
      <c r="CB41" s="676"/>
      <c r="CD41" s="681" t="s">
        <v>347</v>
      </c>
      <c r="CE41" s="682"/>
      <c r="CF41" s="682"/>
      <c r="CG41" s="682"/>
      <c r="CH41" s="682"/>
      <c r="CI41" s="682"/>
      <c r="CJ41" s="682"/>
      <c r="CK41" s="682"/>
      <c r="CL41" s="682"/>
      <c r="CM41" s="682"/>
      <c r="CN41" s="682"/>
      <c r="CO41" s="682"/>
      <c r="CP41" s="682"/>
      <c r="CQ41" s="683"/>
      <c r="CR41" s="666" t="s">
        <v>127</v>
      </c>
      <c r="CS41" s="700"/>
      <c r="CT41" s="700"/>
      <c r="CU41" s="700"/>
      <c r="CV41" s="700"/>
      <c r="CW41" s="700"/>
      <c r="CX41" s="700"/>
      <c r="CY41" s="701"/>
      <c r="CZ41" s="671" t="s">
        <v>127</v>
      </c>
      <c r="DA41" s="702"/>
      <c r="DB41" s="702"/>
      <c r="DC41" s="708"/>
      <c r="DD41" s="675" t="s">
        <v>127</v>
      </c>
      <c r="DE41" s="700"/>
      <c r="DF41" s="700"/>
      <c r="DG41" s="700"/>
      <c r="DH41" s="700"/>
      <c r="DI41" s="700"/>
      <c r="DJ41" s="700"/>
      <c r="DK41" s="701"/>
      <c r="DL41" s="757"/>
      <c r="DM41" s="758"/>
      <c r="DN41" s="758"/>
      <c r="DO41" s="758"/>
      <c r="DP41" s="758"/>
      <c r="DQ41" s="758"/>
      <c r="DR41" s="758"/>
      <c r="DS41" s="758"/>
      <c r="DT41" s="758"/>
      <c r="DU41" s="758"/>
      <c r="DV41" s="759"/>
      <c r="DW41" s="751"/>
      <c r="DX41" s="752"/>
      <c r="DY41" s="752"/>
      <c r="DZ41" s="752"/>
      <c r="EA41" s="752"/>
      <c r="EB41" s="752"/>
      <c r="EC41" s="753"/>
    </row>
    <row r="42" spans="2:133" ht="11.25" customHeight="1" x14ac:dyDescent="0.15">
      <c r="B42" s="663" t="s">
        <v>348</v>
      </c>
      <c r="C42" s="664"/>
      <c r="D42" s="664"/>
      <c r="E42" s="664"/>
      <c r="F42" s="664"/>
      <c r="G42" s="664"/>
      <c r="H42" s="664"/>
      <c r="I42" s="664"/>
      <c r="J42" s="664"/>
      <c r="K42" s="664"/>
      <c r="L42" s="664"/>
      <c r="M42" s="664"/>
      <c r="N42" s="664"/>
      <c r="O42" s="664"/>
      <c r="P42" s="664"/>
      <c r="Q42" s="665"/>
      <c r="R42" s="666" t="s">
        <v>127</v>
      </c>
      <c r="S42" s="667"/>
      <c r="T42" s="667"/>
      <c r="U42" s="667"/>
      <c r="V42" s="667"/>
      <c r="W42" s="667"/>
      <c r="X42" s="667"/>
      <c r="Y42" s="668"/>
      <c r="Z42" s="669" t="s">
        <v>127</v>
      </c>
      <c r="AA42" s="669"/>
      <c r="AB42" s="669"/>
      <c r="AC42" s="669"/>
      <c r="AD42" s="670" t="s">
        <v>127</v>
      </c>
      <c r="AE42" s="670"/>
      <c r="AF42" s="670"/>
      <c r="AG42" s="670"/>
      <c r="AH42" s="670"/>
      <c r="AI42" s="670"/>
      <c r="AJ42" s="670"/>
      <c r="AK42" s="670"/>
      <c r="AL42" s="671" t="s">
        <v>127</v>
      </c>
      <c r="AM42" s="672"/>
      <c r="AN42" s="672"/>
      <c r="AO42" s="673"/>
      <c r="AQ42" s="754" t="s">
        <v>349</v>
      </c>
      <c r="AR42" s="755"/>
      <c r="AS42" s="755"/>
      <c r="AT42" s="755"/>
      <c r="AU42" s="755"/>
      <c r="AV42" s="755"/>
      <c r="AW42" s="755"/>
      <c r="AX42" s="755"/>
      <c r="AY42" s="756"/>
      <c r="AZ42" s="760">
        <v>2665677</v>
      </c>
      <c r="BA42" s="761"/>
      <c r="BB42" s="761"/>
      <c r="BC42" s="761"/>
      <c r="BD42" s="737"/>
      <c r="BE42" s="737"/>
      <c r="BF42" s="739"/>
      <c r="BG42" s="749"/>
      <c r="BH42" s="750"/>
      <c r="BI42" s="750"/>
      <c r="BJ42" s="750"/>
      <c r="BK42" s="750"/>
      <c r="BL42" s="365"/>
      <c r="BM42" s="692" t="s">
        <v>350</v>
      </c>
      <c r="BN42" s="692"/>
      <c r="BO42" s="692"/>
      <c r="BP42" s="692"/>
      <c r="BQ42" s="692"/>
      <c r="BR42" s="692"/>
      <c r="BS42" s="692"/>
      <c r="BT42" s="692"/>
      <c r="BU42" s="693"/>
      <c r="BV42" s="760">
        <v>314</v>
      </c>
      <c r="BW42" s="761"/>
      <c r="BX42" s="761"/>
      <c r="BY42" s="761"/>
      <c r="BZ42" s="761"/>
      <c r="CA42" s="761"/>
      <c r="CB42" s="773"/>
      <c r="CD42" s="663" t="s">
        <v>351</v>
      </c>
      <c r="CE42" s="664"/>
      <c r="CF42" s="664"/>
      <c r="CG42" s="664"/>
      <c r="CH42" s="664"/>
      <c r="CI42" s="664"/>
      <c r="CJ42" s="664"/>
      <c r="CK42" s="664"/>
      <c r="CL42" s="664"/>
      <c r="CM42" s="664"/>
      <c r="CN42" s="664"/>
      <c r="CO42" s="664"/>
      <c r="CP42" s="664"/>
      <c r="CQ42" s="665"/>
      <c r="CR42" s="666">
        <v>6195835</v>
      </c>
      <c r="CS42" s="700"/>
      <c r="CT42" s="700"/>
      <c r="CU42" s="700"/>
      <c r="CV42" s="700"/>
      <c r="CW42" s="700"/>
      <c r="CX42" s="700"/>
      <c r="CY42" s="701"/>
      <c r="CZ42" s="671">
        <v>12.8</v>
      </c>
      <c r="DA42" s="702"/>
      <c r="DB42" s="702"/>
      <c r="DC42" s="708"/>
      <c r="DD42" s="675">
        <v>324781</v>
      </c>
      <c r="DE42" s="700"/>
      <c r="DF42" s="700"/>
      <c r="DG42" s="700"/>
      <c r="DH42" s="700"/>
      <c r="DI42" s="700"/>
      <c r="DJ42" s="700"/>
      <c r="DK42" s="701"/>
      <c r="DL42" s="757"/>
      <c r="DM42" s="758"/>
      <c r="DN42" s="758"/>
      <c r="DO42" s="758"/>
      <c r="DP42" s="758"/>
      <c r="DQ42" s="758"/>
      <c r="DR42" s="758"/>
      <c r="DS42" s="758"/>
      <c r="DT42" s="758"/>
      <c r="DU42" s="758"/>
      <c r="DV42" s="759"/>
      <c r="DW42" s="751"/>
      <c r="DX42" s="752"/>
      <c r="DY42" s="752"/>
      <c r="DZ42" s="752"/>
      <c r="EA42" s="752"/>
      <c r="EB42" s="752"/>
      <c r="EC42" s="753"/>
    </row>
    <row r="43" spans="2:133" ht="11.25" customHeight="1" x14ac:dyDescent="0.15">
      <c r="B43" s="663" t="s">
        <v>352</v>
      </c>
      <c r="C43" s="664"/>
      <c r="D43" s="664"/>
      <c r="E43" s="664"/>
      <c r="F43" s="664"/>
      <c r="G43" s="664"/>
      <c r="H43" s="664"/>
      <c r="I43" s="664"/>
      <c r="J43" s="664"/>
      <c r="K43" s="664"/>
      <c r="L43" s="664"/>
      <c r="M43" s="664"/>
      <c r="N43" s="664"/>
      <c r="O43" s="664"/>
      <c r="P43" s="664"/>
      <c r="Q43" s="665"/>
      <c r="R43" s="666">
        <v>2038233</v>
      </c>
      <c r="S43" s="667"/>
      <c r="T43" s="667"/>
      <c r="U43" s="667"/>
      <c r="V43" s="667"/>
      <c r="W43" s="667"/>
      <c r="X43" s="667"/>
      <c r="Y43" s="668"/>
      <c r="Z43" s="669">
        <v>4</v>
      </c>
      <c r="AA43" s="669"/>
      <c r="AB43" s="669"/>
      <c r="AC43" s="669"/>
      <c r="AD43" s="670" t="s">
        <v>127</v>
      </c>
      <c r="AE43" s="670"/>
      <c r="AF43" s="670"/>
      <c r="AG43" s="670"/>
      <c r="AH43" s="670"/>
      <c r="AI43" s="670"/>
      <c r="AJ43" s="670"/>
      <c r="AK43" s="670"/>
      <c r="AL43" s="671" t="s">
        <v>127</v>
      </c>
      <c r="AM43" s="672"/>
      <c r="AN43" s="672"/>
      <c r="AO43" s="673"/>
      <c r="BV43" s="219"/>
      <c r="BW43" s="219"/>
      <c r="BX43" s="219"/>
      <c r="BY43" s="219"/>
      <c r="BZ43" s="219"/>
      <c r="CA43" s="219"/>
      <c r="CB43" s="219"/>
      <c r="CD43" s="663" t="s">
        <v>353</v>
      </c>
      <c r="CE43" s="664"/>
      <c r="CF43" s="664"/>
      <c r="CG43" s="664"/>
      <c r="CH43" s="664"/>
      <c r="CI43" s="664"/>
      <c r="CJ43" s="664"/>
      <c r="CK43" s="664"/>
      <c r="CL43" s="664"/>
      <c r="CM43" s="664"/>
      <c r="CN43" s="664"/>
      <c r="CO43" s="664"/>
      <c r="CP43" s="664"/>
      <c r="CQ43" s="665"/>
      <c r="CR43" s="666">
        <v>29781</v>
      </c>
      <c r="CS43" s="700"/>
      <c r="CT43" s="700"/>
      <c r="CU43" s="700"/>
      <c r="CV43" s="700"/>
      <c r="CW43" s="700"/>
      <c r="CX43" s="700"/>
      <c r="CY43" s="701"/>
      <c r="CZ43" s="671">
        <v>0.1</v>
      </c>
      <c r="DA43" s="702"/>
      <c r="DB43" s="702"/>
      <c r="DC43" s="708"/>
      <c r="DD43" s="675">
        <v>29781</v>
      </c>
      <c r="DE43" s="700"/>
      <c r="DF43" s="700"/>
      <c r="DG43" s="700"/>
      <c r="DH43" s="700"/>
      <c r="DI43" s="700"/>
      <c r="DJ43" s="700"/>
      <c r="DK43" s="701"/>
      <c r="DL43" s="757"/>
      <c r="DM43" s="758"/>
      <c r="DN43" s="758"/>
      <c r="DO43" s="758"/>
      <c r="DP43" s="758"/>
      <c r="DQ43" s="758"/>
      <c r="DR43" s="758"/>
      <c r="DS43" s="758"/>
      <c r="DT43" s="758"/>
      <c r="DU43" s="758"/>
      <c r="DV43" s="759"/>
      <c r="DW43" s="751"/>
      <c r="DX43" s="752"/>
      <c r="DY43" s="752"/>
      <c r="DZ43" s="752"/>
      <c r="EA43" s="752"/>
      <c r="EB43" s="752"/>
      <c r="EC43" s="753"/>
    </row>
    <row r="44" spans="2:133" ht="11.25" customHeight="1" x14ac:dyDescent="0.15">
      <c r="B44" s="710" t="s">
        <v>354</v>
      </c>
      <c r="C44" s="711"/>
      <c r="D44" s="711"/>
      <c r="E44" s="711"/>
      <c r="F44" s="711"/>
      <c r="G44" s="711"/>
      <c r="H44" s="711"/>
      <c r="I44" s="711"/>
      <c r="J44" s="711"/>
      <c r="K44" s="711"/>
      <c r="L44" s="711"/>
      <c r="M44" s="711"/>
      <c r="N44" s="711"/>
      <c r="O44" s="711"/>
      <c r="P44" s="711"/>
      <c r="Q44" s="712"/>
      <c r="R44" s="760">
        <v>50945404</v>
      </c>
      <c r="S44" s="761"/>
      <c r="T44" s="761"/>
      <c r="U44" s="761"/>
      <c r="V44" s="761"/>
      <c r="W44" s="761"/>
      <c r="X44" s="761"/>
      <c r="Y44" s="762"/>
      <c r="Z44" s="763">
        <v>100</v>
      </c>
      <c r="AA44" s="763"/>
      <c r="AB44" s="763"/>
      <c r="AC44" s="763"/>
      <c r="AD44" s="764">
        <v>23083129</v>
      </c>
      <c r="AE44" s="764"/>
      <c r="AF44" s="764"/>
      <c r="AG44" s="764"/>
      <c r="AH44" s="764"/>
      <c r="AI44" s="764"/>
      <c r="AJ44" s="764"/>
      <c r="AK44" s="764"/>
      <c r="AL44" s="765">
        <v>100</v>
      </c>
      <c r="AM44" s="738"/>
      <c r="AN44" s="738"/>
      <c r="AO44" s="766"/>
      <c r="CD44" s="767" t="s">
        <v>301</v>
      </c>
      <c r="CE44" s="768"/>
      <c r="CF44" s="663" t="s">
        <v>355</v>
      </c>
      <c r="CG44" s="664"/>
      <c r="CH44" s="664"/>
      <c r="CI44" s="664"/>
      <c r="CJ44" s="664"/>
      <c r="CK44" s="664"/>
      <c r="CL44" s="664"/>
      <c r="CM44" s="664"/>
      <c r="CN44" s="664"/>
      <c r="CO44" s="664"/>
      <c r="CP44" s="664"/>
      <c r="CQ44" s="665"/>
      <c r="CR44" s="666">
        <v>6195835</v>
      </c>
      <c r="CS44" s="667"/>
      <c r="CT44" s="667"/>
      <c r="CU44" s="667"/>
      <c r="CV44" s="667"/>
      <c r="CW44" s="667"/>
      <c r="CX44" s="667"/>
      <c r="CY44" s="668"/>
      <c r="CZ44" s="671">
        <v>12.8</v>
      </c>
      <c r="DA44" s="672"/>
      <c r="DB44" s="672"/>
      <c r="DC44" s="684"/>
      <c r="DD44" s="675">
        <v>324781</v>
      </c>
      <c r="DE44" s="667"/>
      <c r="DF44" s="667"/>
      <c r="DG44" s="667"/>
      <c r="DH44" s="667"/>
      <c r="DI44" s="667"/>
      <c r="DJ44" s="667"/>
      <c r="DK44" s="668"/>
      <c r="DL44" s="757"/>
      <c r="DM44" s="758"/>
      <c r="DN44" s="758"/>
      <c r="DO44" s="758"/>
      <c r="DP44" s="758"/>
      <c r="DQ44" s="758"/>
      <c r="DR44" s="758"/>
      <c r="DS44" s="758"/>
      <c r="DT44" s="758"/>
      <c r="DU44" s="758"/>
      <c r="DV44" s="759"/>
      <c r="DW44" s="751"/>
      <c r="DX44" s="752"/>
      <c r="DY44" s="752"/>
      <c r="DZ44" s="752"/>
      <c r="EA44" s="752"/>
      <c r="EB44" s="752"/>
      <c r="EC44" s="753"/>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9"/>
      <c r="CE45" s="770"/>
      <c r="CF45" s="663" t="s">
        <v>356</v>
      </c>
      <c r="CG45" s="664"/>
      <c r="CH45" s="664"/>
      <c r="CI45" s="664"/>
      <c r="CJ45" s="664"/>
      <c r="CK45" s="664"/>
      <c r="CL45" s="664"/>
      <c r="CM45" s="664"/>
      <c r="CN45" s="664"/>
      <c r="CO45" s="664"/>
      <c r="CP45" s="664"/>
      <c r="CQ45" s="665"/>
      <c r="CR45" s="666">
        <v>434183</v>
      </c>
      <c r="CS45" s="700"/>
      <c r="CT45" s="700"/>
      <c r="CU45" s="700"/>
      <c r="CV45" s="700"/>
      <c r="CW45" s="700"/>
      <c r="CX45" s="700"/>
      <c r="CY45" s="701"/>
      <c r="CZ45" s="671">
        <v>0.9</v>
      </c>
      <c r="DA45" s="702"/>
      <c r="DB45" s="702"/>
      <c r="DC45" s="708"/>
      <c r="DD45" s="675">
        <v>30290</v>
      </c>
      <c r="DE45" s="700"/>
      <c r="DF45" s="700"/>
      <c r="DG45" s="700"/>
      <c r="DH45" s="700"/>
      <c r="DI45" s="700"/>
      <c r="DJ45" s="700"/>
      <c r="DK45" s="701"/>
      <c r="DL45" s="757"/>
      <c r="DM45" s="758"/>
      <c r="DN45" s="758"/>
      <c r="DO45" s="758"/>
      <c r="DP45" s="758"/>
      <c r="DQ45" s="758"/>
      <c r="DR45" s="758"/>
      <c r="DS45" s="758"/>
      <c r="DT45" s="758"/>
      <c r="DU45" s="758"/>
      <c r="DV45" s="759"/>
      <c r="DW45" s="751"/>
      <c r="DX45" s="752"/>
      <c r="DY45" s="752"/>
      <c r="DZ45" s="752"/>
      <c r="EA45" s="752"/>
      <c r="EB45" s="752"/>
      <c r="EC45" s="753"/>
    </row>
    <row r="46" spans="2:133" ht="11.25" customHeight="1" x14ac:dyDescent="0.15">
      <c r="B46" s="221" t="s">
        <v>357</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9"/>
      <c r="CE46" s="770"/>
      <c r="CF46" s="663" t="s">
        <v>358</v>
      </c>
      <c r="CG46" s="664"/>
      <c r="CH46" s="664"/>
      <c r="CI46" s="664"/>
      <c r="CJ46" s="664"/>
      <c r="CK46" s="664"/>
      <c r="CL46" s="664"/>
      <c r="CM46" s="664"/>
      <c r="CN46" s="664"/>
      <c r="CO46" s="664"/>
      <c r="CP46" s="664"/>
      <c r="CQ46" s="665"/>
      <c r="CR46" s="666">
        <v>5761652</v>
      </c>
      <c r="CS46" s="667"/>
      <c r="CT46" s="667"/>
      <c r="CU46" s="667"/>
      <c r="CV46" s="667"/>
      <c r="CW46" s="667"/>
      <c r="CX46" s="667"/>
      <c r="CY46" s="668"/>
      <c r="CZ46" s="671">
        <v>11.9</v>
      </c>
      <c r="DA46" s="672"/>
      <c r="DB46" s="672"/>
      <c r="DC46" s="684"/>
      <c r="DD46" s="675">
        <v>294491</v>
      </c>
      <c r="DE46" s="667"/>
      <c r="DF46" s="667"/>
      <c r="DG46" s="667"/>
      <c r="DH46" s="667"/>
      <c r="DI46" s="667"/>
      <c r="DJ46" s="667"/>
      <c r="DK46" s="668"/>
      <c r="DL46" s="757"/>
      <c r="DM46" s="758"/>
      <c r="DN46" s="758"/>
      <c r="DO46" s="758"/>
      <c r="DP46" s="758"/>
      <c r="DQ46" s="758"/>
      <c r="DR46" s="758"/>
      <c r="DS46" s="758"/>
      <c r="DT46" s="758"/>
      <c r="DU46" s="758"/>
      <c r="DV46" s="759"/>
      <c r="DW46" s="751"/>
      <c r="DX46" s="752"/>
      <c r="DY46" s="752"/>
      <c r="DZ46" s="752"/>
      <c r="EA46" s="752"/>
      <c r="EB46" s="752"/>
      <c r="EC46" s="753"/>
    </row>
    <row r="47" spans="2:133" ht="11.25" customHeight="1" x14ac:dyDescent="0.15">
      <c r="B47" s="785" t="s">
        <v>359</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360</v>
      </c>
      <c r="CG47" s="664"/>
      <c r="CH47" s="664"/>
      <c r="CI47" s="664"/>
      <c r="CJ47" s="664"/>
      <c r="CK47" s="664"/>
      <c r="CL47" s="664"/>
      <c r="CM47" s="664"/>
      <c r="CN47" s="664"/>
      <c r="CO47" s="664"/>
      <c r="CP47" s="664"/>
      <c r="CQ47" s="665"/>
      <c r="CR47" s="666" t="s">
        <v>127</v>
      </c>
      <c r="CS47" s="700"/>
      <c r="CT47" s="700"/>
      <c r="CU47" s="700"/>
      <c r="CV47" s="700"/>
      <c r="CW47" s="700"/>
      <c r="CX47" s="700"/>
      <c r="CY47" s="701"/>
      <c r="CZ47" s="671" t="s">
        <v>127</v>
      </c>
      <c r="DA47" s="702"/>
      <c r="DB47" s="702"/>
      <c r="DC47" s="708"/>
      <c r="DD47" s="675" t="s">
        <v>127</v>
      </c>
      <c r="DE47" s="700"/>
      <c r="DF47" s="700"/>
      <c r="DG47" s="700"/>
      <c r="DH47" s="700"/>
      <c r="DI47" s="700"/>
      <c r="DJ47" s="700"/>
      <c r="DK47" s="701"/>
      <c r="DL47" s="757"/>
      <c r="DM47" s="758"/>
      <c r="DN47" s="758"/>
      <c r="DO47" s="758"/>
      <c r="DP47" s="758"/>
      <c r="DQ47" s="758"/>
      <c r="DR47" s="758"/>
      <c r="DS47" s="758"/>
      <c r="DT47" s="758"/>
      <c r="DU47" s="758"/>
      <c r="DV47" s="759"/>
      <c r="DW47" s="751"/>
      <c r="DX47" s="752"/>
      <c r="DY47" s="752"/>
      <c r="DZ47" s="752"/>
      <c r="EA47" s="752"/>
      <c r="EB47" s="752"/>
      <c r="EC47" s="753"/>
    </row>
    <row r="48" spans="2:133" x14ac:dyDescent="0.15">
      <c r="B48" s="784" t="s">
        <v>361</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362</v>
      </c>
      <c r="CG48" s="664"/>
      <c r="CH48" s="664"/>
      <c r="CI48" s="664"/>
      <c r="CJ48" s="664"/>
      <c r="CK48" s="664"/>
      <c r="CL48" s="664"/>
      <c r="CM48" s="664"/>
      <c r="CN48" s="664"/>
      <c r="CO48" s="664"/>
      <c r="CP48" s="664"/>
      <c r="CQ48" s="665"/>
      <c r="CR48" s="666" t="s">
        <v>127</v>
      </c>
      <c r="CS48" s="667"/>
      <c r="CT48" s="667"/>
      <c r="CU48" s="667"/>
      <c r="CV48" s="667"/>
      <c r="CW48" s="667"/>
      <c r="CX48" s="667"/>
      <c r="CY48" s="668"/>
      <c r="CZ48" s="671" t="s">
        <v>127</v>
      </c>
      <c r="DA48" s="672"/>
      <c r="DB48" s="672"/>
      <c r="DC48" s="684"/>
      <c r="DD48" s="675" t="s">
        <v>127</v>
      </c>
      <c r="DE48" s="667"/>
      <c r="DF48" s="667"/>
      <c r="DG48" s="667"/>
      <c r="DH48" s="667"/>
      <c r="DI48" s="667"/>
      <c r="DJ48" s="667"/>
      <c r="DK48" s="668"/>
      <c r="DL48" s="757"/>
      <c r="DM48" s="758"/>
      <c r="DN48" s="758"/>
      <c r="DO48" s="758"/>
      <c r="DP48" s="758"/>
      <c r="DQ48" s="758"/>
      <c r="DR48" s="758"/>
      <c r="DS48" s="758"/>
      <c r="DT48" s="758"/>
      <c r="DU48" s="758"/>
      <c r="DV48" s="759"/>
      <c r="DW48" s="751"/>
      <c r="DX48" s="752"/>
      <c r="DY48" s="752"/>
      <c r="DZ48" s="752"/>
      <c r="EA48" s="752"/>
      <c r="EB48" s="752"/>
      <c r="EC48" s="753"/>
    </row>
    <row r="49" spans="2:133" ht="11.25" customHeight="1" x14ac:dyDescent="0.15">
      <c r="B49" s="367"/>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10" t="s">
        <v>363</v>
      </c>
      <c r="CE49" s="711"/>
      <c r="CF49" s="711"/>
      <c r="CG49" s="711"/>
      <c r="CH49" s="711"/>
      <c r="CI49" s="711"/>
      <c r="CJ49" s="711"/>
      <c r="CK49" s="711"/>
      <c r="CL49" s="711"/>
      <c r="CM49" s="711"/>
      <c r="CN49" s="711"/>
      <c r="CO49" s="711"/>
      <c r="CP49" s="711"/>
      <c r="CQ49" s="712"/>
      <c r="CR49" s="760">
        <v>48422395</v>
      </c>
      <c r="CS49" s="737"/>
      <c r="CT49" s="737"/>
      <c r="CU49" s="737"/>
      <c r="CV49" s="737"/>
      <c r="CW49" s="737"/>
      <c r="CX49" s="737"/>
      <c r="CY49" s="774"/>
      <c r="CZ49" s="765">
        <v>100</v>
      </c>
      <c r="DA49" s="775"/>
      <c r="DB49" s="775"/>
      <c r="DC49" s="776"/>
      <c r="DD49" s="777">
        <v>27481565</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idden="1" x14ac:dyDescent="0.15">
      <c r="B50" s="366"/>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UDh0PA/tIy+U6aovJa//O88ys7uKlkquVcZQWLieKAjNiylUlmcZMyS7EbpJssrG1+mxMbP71JOc+w5hadzNIg==" saltValue="XszO+iAnNtzoZH4F341su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Q72" sqref="Q72:U72"/>
    </sheetView>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57" t="s">
        <v>364</v>
      </c>
      <c r="B2" s="1157"/>
      <c r="C2" s="1157"/>
      <c r="D2" s="1157"/>
      <c r="E2" s="1157"/>
      <c r="F2" s="1157"/>
      <c r="G2" s="1157"/>
      <c r="H2" s="1157"/>
      <c r="I2" s="1157"/>
      <c r="J2" s="1157"/>
      <c r="K2" s="1157"/>
      <c r="L2" s="1157"/>
      <c r="M2" s="1157"/>
      <c r="N2" s="1157"/>
      <c r="O2" s="1157"/>
      <c r="P2" s="1157"/>
      <c r="Q2" s="1157"/>
      <c r="R2" s="1157"/>
      <c r="S2" s="1157"/>
      <c r="T2" s="1157"/>
      <c r="U2" s="1157"/>
      <c r="V2" s="1157"/>
      <c r="W2" s="1157"/>
      <c r="X2" s="1157"/>
      <c r="Y2" s="1157"/>
      <c r="Z2" s="1157"/>
      <c r="AA2" s="1157"/>
      <c r="AB2" s="1157"/>
      <c r="AC2" s="1157"/>
      <c r="AD2" s="1157"/>
      <c r="AE2" s="1157"/>
      <c r="AF2" s="1157"/>
      <c r="AG2" s="1157"/>
      <c r="AH2" s="1157"/>
      <c r="AI2" s="1157"/>
      <c r="AJ2" s="1157"/>
      <c r="AK2" s="1157"/>
      <c r="AL2" s="1157"/>
      <c r="AM2" s="1157"/>
      <c r="AN2" s="1157"/>
      <c r="AO2" s="1157"/>
      <c r="AP2" s="1157"/>
      <c r="AQ2" s="1157"/>
      <c r="AR2" s="1157"/>
      <c r="AS2" s="1157"/>
      <c r="AT2" s="1157"/>
      <c r="AU2" s="1157"/>
      <c r="AV2" s="1157"/>
      <c r="AW2" s="1157"/>
      <c r="AX2" s="1157"/>
      <c r="AY2" s="1157"/>
      <c r="AZ2" s="1157"/>
      <c r="BA2" s="1157"/>
      <c r="BB2" s="1157"/>
      <c r="BC2" s="1157"/>
      <c r="BD2" s="1157"/>
      <c r="BE2" s="1157"/>
      <c r="BF2" s="1157"/>
      <c r="BG2" s="1157"/>
      <c r="BH2" s="1157"/>
      <c r="BI2" s="1157"/>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8" t="s">
        <v>365</v>
      </c>
      <c r="DK2" s="1159"/>
      <c r="DL2" s="1159"/>
      <c r="DM2" s="1159"/>
      <c r="DN2" s="1159"/>
      <c r="DO2" s="1160"/>
      <c r="DP2" s="224"/>
      <c r="DQ2" s="1158" t="s">
        <v>366</v>
      </c>
      <c r="DR2" s="1159"/>
      <c r="DS2" s="1159"/>
      <c r="DT2" s="1159"/>
      <c r="DU2" s="1159"/>
      <c r="DV2" s="1159"/>
      <c r="DW2" s="1159"/>
      <c r="DX2" s="1159"/>
      <c r="DY2" s="1159"/>
      <c r="DZ2" s="1160"/>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26" t="s">
        <v>367</v>
      </c>
      <c r="B4" s="1126"/>
      <c r="C4" s="1126"/>
      <c r="D4" s="1126"/>
      <c r="E4" s="1126"/>
      <c r="F4" s="1126"/>
      <c r="G4" s="1126"/>
      <c r="H4" s="1126"/>
      <c r="I4" s="1126"/>
      <c r="J4" s="1126"/>
      <c r="K4" s="1126"/>
      <c r="L4" s="1126"/>
      <c r="M4" s="1126"/>
      <c r="N4" s="1126"/>
      <c r="O4" s="1126"/>
      <c r="P4" s="1126"/>
      <c r="Q4" s="1126"/>
      <c r="R4" s="1126"/>
      <c r="S4" s="1126"/>
      <c r="T4" s="1126"/>
      <c r="U4" s="1126"/>
      <c r="V4" s="1126"/>
      <c r="W4" s="1126"/>
      <c r="X4" s="1126"/>
      <c r="Y4" s="1126"/>
      <c r="Z4" s="1126"/>
      <c r="AA4" s="1126"/>
      <c r="AB4" s="1126"/>
      <c r="AC4" s="1126"/>
      <c r="AD4" s="1126"/>
      <c r="AE4" s="1126"/>
      <c r="AF4" s="1126"/>
      <c r="AG4" s="1126"/>
      <c r="AH4" s="1126"/>
      <c r="AI4" s="1126"/>
      <c r="AJ4" s="1126"/>
      <c r="AK4" s="1126"/>
      <c r="AL4" s="1126"/>
      <c r="AM4" s="1126"/>
      <c r="AN4" s="1126"/>
      <c r="AO4" s="1126"/>
      <c r="AP4" s="1126"/>
      <c r="AQ4" s="1126"/>
      <c r="AR4" s="1126"/>
      <c r="AS4" s="1126"/>
      <c r="AT4" s="1126"/>
      <c r="AU4" s="1126"/>
      <c r="AV4" s="1126"/>
      <c r="AW4" s="1126"/>
      <c r="AX4" s="1126"/>
      <c r="AY4" s="1126"/>
      <c r="AZ4" s="228"/>
      <c r="BA4" s="228"/>
      <c r="BB4" s="228"/>
      <c r="BC4" s="228"/>
      <c r="BD4" s="228"/>
      <c r="BE4" s="229"/>
      <c r="BF4" s="229"/>
      <c r="BG4" s="229"/>
      <c r="BH4" s="229"/>
      <c r="BI4" s="229"/>
      <c r="BJ4" s="229"/>
      <c r="BK4" s="229"/>
      <c r="BL4" s="229"/>
      <c r="BM4" s="229"/>
      <c r="BN4" s="229"/>
      <c r="BO4" s="229"/>
      <c r="BP4" s="229"/>
      <c r="BQ4" s="795" t="s">
        <v>368</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0"/>
    </row>
    <row r="5" spans="1:131" s="231" customFormat="1" ht="26.25" customHeight="1" x14ac:dyDescent="0.15">
      <c r="A5" s="1062" t="s">
        <v>369</v>
      </c>
      <c r="B5" s="1063"/>
      <c r="C5" s="1063"/>
      <c r="D5" s="1063"/>
      <c r="E5" s="1063"/>
      <c r="F5" s="1063"/>
      <c r="G5" s="1063"/>
      <c r="H5" s="1063"/>
      <c r="I5" s="1063"/>
      <c r="J5" s="1063"/>
      <c r="K5" s="1063"/>
      <c r="L5" s="1063"/>
      <c r="M5" s="1063"/>
      <c r="N5" s="1063"/>
      <c r="O5" s="1063"/>
      <c r="P5" s="1064"/>
      <c r="Q5" s="1068" t="s">
        <v>370</v>
      </c>
      <c r="R5" s="1069"/>
      <c r="S5" s="1069"/>
      <c r="T5" s="1069"/>
      <c r="U5" s="1070"/>
      <c r="V5" s="1068" t="s">
        <v>371</v>
      </c>
      <c r="W5" s="1069"/>
      <c r="X5" s="1069"/>
      <c r="Y5" s="1069"/>
      <c r="Z5" s="1070"/>
      <c r="AA5" s="1068" t="s">
        <v>372</v>
      </c>
      <c r="AB5" s="1069"/>
      <c r="AC5" s="1069"/>
      <c r="AD5" s="1069"/>
      <c r="AE5" s="1069"/>
      <c r="AF5" s="1161" t="s">
        <v>373</v>
      </c>
      <c r="AG5" s="1069"/>
      <c r="AH5" s="1069"/>
      <c r="AI5" s="1069"/>
      <c r="AJ5" s="1082"/>
      <c r="AK5" s="1069" t="s">
        <v>374</v>
      </c>
      <c r="AL5" s="1069"/>
      <c r="AM5" s="1069"/>
      <c r="AN5" s="1069"/>
      <c r="AO5" s="1070"/>
      <c r="AP5" s="1068" t="s">
        <v>375</v>
      </c>
      <c r="AQ5" s="1069"/>
      <c r="AR5" s="1069"/>
      <c r="AS5" s="1069"/>
      <c r="AT5" s="1070"/>
      <c r="AU5" s="1068" t="s">
        <v>376</v>
      </c>
      <c r="AV5" s="1069"/>
      <c r="AW5" s="1069"/>
      <c r="AX5" s="1069"/>
      <c r="AY5" s="1082"/>
      <c r="AZ5" s="228"/>
      <c r="BA5" s="228"/>
      <c r="BB5" s="228"/>
      <c r="BC5" s="228"/>
      <c r="BD5" s="228"/>
      <c r="BE5" s="229"/>
      <c r="BF5" s="229"/>
      <c r="BG5" s="229"/>
      <c r="BH5" s="229"/>
      <c r="BI5" s="229"/>
      <c r="BJ5" s="229"/>
      <c r="BK5" s="229"/>
      <c r="BL5" s="229"/>
      <c r="BM5" s="229"/>
      <c r="BN5" s="229"/>
      <c r="BO5" s="229"/>
      <c r="BP5" s="229"/>
      <c r="BQ5" s="1062" t="s">
        <v>377</v>
      </c>
      <c r="BR5" s="1063"/>
      <c r="BS5" s="1063"/>
      <c r="BT5" s="1063"/>
      <c r="BU5" s="1063"/>
      <c r="BV5" s="1063"/>
      <c r="BW5" s="1063"/>
      <c r="BX5" s="1063"/>
      <c r="BY5" s="1063"/>
      <c r="BZ5" s="1063"/>
      <c r="CA5" s="1063"/>
      <c r="CB5" s="1063"/>
      <c r="CC5" s="1063"/>
      <c r="CD5" s="1063"/>
      <c r="CE5" s="1063"/>
      <c r="CF5" s="1063"/>
      <c r="CG5" s="1064"/>
      <c r="CH5" s="1068" t="s">
        <v>378</v>
      </c>
      <c r="CI5" s="1069"/>
      <c r="CJ5" s="1069"/>
      <c r="CK5" s="1069"/>
      <c r="CL5" s="1070"/>
      <c r="CM5" s="1068" t="s">
        <v>379</v>
      </c>
      <c r="CN5" s="1069"/>
      <c r="CO5" s="1069"/>
      <c r="CP5" s="1069"/>
      <c r="CQ5" s="1070"/>
      <c r="CR5" s="1068" t="s">
        <v>380</v>
      </c>
      <c r="CS5" s="1069"/>
      <c r="CT5" s="1069"/>
      <c r="CU5" s="1069"/>
      <c r="CV5" s="1070"/>
      <c r="CW5" s="1068" t="s">
        <v>381</v>
      </c>
      <c r="CX5" s="1069"/>
      <c r="CY5" s="1069"/>
      <c r="CZ5" s="1069"/>
      <c r="DA5" s="1070"/>
      <c r="DB5" s="1068" t="s">
        <v>382</v>
      </c>
      <c r="DC5" s="1069"/>
      <c r="DD5" s="1069"/>
      <c r="DE5" s="1069"/>
      <c r="DF5" s="1070"/>
      <c r="DG5" s="1151" t="s">
        <v>383</v>
      </c>
      <c r="DH5" s="1152"/>
      <c r="DI5" s="1152"/>
      <c r="DJ5" s="1152"/>
      <c r="DK5" s="1153"/>
      <c r="DL5" s="1151" t="s">
        <v>384</v>
      </c>
      <c r="DM5" s="1152"/>
      <c r="DN5" s="1152"/>
      <c r="DO5" s="1152"/>
      <c r="DP5" s="1153"/>
      <c r="DQ5" s="1068" t="s">
        <v>385</v>
      </c>
      <c r="DR5" s="1069"/>
      <c r="DS5" s="1069"/>
      <c r="DT5" s="1069"/>
      <c r="DU5" s="1070"/>
      <c r="DV5" s="1068" t="s">
        <v>376</v>
      </c>
      <c r="DW5" s="1069"/>
      <c r="DX5" s="1069"/>
      <c r="DY5" s="1069"/>
      <c r="DZ5" s="1082"/>
      <c r="EA5" s="230"/>
    </row>
    <row r="6" spans="1:131" s="231" customFormat="1" ht="26.25" customHeight="1" thickBot="1" x14ac:dyDescent="0.2">
      <c r="A6" s="1065"/>
      <c r="B6" s="1066"/>
      <c r="C6" s="1066"/>
      <c r="D6" s="1066"/>
      <c r="E6" s="1066"/>
      <c r="F6" s="1066"/>
      <c r="G6" s="1066"/>
      <c r="H6" s="1066"/>
      <c r="I6" s="1066"/>
      <c r="J6" s="1066"/>
      <c r="K6" s="1066"/>
      <c r="L6" s="1066"/>
      <c r="M6" s="1066"/>
      <c r="N6" s="1066"/>
      <c r="O6" s="1066"/>
      <c r="P6" s="1067"/>
      <c r="Q6" s="1071"/>
      <c r="R6" s="1072"/>
      <c r="S6" s="1072"/>
      <c r="T6" s="1072"/>
      <c r="U6" s="1073"/>
      <c r="V6" s="1071"/>
      <c r="W6" s="1072"/>
      <c r="X6" s="1072"/>
      <c r="Y6" s="1072"/>
      <c r="Z6" s="1073"/>
      <c r="AA6" s="1071"/>
      <c r="AB6" s="1072"/>
      <c r="AC6" s="1072"/>
      <c r="AD6" s="1072"/>
      <c r="AE6" s="1072"/>
      <c r="AF6" s="1162"/>
      <c r="AG6" s="1072"/>
      <c r="AH6" s="1072"/>
      <c r="AI6" s="1072"/>
      <c r="AJ6" s="1083"/>
      <c r="AK6" s="1072"/>
      <c r="AL6" s="1072"/>
      <c r="AM6" s="1072"/>
      <c r="AN6" s="1072"/>
      <c r="AO6" s="1073"/>
      <c r="AP6" s="1071"/>
      <c r="AQ6" s="1072"/>
      <c r="AR6" s="1072"/>
      <c r="AS6" s="1072"/>
      <c r="AT6" s="1073"/>
      <c r="AU6" s="1071"/>
      <c r="AV6" s="1072"/>
      <c r="AW6" s="1072"/>
      <c r="AX6" s="1072"/>
      <c r="AY6" s="1083"/>
      <c r="AZ6" s="228"/>
      <c r="BA6" s="228"/>
      <c r="BB6" s="228"/>
      <c r="BC6" s="228"/>
      <c r="BD6" s="228"/>
      <c r="BE6" s="229"/>
      <c r="BF6" s="229"/>
      <c r="BG6" s="229"/>
      <c r="BH6" s="229"/>
      <c r="BI6" s="229"/>
      <c r="BJ6" s="229"/>
      <c r="BK6" s="229"/>
      <c r="BL6" s="229"/>
      <c r="BM6" s="229"/>
      <c r="BN6" s="229"/>
      <c r="BO6" s="229"/>
      <c r="BP6" s="229"/>
      <c r="BQ6" s="1065"/>
      <c r="BR6" s="1066"/>
      <c r="BS6" s="1066"/>
      <c r="BT6" s="1066"/>
      <c r="BU6" s="1066"/>
      <c r="BV6" s="1066"/>
      <c r="BW6" s="1066"/>
      <c r="BX6" s="1066"/>
      <c r="BY6" s="1066"/>
      <c r="BZ6" s="1066"/>
      <c r="CA6" s="1066"/>
      <c r="CB6" s="1066"/>
      <c r="CC6" s="1066"/>
      <c r="CD6" s="1066"/>
      <c r="CE6" s="1066"/>
      <c r="CF6" s="1066"/>
      <c r="CG6" s="1067"/>
      <c r="CH6" s="1071"/>
      <c r="CI6" s="1072"/>
      <c r="CJ6" s="1072"/>
      <c r="CK6" s="1072"/>
      <c r="CL6" s="1073"/>
      <c r="CM6" s="1071"/>
      <c r="CN6" s="1072"/>
      <c r="CO6" s="1072"/>
      <c r="CP6" s="1072"/>
      <c r="CQ6" s="1073"/>
      <c r="CR6" s="1071"/>
      <c r="CS6" s="1072"/>
      <c r="CT6" s="1072"/>
      <c r="CU6" s="1072"/>
      <c r="CV6" s="1073"/>
      <c r="CW6" s="1071"/>
      <c r="CX6" s="1072"/>
      <c r="CY6" s="1072"/>
      <c r="CZ6" s="1072"/>
      <c r="DA6" s="1073"/>
      <c r="DB6" s="1071"/>
      <c r="DC6" s="1072"/>
      <c r="DD6" s="1072"/>
      <c r="DE6" s="1072"/>
      <c r="DF6" s="1073"/>
      <c r="DG6" s="1154"/>
      <c r="DH6" s="1155"/>
      <c r="DI6" s="1155"/>
      <c r="DJ6" s="1155"/>
      <c r="DK6" s="1156"/>
      <c r="DL6" s="1154"/>
      <c r="DM6" s="1155"/>
      <c r="DN6" s="1155"/>
      <c r="DO6" s="1155"/>
      <c r="DP6" s="1156"/>
      <c r="DQ6" s="1071"/>
      <c r="DR6" s="1072"/>
      <c r="DS6" s="1072"/>
      <c r="DT6" s="1072"/>
      <c r="DU6" s="1073"/>
      <c r="DV6" s="1071"/>
      <c r="DW6" s="1072"/>
      <c r="DX6" s="1072"/>
      <c r="DY6" s="1072"/>
      <c r="DZ6" s="1083"/>
      <c r="EA6" s="230"/>
    </row>
    <row r="7" spans="1:131" s="231" customFormat="1" ht="26.25" customHeight="1" thickTop="1" x14ac:dyDescent="0.15">
      <c r="A7" s="232">
        <v>1</v>
      </c>
      <c r="B7" s="1114" t="s">
        <v>386</v>
      </c>
      <c r="C7" s="1115"/>
      <c r="D7" s="1115"/>
      <c r="E7" s="1115"/>
      <c r="F7" s="1115"/>
      <c r="G7" s="1115"/>
      <c r="H7" s="1115"/>
      <c r="I7" s="1115"/>
      <c r="J7" s="1115"/>
      <c r="K7" s="1115"/>
      <c r="L7" s="1115"/>
      <c r="M7" s="1115"/>
      <c r="N7" s="1115"/>
      <c r="O7" s="1115"/>
      <c r="P7" s="1116"/>
      <c r="Q7" s="1169">
        <v>50945</v>
      </c>
      <c r="R7" s="1170"/>
      <c r="S7" s="1170"/>
      <c r="T7" s="1170"/>
      <c r="U7" s="1170"/>
      <c r="V7" s="1170">
        <v>48422</v>
      </c>
      <c r="W7" s="1170"/>
      <c r="X7" s="1170"/>
      <c r="Y7" s="1170"/>
      <c r="Z7" s="1170"/>
      <c r="AA7" s="1170">
        <v>2523</v>
      </c>
      <c r="AB7" s="1170"/>
      <c r="AC7" s="1170"/>
      <c r="AD7" s="1170"/>
      <c r="AE7" s="1171"/>
      <c r="AF7" s="1172">
        <v>2214</v>
      </c>
      <c r="AG7" s="1173"/>
      <c r="AH7" s="1173"/>
      <c r="AI7" s="1173"/>
      <c r="AJ7" s="1174"/>
      <c r="AK7" s="1175">
        <v>923</v>
      </c>
      <c r="AL7" s="1176"/>
      <c r="AM7" s="1176"/>
      <c r="AN7" s="1176"/>
      <c r="AO7" s="1176"/>
      <c r="AP7" s="1176">
        <v>41321</v>
      </c>
      <c r="AQ7" s="1176"/>
      <c r="AR7" s="1176"/>
      <c r="AS7" s="1176"/>
      <c r="AT7" s="1176"/>
      <c r="AU7" s="1177"/>
      <c r="AV7" s="1177"/>
      <c r="AW7" s="1177"/>
      <c r="AX7" s="1177"/>
      <c r="AY7" s="1178"/>
      <c r="AZ7" s="228"/>
      <c r="BA7" s="228"/>
      <c r="BB7" s="228"/>
      <c r="BC7" s="228"/>
      <c r="BD7" s="228"/>
      <c r="BE7" s="229"/>
      <c r="BF7" s="229"/>
      <c r="BG7" s="229"/>
      <c r="BH7" s="229"/>
      <c r="BI7" s="229"/>
      <c r="BJ7" s="229"/>
      <c r="BK7" s="229"/>
      <c r="BL7" s="229"/>
      <c r="BM7" s="229"/>
      <c r="BN7" s="229"/>
      <c r="BO7" s="229"/>
      <c r="BP7" s="229"/>
      <c r="BQ7" s="232">
        <v>1</v>
      </c>
      <c r="BR7" s="233"/>
      <c r="BS7" s="1166" t="s">
        <v>579</v>
      </c>
      <c r="BT7" s="1167"/>
      <c r="BU7" s="1167"/>
      <c r="BV7" s="1167"/>
      <c r="BW7" s="1167"/>
      <c r="BX7" s="1167"/>
      <c r="BY7" s="1167"/>
      <c r="BZ7" s="1167"/>
      <c r="CA7" s="1167"/>
      <c r="CB7" s="1167"/>
      <c r="CC7" s="1167"/>
      <c r="CD7" s="1167"/>
      <c r="CE7" s="1167"/>
      <c r="CF7" s="1167"/>
      <c r="CG7" s="1179"/>
      <c r="CH7" s="1163">
        <v>0</v>
      </c>
      <c r="CI7" s="1164"/>
      <c r="CJ7" s="1164"/>
      <c r="CK7" s="1164"/>
      <c r="CL7" s="1165"/>
      <c r="CM7" s="1163" t="s">
        <v>581</v>
      </c>
      <c r="CN7" s="1164"/>
      <c r="CO7" s="1164"/>
      <c r="CP7" s="1164"/>
      <c r="CQ7" s="1165"/>
      <c r="CR7" s="1163" t="s">
        <v>581</v>
      </c>
      <c r="CS7" s="1164"/>
      <c r="CT7" s="1164"/>
      <c r="CU7" s="1164"/>
      <c r="CV7" s="1165"/>
      <c r="CW7" s="1163" t="s">
        <v>581</v>
      </c>
      <c r="CX7" s="1164"/>
      <c r="CY7" s="1164"/>
      <c r="CZ7" s="1164"/>
      <c r="DA7" s="1165"/>
      <c r="DB7" s="1163" t="s">
        <v>581</v>
      </c>
      <c r="DC7" s="1164"/>
      <c r="DD7" s="1164"/>
      <c r="DE7" s="1164"/>
      <c r="DF7" s="1165"/>
      <c r="DG7" s="1163" t="s">
        <v>581</v>
      </c>
      <c r="DH7" s="1164"/>
      <c r="DI7" s="1164"/>
      <c r="DJ7" s="1164"/>
      <c r="DK7" s="1165"/>
      <c r="DL7" s="1163" t="s">
        <v>581</v>
      </c>
      <c r="DM7" s="1164"/>
      <c r="DN7" s="1164"/>
      <c r="DO7" s="1164"/>
      <c r="DP7" s="1165"/>
      <c r="DQ7" s="1163" t="s">
        <v>581</v>
      </c>
      <c r="DR7" s="1164"/>
      <c r="DS7" s="1164"/>
      <c r="DT7" s="1164"/>
      <c r="DU7" s="1165"/>
      <c r="DV7" s="1166" t="s">
        <v>582</v>
      </c>
      <c r="DW7" s="1167"/>
      <c r="DX7" s="1167"/>
      <c r="DY7" s="1167"/>
      <c r="DZ7" s="1168"/>
      <c r="EA7" s="230"/>
    </row>
    <row r="8" spans="1:131" s="231" customFormat="1" ht="26.25" customHeight="1" x14ac:dyDescent="0.15">
      <c r="A8" s="234">
        <v>2</v>
      </c>
      <c r="B8" s="1097"/>
      <c r="C8" s="1098"/>
      <c r="D8" s="1098"/>
      <c r="E8" s="1098"/>
      <c r="F8" s="1098"/>
      <c r="G8" s="1098"/>
      <c r="H8" s="1098"/>
      <c r="I8" s="1098"/>
      <c r="J8" s="1098"/>
      <c r="K8" s="1098"/>
      <c r="L8" s="1098"/>
      <c r="M8" s="1098"/>
      <c r="N8" s="1098"/>
      <c r="O8" s="1098"/>
      <c r="P8" s="1099"/>
      <c r="Q8" s="1105"/>
      <c r="R8" s="1106"/>
      <c r="S8" s="1106"/>
      <c r="T8" s="1106"/>
      <c r="U8" s="1106"/>
      <c r="V8" s="1106"/>
      <c r="W8" s="1106"/>
      <c r="X8" s="1106"/>
      <c r="Y8" s="1106"/>
      <c r="Z8" s="1106"/>
      <c r="AA8" s="1106"/>
      <c r="AB8" s="1106"/>
      <c r="AC8" s="1106"/>
      <c r="AD8" s="1106"/>
      <c r="AE8" s="1107"/>
      <c r="AF8" s="1102"/>
      <c r="AG8" s="1103"/>
      <c r="AH8" s="1103"/>
      <c r="AI8" s="1103"/>
      <c r="AJ8" s="1104"/>
      <c r="AK8" s="1147"/>
      <c r="AL8" s="1148"/>
      <c r="AM8" s="1148"/>
      <c r="AN8" s="1148"/>
      <c r="AO8" s="1148"/>
      <c r="AP8" s="1148"/>
      <c r="AQ8" s="1148"/>
      <c r="AR8" s="1148"/>
      <c r="AS8" s="1148"/>
      <c r="AT8" s="1148"/>
      <c r="AU8" s="1149"/>
      <c r="AV8" s="1149"/>
      <c r="AW8" s="1149"/>
      <c r="AX8" s="1149"/>
      <c r="AY8" s="1150"/>
      <c r="AZ8" s="228"/>
      <c r="BA8" s="228"/>
      <c r="BB8" s="228"/>
      <c r="BC8" s="228"/>
      <c r="BD8" s="228"/>
      <c r="BE8" s="229"/>
      <c r="BF8" s="229"/>
      <c r="BG8" s="229"/>
      <c r="BH8" s="229"/>
      <c r="BI8" s="229"/>
      <c r="BJ8" s="229"/>
      <c r="BK8" s="229"/>
      <c r="BL8" s="229"/>
      <c r="BM8" s="229"/>
      <c r="BN8" s="229"/>
      <c r="BO8" s="229"/>
      <c r="BP8" s="229"/>
      <c r="BQ8" s="234">
        <v>2</v>
      </c>
      <c r="BR8" s="235"/>
      <c r="BS8" s="1059"/>
      <c r="BT8" s="1060"/>
      <c r="BU8" s="1060"/>
      <c r="BV8" s="1060"/>
      <c r="BW8" s="1060"/>
      <c r="BX8" s="1060"/>
      <c r="BY8" s="1060"/>
      <c r="BZ8" s="1060"/>
      <c r="CA8" s="1060"/>
      <c r="CB8" s="1060"/>
      <c r="CC8" s="1060"/>
      <c r="CD8" s="1060"/>
      <c r="CE8" s="1060"/>
      <c r="CF8" s="1060"/>
      <c r="CG8" s="1081"/>
      <c r="CH8" s="1056"/>
      <c r="CI8" s="1057"/>
      <c r="CJ8" s="1057"/>
      <c r="CK8" s="1057"/>
      <c r="CL8" s="1058"/>
      <c r="CM8" s="1056"/>
      <c r="CN8" s="1057"/>
      <c r="CO8" s="1057"/>
      <c r="CP8" s="1057"/>
      <c r="CQ8" s="1058"/>
      <c r="CR8" s="1056"/>
      <c r="CS8" s="1057"/>
      <c r="CT8" s="1057"/>
      <c r="CU8" s="1057"/>
      <c r="CV8" s="1058"/>
      <c r="CW8" s="1056"/>
      <c r="CX8" s="1057"/>
      <c r="CY8" s="1057"/>
      <c r="CZ8" s="1057"/>
      <c r="DA8" s="1058"/>
      <c r="DB8" s="1056"/>
      <c r="DC8" s="1057"/>
      <c r="DD8" s="1057"/>
      <c r="DE8" s="1057"/>
      <c r="DF8" s="1058"/>
      <c r="DG8" s="1056"/>
      <c r="DH8" s="1057"/>
      <c r="DI8" s="1057"/>
      <c r="DJ8" s="1057"/>
      <c r="DK8" s="1058"/>
      <c r="DL8" s="1056"/>
      <c r="DM8" s="1057"/>
      <c r="DN8" s="1057"/>
      <c r="DO8" s="1057"/>
      <c r="DP8" s="1058"/>
      <c r="DQ8" s="1056"/>
      <c r="DR8" s="1057"/>
      <c r="DS8" s="1057"/>
      <c r="DT8" s="1057"/>
      <c r="DU8" s="1058"/>
      <c r="DV8" s="1059"/>
      <c r="DW8" s="1060"/>
      <c r="DX8" s="1060"/>
      <c r="DY8" s="1060"/>
      <c r="DZ8" s="1061"/>
      <c r="EA8" s="230"/>
    </row>
    <row r="9" spans="1:131" s="231" customFormat="1" ht="26.25" customHeight="1" x14ac:dyDescent="0.15">
      <c r="A9" s="234">
        <v>3</v>
      </c>
      <c r="B9" s="1097"/>
      <c r="C9" s="1098"/>
      <c r="D9" s="1098"/>
      <c r="E9" s="1098"/>
      <c r="F9" s="1098"/>
      <c r="G9" s="1098"/>
      <c r="H9" s="1098"/>
      <c r="I9" s="1098"/>
      <c r="J9" s="1098"/>
      <c r="K9" s="1098"/>
      <c r="L9" s="1098"/>
      <c r="M9" s="1098"/>
      <c r="N9" s="1098"/>
      <c r="O9" s="1098"/>
      <c r="P9" s="1099"/>
      <c r="Q9" s="1105"/>
      <c r="R9" s="1106"/>
      <c r="S9" s="1106"/>
      <c r="T9" s="1106"/>
      <c r="U9" s="1106"/>
      <c r="V9" s="1106"/>
      <c r="W9" s="1106"/>
      <c r="X9" s="1106"/>
      <c r="Y9" s="1106"/>
      <c r="Z9" s="1106"/>
      <c r="AA9" s="1106"/>
      <c r="AB9" s="1106"/>
      <c r="AC9" s="1106"/>
      <c r="AD9" s="1106"/>
      <c r="AE9" s="1107"/>
      <c r="AF9" s="1102"/>
      <c r="AG9" s="1103"/>
      <c r="AH9" s="1103"/>
      <c r="AI9" s="1103"/>
      <c r="AJ9" s="1104"/>
      <c r="AK9" s="1147"/>
      <c r="AL9" s="1148"/>
      <c r="AM9" s="1148"/>
      <c r="AN9" s="1148"/>
      <c r="AO9" s="1148"/>
      <c r="AP9" s="1148"/>
      <c r="AQ9" s="1148"/>
      <c r="AR9" s="1148"/>
      <c r="AS9" s="1148"/>
      <c r="AT9" s="1148"/>
      <c r="AU9" s="1149"/>
      <c r="AV9" s="1149"/>
      <c r="AW9" s="1149"/>
      <c r="AX9" s="1149"/>
      <c r="AY9" s="1150"/>
      <c r="AZ9" s="228"/>
      <c r="BA9" s="228"/>
      <c r="BB9" s="228"/>
      <c r="BC9" s="228"/>
      <c r="BD9" s="228"/>
      <c r="BE9" s="229"/>
      <c r="BF9" s="229"/>
      <c r="BG9" s="229"/>
      <c r="BH9" s="229"/>
      <c r="BI9" s="229"/>
      <c r="BJ9" s="229"/>
      <c r="BK9" s="229"/>
      <c r="BL9" s="229"/>
      <c r="BM9" s="229"/>
      <c r="BN9" s="229"/>
      <c r="BO9" s="229"/>
      <c r="BP9" s="229"/>
      <c r="BQ9" s="234">
        <v>3</v>
      </c>
      <c r="BR9" s="235"/>
      <c r="BS9" s="1059"/>
      <c r="BT9" s="1060"/>
      <c r="BU9" s="1060"/>
      <c r="BV9" s="1060"/>
      <c r="BW9" s="1060"/>
      <c r="BX9" s="1060"/>
      <c r="BY9" s="1060"/>
      <c r="BZ9" s="1060"/>
      <c r="CA9" s="1060"/>
      <c r="CB9" s="1060"/>
      <c r="CC9" s="1060"/>
      <c r="CD9" s="1060"/>
      <c r="CE9" s="1060"/>
      <c r="CF9" s="1060"/>
      <c r="CG9" s="1081"/>
      <c r="CH9" s="1056"/>
      <c r="CI9" s="1057"/>
      <c r="CJ9" s="1057"/>
      <c r="CK9" s="1057"/>
      <c r="CL9" s="1058"/>
      <c r="CM9" s="1056"/>
      <c r="CN9" s="1057"/>
      <c r="CO9" s="1057"/>
      <c r="CP9" s="1057"/>
      <c r="CQ9" s="1058"/>
      <c r="CR9" s="1056"/>
      <c r="CS9" s="1057"/>
      <c r="CT9" s="1057"/>
      <c r="CU9" s="1057"/>
      <c r="CV9" s="1058"/>
      <c r="CW9" s="1056"/>
      <c r="CX9" s="1057"/>
      <c r="CY9" s="1057"/>
      <c r="CZ9" s="1057"/>
      <c r="DA9" s="1058"/>
      <c r="DB9" s="1056"/>
      <c r="DC9" s="1057"/>
      <c r="DD9" s="1057"/>
      <c r="DE9" s="1057"/>
      <c r="DF9" s="1058"/>
      <c r="DG9" s="1056"/>
      <c r="DH9" s="1057"/>
      <c r="DI9" s="1057"/>
      <c r="DJ9" s="1057"/>
      <c r="DK9" s="1058"/>
      <c r="DL9" s="1056"/>
      <c r="DM9" s="1057"/>
      <c r="DN9" s="1057"/>
      <c r="DO9" s="1057"/>
      <c r="DP9" s="1058"/>
      <c r="DQ9" s="1056"/>
      <c r="DR9" s="1057"/>
      <c r="DS9" s="1057"/>
      <c r="DT9" s="1057"/>
      <c r="DU9" s="1058"/>
      <c r="DV9" s="1059"/>
      <c r="DW9" s="1060"/>
      <c r="DX9" s="1060"/>
      <c r="DY9" s="1060"/>
      <c r="DZ9" s="1061"/>
      <c r="EA9" s="230"/>
    </row>
    <row r="10" spans="1:131" s="231" customFormat="1" ht="26.25" customHeight="1" x14ac:dyDescent="0.15">
      <c r="A10" s="234">
        <v>4</v>
      </c>
      <c r="B10" s="1097"/>
      <c r="C10" s="1098"/>
      <c r="D10" s="1098"/>
      <c r="E10" s="1098"/>
      <c r="F10" s="1098"/>
      <c r="G10" s="1098"/>
      <c r="H10" s="1098"/>
      <c r="I10" s="1098"/>
      <c r="J10" s="1098"/>
      <c r="K10" s="1098"/>
      <c r="L10" s="1098"/>
      <c r="M10" s="1098"/>
      <c r="N10" s="1098"/>
      <c r="O10" s="1098"/>
      <c r="P10" s="1099"/>
      <c r="Q10" s="1105"/>
      <c r="R10" s="1106"/>
      <c r="S10" s="1106"/>
      <c r="T10" s="1106"/>
      <c r="U10" s="1106"/>
      <c r="V10" s="1106"/>
      <c r="W10" s="1106"/>
      <c r="X10" s="1106"/>
      <c r="Y10" s="1106"/>
      <c r="Z10" s="1106"/>
      <c r="AA10" s="1106"/>
      <c r="AB10" s="1106"/>
      <c r="AC10" s="1106"/>
      <c r="AD10" s="1106"/>
      <c r="AE10" s="1107"/>
      <c r="AF10" s="1102"/>
      <c r="AG10" s="1103"/>
      <c r="AH10" s="1103"/>
      <c r="AI10" s="1103"/>
      <c r="AJ10" s="1104"/>
      <c r="AK10" s="1147"/>
      <c r="AL10" s="1148"/>
      <c r="AM10" s="1148"/>
      <c r="AN10" s="1148"/>
      <c r="AO10" s="1148"/>
      <c r="AP10" s="1148"/>
      <c r="AQ10" s="1148"/>
      <c r="AR10" s="1148"/>
      <c r="AS10" s="1148"/>
      <c r="AT10" s="1148"/>
      <c r="AU10" s="1149"/>
      <c r="AV10" s="1149"/>
      <c r="AW10" s="1149"/>
      <c r="AX10" s="1149"/>
      <c r="AY10" s="1150"/>
      <c r="AZ10" s="228"/>
      <c r="BA10" s="228"/>
      <c r="BB10" s="228"/>
      <c r="BC10" s="228"/>
      <c r="BD10" s="228"/>
      <c r="BE10" s="229"/>
      <c r="BF10" s="229"/>
      <c r="BG10" s="229"/>
      <c r="BH10" s="229"/>
      <c r="BI10" s="229"/>
      <c r="BJ10" s="229"/>
      <c r="BK10" s="229"/>
      <c r="BL10" s="229"/>
      <c r="BM10" s="229"/>
      <c r="BN10" s="229"/>
      <c r="BO10" s="229"/>
      <c r="BP10" s="229"/>
      <c r="BQ10" s="234">
        <v>4</v>
      </c>
      <c r="BR10" s="235"/>
      <c r="BS10" s="1059"/>
      <c r="BT10" s="1060"/>
      <c r="BU10" s="1060"/>
      <c r="BV10" s="1060"/>
      <c r="BW10" s="1060"/>
      <c r="BX10" s="1060"/>
      <c r="BY10" s="1060"/>
      <c r="BZ10" s="1060"/>
      <c r="CA10" s="1060"/>
      <c r="CB10" s="1060"/>
      <c r="CC10" s="1060"/>
      <c r="CD10" s="1060"/>
      <c r="CE10" s="1060"/>
      <c r="CF10" s="1060"/>
      <c r="CG10" s="1081"/>
      <c r="CH10" s="1056"/>
      <c r="CI10" s="1057"/>
      <c r="CJ10" s="1057"/>
      <c r="CK10" s="1057"/>
      <c r="CL10" s="1058"/>
      <c r="CM10" s="1056"/>
      <c r="CN10" s="1057"/>
      <c r="CO10" s="1057"/>
      <c r="CP10" s="1057"/>
      <c r="CQ10" s="1058"/>
      <c r="CR10" s="1056"/>
      <c r="CS10" s="1057"/>
      <c r="CT10" s="1057"/>
      <c r="CU10" s="1057"/>
      <c r="CV10" s="1058"/>
      <c r="CW10" s="1056"/>
      <c r="CX10" s="1057"/>
      <c r="CY10" s="1057"/>
      <c r="CZ10" s="1057"/>
      <c r="DA10" s="1058"/>
      <c r="DB10" s="1056"/>
      <c r="DC10" s="1057"/>
      <c r="DD10" s="1057"/>
      <c r="DE10" s="1057"/>
      <c r="DF10" s="1058"/>
      <c r="DG10" s="1056"/>
      <c r="DH10" s="1057"/>
      <c r="DI10" s="1057"/>
      <c r="DJ10" s="1057"/>
      <c r="DK10" s="1058"/>
      <c r="DL10" s="1056"/>
      <c r="DM10" s="1057"/>
      <c r="DN10" s="1057"/>
      <c r="DO10" s="1057"/>
      <c r="DP10" s="1058"/>
      <c r="DQ10" s="1056"/>
      <c r="DR10" s="1057"/>
      <c r="DS10" s="1057"/>
      <c r="DT10" s="1057"/>
      <c r="DU10" s="1058"/>
      <c r="DV10" s="1059"/>
      <c r="DW10" s="1060"/>
      <c r="DX10" s="1060"/>
      <c r="DY10" s="1060"/>
      <c r="DZ10" s="1061"/>
      <c r="EA10" s="230"/>
    </row>
    <row r="11" spans="1:131" s="231" customFormat="1" ht="26.25" customHeight="1" x14ac:dyDescent="0.15">
      <c r="A11" s="234">
        <v>5</v>
      </c>
      <c r="B11" s="1097"/>
      <c r="C11" s="1098"/>
      <c r="D11" s="1098"/>
      <c r="E11" s="1098"/>
      <c r="F11" s="1098"/>
      <c r="G11" s="1098"/>
      <c r="H11" s="1098"/>
      <c r="I11" s="1098"/>
      <c r="J11" s="1098"/>
      <c r="K11" s="1098"/>
      <c r="L11" s="1098"/>
      <c r="M11" s="1098"/>
      <c r="N11" s="1098"/>
      <c r="O11" s="1098"/>
      <c r="P11" s="1099"/>
      <c r="Q11" s="1105"/>
      <c r="R11" s="1106"/>
      <c r="S11" s="1106"/>
      <c r="T11" s="1106"/>
      <c r="U11" s="1106"/>
      <c r="V11" s="1106"/>
      <c r="W11" s="1106"/>
      <c r="X11" s="1106"/>
      <c r="Y11" s="1106"/>
      <c r="Z11" s="1106"/>
      <c r="AA11" s="1106"/>
      <c r="AB11" s="1106"/>
      <c r="AC11" s="1106"/>
      <c r="AD11" s="1106"/>
      <c r="AE11" s="1107"/>
      <c r="AF11" s="1102"/>
      <c r="AG11" s="1103"/>
      <c r="AH11" s="1103"/>
      <c r="AI11" s="1103"/>
      <c r="AJ11" s="1104"/>
      <c r="AK11" s="1147"/>
      <c r="AL11" s="1148"/>
      <c r="AM11" s="1148"/>
      <c r="AN11" s="1148"/>
      <c r="AO11" s="1148"/>
      <c r="AP11" s="1148"/>
      <c r="AQ11" s="1148"/>
      <c r="AR11" s="1148"/>
      <c r="AS11" s="1148"/>
      <c r="AT11" s="1148"/>
      <c r="AU11" s="1149"/>
      <c r="AV11" s="1149"/>
      <c r="AW11" s="1149"/>
      <c r="AX11" s="1149"/>
      <c r="AY11" s="1150"/>
      <c r="AZ11" s="228"/>
      <c r="BA11" s="228"/>
      <c r="BB11" s="228"/>
      <c r="BC11" s="228"/>
      <c r="BD11" s="228"/>
      <c r="BE11" s="229"/>
      <c r="BF11" s="229"/>
      <c r="BG11" s="229"/>
      <c r="BH11" s="229"/>
      <c r="BI11" s="229"/>
      <c r="BJ11" s="229"/>
      <c r="BK11" s="229"/>
      <c r="BL11" s="229"/>
      <c r="BM11" s="229"/>
      <c r="BN11" s="229"/>
      <c r="BO11" s="229"/>
      <c r="BP11" s="229"/>
      <c r="BQ11" s="234">
        <v>5</v>
      </c>
      <c r="BR11" s="235"/>
      <c r="BS11" s="1059"/>
      <c r="BT11" s="1060"/>
      <c r="BU11" s="1060"/>
      <c r="BV11" s="1060"/>
      <c r="BW11" s="1060"/>
      <c r="BX11" s="1060"/>
      <c r="BY11" s="1060"/>
      <c r="BZ11" s="1060"/>
      <c r="CA11" s="1060"/>
      <c r="CB11" s="1060"/>
      <c r="CC11" s="1060"/>
      <c r="CD11" s="1060"/>
      <c r="CE11" s="1060"/>
      <c r="CF11" s="1060"/>
      <c r="CG11" s="1081"/>
      <c r="CH11" s="1056"/>
      <c r="CI11" s="1057"/>
      <c r="CJ11" s="1057"/>
      <c r="CK11" s="1057"/>
      <c r="CL11" s="1058"/>
      <c r="CM11" s="1056"/>
      <c r="CN11" s="1057"/>
      <c r="CO11" s="1057"/>
      <c r="CP11" s="1057"/>
      <c r="CQ11" s="1058"/>
      <c r="CR11" s="1056"/>
      <c r="CS11" s="1057"/>
      <c r="CT11" s="1057"/>
      <c r="CU11" s="1057"/>
      <c r="CV11" s="1058"/>
      <c r="CW11" s="1056"/>
      <c r="CX11" s="1057"/>
      <c r="CY11" s="1057"/>
      <c r="CZ11" s="1057"/>
      <c r="DA11" s="1058"/>
      <c r="DB11" s="1056"/>
      <c r="DC11" s="1057"/>
      <c r="DD11" s="1057"/>
      <c r="DE11" s="1057"/>
      <c r="DF11" s="1058"/>
      <c r="DG11" s="1056"/>
      <c r="DH11" s="1057"/>
      <c r="DI11" s="1057"/>
      <c r="DJ11" s="1057"/>
      <c r="DK11" s="1058"/>
      <c r="DL11" s="1056"/>
      <c r="DM11" s="1057"/>
      <c r="DN11" s="1057"/>
      <c r="DO11" s="1057"/>
      <c r="DP11" s="1058"/>
      <c r="DQ11" s="1056"/>
      <c r="DR11" s="1057"/>
      <c r="DS11" s="1057"/>
      <c r="DT11" s="1057"/>
      <c r="DU11" s="1058"/>
      <c r="DV11" s="1059"/>
      <c r="DW11" s="1060"/>
      <c r="DX11" s="1060"/>
      <c r="DY11" s="1060"/>
      <c r="DZ11" s="1061"/>
      <c r="EA11" s="230"/>
    </row>
    <row r="12" spans="1:131" s="231" customFormat="1" ht="26.25" customHeight="1" x14ac:dyDescent="0.15">
      <c r="A12" s="234">
        <v>6</v>
      </c>
      <c r="B12" s="1097"/>
      <c r="C12" s="1098"/>
      <c r="D12" s="1098"/>
      <c r="E12" s="1098"/>
      <c r="F12" s="1098"/>
      <c r="G12" s="1098"/>
      <c r="H12" s="1098"/>
      <c r="I12" s="1098"/>
      <c r="J12" s="1098"/>
      <c r="K12" s="1098"/>
      <c r="L12" s="1098"/>
      <c r="M12" s="1098"/>
      <c r="N12" s="1098"/>
      <c r="O12" s="1098"/>
      <c r="P12" s="1099"/>
      <c r="Q12" s="1105"/>
      <c r="R12" s="1106"/>
      <c r="S12" s="1106"/>
      <c r="T12" s="1106"/>
      <c r="U12" s="1106"/>
      <c r="V12" s="1106"/>
      <c r="W12" s="1106"/>
      <c r="X12" s="1106"/>
      <c r="Y12" s="1106"/>
      <c r="Z12" s="1106"/>
      <c r="AA12" s="1106"/>
      <c r="AB12" s="1106"/>
      <c r="AC12" s="1106"/>
      <c r="AD12" s="1106"/>
      <c r="AE12" s="1107"/>
      <c r="AF12" s="1102"/>
      <c r="AG12" s="1103"/>
      <c r="AH12" s="1103"/>
      <c r="AI12" s="1103"/>
      <c r="AJ12" s="1104"/>
      <c r="AK12" s="1147"/>
      <c r="AL12" s="1148"/>
      <c r="AM12" s="1148"/>
      <c r="AN12" s="1148"/>
      <c r="AO12" s="1148"/>
      <c r="AP12" s="1148"/>
      <c r="AQ12" s="1148"/>
      <c r="AR12" s="1148"/>
      <c r="AS12" s="1148"/>
      <c r="AT12" s="1148"/>
      <c r="AU12" s="1149"/>
      <c r="AV12" s="1149"/>
      <c r="AW12" s="1149"/>
      <c r="AX12" s="1149"/>
      <c r="AY12" s="1150"/>
      <c r="AZ12" s="228"/>
      <c r="BA12" s="228"/>
      <c r="BB12" s="228"/>
      <c r="BC12" s="228"/>
      <c r="BD12" s="228"/>
      <c r="BE12" s="229"/>
      <c r="BF12" s="229"/>
      <c r="BG12" s="229"/>
      <c r="BH12" s="229"/>
      <c r="BI12" s="229"/>
      <c r="BJ12" s="229"/>
      <c r="BK12" s="229"/>
      <c r="BL12" s="229"/>
      <c r="BM12" s="229"/>
      <c r="BN12" s="229"/>
      <c r="BO12" s="229"/>
      <c r="BP12" s="229"/>
      <c r="BQ12" s="234">
        <v>6</v>
      </c>
      <c r="BR12" s="235"/>
      <c r="BS12" s="1059"/>
      <c r="BT12" s="1060"/>
      <c r="BU12" s="1060"/>
      <c r="BV12" s="1060"/>
      <c r="BW12" s="1060"/>
      <c r="BX12" s="1060"/>
      <c r="BY12" s="1060"/>
      <c r="BZ12" s="1060"/>
      <c r="CA12" s="1060"/>
      <c r="CB12" s="1060"/>
      <c r="CC12" s="1060"/>
      <c r="CD12" s="1060"/>
      <c r="CE12" s="1060"/>
      <c r="CF12" s="1060"/>
      <c r="CG12" s="1081"/>
      <c r="CH12" s="1056"/>
      <c r="CI12" s="1057"/>
      <c r="CJ12" s="1057"/>
      <c r="CK12" s="1057"/>
      <c r="CL12" s="1058"/>
      <c r="CM12" s="1056"/>
      <c r="CN12" s="1057"/>
      <c r="CO12" s="1057"/>
      <c r="CP12" s="1057"/>
      <c r="CQ12" s="1058"/>
      <c r="CR12" s="1056"/>
      <c r="CS12" s="1057"/>
      <c r="CT12" s="1057"/>
      <c r="CU12" s="1057"/>
      <c r="CV12" s="1058"/>
      <c r="CW12" s="1056"/>
      <c r="CX12" s="1057"/>
      <c r="CY12" s="1057"/>
      <c r="CZ12" s="1057"/>
      <c r="DA12" s="1058"/>
      <c r="DB12" s="1056"/>
      <c r="DC12" s="1057"/>
      <c r="DD12" s="1057"/>
      <c r="DE12" s="1057"/>
      <c r="DF12" s="1058"/>
      <c r="DG12" s="1056"/>
      <c r="DH12" s="1057"/>
      <c r="DI12" s="1057"/>
      <c r="DJ12" s="1057"/>
      <c r="DK12" s="1058"/>
      <c r="DL12" s="1056"/>
      <c r="DM12" s="1057"/>
      <c r="DN12" s="1057"/>
      <c r="DO12" s="1057"/>
      <c r="DP12" s="1058"/>
      <c r="DQ12" s="1056"/>
      <c r="DR12" s="1057"/>
      <c r="DS12" s="1057"/>
      <c r="DT12" s="1057"/>
      <c r="DU12" s="1058"/>
      <c r="DV12" s="1059"/>
      <c r="DW12" s="1060"/>
      <c r="DX12" s="1060"/>
      <c r="DY12" s="1060"/>
      <c r="DZ12" s="1061"/>
      <c r="EA12" s="230"/>
    </row>
    <row r="13" spans="1:131" s="231" customFormat="1" ht="26.25" customHeight="1" x14ac:dyDescent="0.15">
      <c r="A13" s="234">
        <v>7</v>
      </c>
      <c r="B13" s="1097"/>
      <c r="C13" s="1098"/>
      <c r="D13" s="1098"/>
      <c r="E13" s="1098"/>
      <c r="F13" s="1098"/>
      <c r="G13" s="1098"/>
      <c r="H13" s="1098"/>
      <c r="I13" s="1098"/>
      <c r="J13" s="1098"/>
      <c r="K13" s="1098"/>
      <c r="L13" s="1098"/>
      <c r="M13" s="1098"/>
      <c r="N13" s="1098"/>
      <c r="O13" s="1098"/>
      <c r="P13" s="1099"/>
      <c r="Q13" s="1105"/>
      <c r="R13" s="1106"/>
      <c r="S13" s="1106"/>
      <c r="T13" s="1106"/>
      <c r="U13" s="1106"/>
      <c r="V13" s="1106"/>
      <c r="W13" s="1106"/>
      <c r="X13" s="1106"/>
      <c r="Y13" s="1106"/>
      <c r="Z13" s="1106"/>
      <c r="AA13" s="1106"/>
      <c r="AB13" s="1106"/>
      <c r="AC13" s="1106"/>
      <c r="AD13" s="1106"/>
      <c r="AE13" s="1107"/>
      <c r="AF13" s="1102"/>
      <c r="AG13" s="1103"/>
      <c r="AH13" s="1103"/>
      <c r="AI13" s="1103"/>
      <c r="AJ13" s="1104"/>
      <c r="AK13" s="1147"/>
      <c r="AL13" s="1148"/>
      <c r="AM13" s="1148"/>
      <c r="AN13" s="1148"/>
      <c r="AO13" s="1148"/>
      <c r="AP13" s="1148"/>
      <c r="AQ13" s="1148"/>
      <c r="AR13" s="1148"/>
      <c r="AS13" s="1148"/>
      <c r="AT13" s="1148"/>
      <c r="AU13" s="1149"/>
      <c r="AV13" s="1149"/>
      <c r="AW13" s="1149"/>
      <c r="AX13" s="1149"/>
      <c r="AY13" s="1150"/>
      <c r="AZ13" s="228"/>
      <c r="BA13" s="228"/>
      <c r="BB13" s="228"/>
      <c r="BC13" s="228"/>
      <c r="BD13" s="228"/>
      <c r="BE13" s="229"/>
      <c r="BF13" s="229"/>
      <c r="BG13" s="229"/>
      <c r="BH13" s="229"/>
      <c r="BI13" s="229"/>
      <c r="BJ13" s="229"/>
      <c r="BK13" s="229"/>
      <c r="BL13" s="229"/>
      <c r="BM13" s="229"/>
      <c r="BN13" s="229"/>
      <c r="BO13" s="229"/>
      <c r="BP13" s="229"/>
      <c r="BQ13" s="234">
        <v>7</v>
      </c>
      <c r="BR13" s="235"/>
      <c r="BS13" s="1059"/>
      <c r="BT13" s="1060"/>
      <c r="BU13" s="1060"/>
      <c r="BV13" s="1060"/>
      <c r="BW13" s="1060"/>
      <c r="BX13" s="1060"/>
      <c r="BY13" s="1060"/>
      <c r="BZ13" s="1060"/>
      <c r="CA13" s="1060"/>
      <c r="CB13" s="1060"/>
      <c r="CC13" s="1060"/>
      <c r="CD13" s="1060"/>
      <c r="CE13" s="1060"/>
      <c r="CF13" s="1060"/>
      <c r="CG13" s="1081"/>
      <c r="CH13" s="1056"/>
      <c r="CI13" s="1057"/>
      <c r="CJ13" s="1057"/>
      <c r="CK13" s="1057"/>
      <c r="CL13" s="1058"/>
      <c r="CM13" s="1056"/>
      <c r="CN13" s="1057"/>
      <c r="CO13" s="1057"/>
      <c r="CP13" s="1057"/>
      <c r="CQ13" s="1058"/>
      <c r="CR13" s="1056"/>
      <c r="CS13" s="1057"/>
      <c r="CT13" s="1057"/>
      <c r="CU13" s="1057"/>
      <c r="CV13" s="1058"/>
      <c r="CW13" s="1056"/>
      <c r="CX13" s="1057"/>
      <c r="CY13" s="1057"/>
      <c r="CZ13" s="1057"/>
      <c r="DA13" s="1058"/>
      <c r="DB13" s="1056"/>
      <c r="DC13" s="1057"/>
      <c r="DD13" s="1057"/>
      <c r="DE13" s="1057"/>
      <c r="DF13" s="1058"/>
      <c r="DG13" s="1056"/>
      <c r="DH13" s="1057"/>
      <c r="DI13" s="1057"/>
      <c r="DJ13" s="1057"/>
      <c r="DK13" s="1058"/>
      <c r="DL13" s="1056"/>
      <c r="DM13" s="1057"/>
      <c r="DN13" s="1057"/>
      <c r="DO13" s="1057"/>
      <c r="DP13" s="1058"/>
      <c r="DQ13" s="1056"/>
      <c r="DR13" s="1057"/>
      <c r="DS13" s="1057"/>
      <c r="DT13" s="1057"/>
      <c r="DU13" s="1058"/>
      <c r="DV13" s="1059"/>
      <c r="DW13" s="1060"/>
      <c r="DX13" s="1060"/>
      <c r="DY13" s="1060"/>
      <c r="DZ13" s="1061"/>
      <c r="EA13" s="230"/>
    </row>
    <row r="14" spans="1:131" s="231" customFormat="1" ht="26.25" customHeight="1" x14ac:dyDescent="0.15">
      <c r="A14" s="234">
        <v>8</v>
      </c>
      <c r="B14" s="1097"/>
      <c r="C14" s="1098"/>
      <c r="D14" s="1098"/>
      <c r="E14" s="1098"/>
      <c r="F14" s="1098"/>
      <c r="G14" s="1098"/>
      <c r="H14" s="1098"/>
      <c r="I14" s="1098"/>
      <c r="J14" s="1098"/>
      <c r="K14" s="1098"/>
      <c r="L14" s="1098"/>
      <c r="M14" s="1098"/>
      <c r="N14" s="1098"/>
      <c r="O14" s="1098"/>
      <c r="P14" s="1099"/>
      <c r="Q14" s="1105"/>
      <c r="R14" s="1106"/>
      <c r="S14" s="1106"/>
      <c r="T14" s="1106"/>
      <c r="U14" s="1106"/>
      <c r="V14" s="1106"/>
      <c r="W14" s="1106"/>
      <c r="X14" s="1106"/>
      <c r="Y14" s="1106"/>
      <c r="Z14" s="1106"/>
      <c r="AA14" s="1106"/>
      <c r="AB14" s="1106"/>
      <c r="AC14" s="1106"/>
      <c r="AD14" s="1106"/>
      <c r="AE14" s="1107"/>
      <c r="AF14" s="1102"/>
      <c r="AG14" s="1103"/>
      <c r="AH14" s="1103"/>
      <c r="AI14" s="1103"/>
      <c r="AJ14" s="1104"/>
      <c r="AK14" s="1147"/>
      <c r="AL14" s="1148"/>
      <c r="AM14" s="1148"/>
      <c r="AN14" s="1148"/>
      <c r="AO14" s="1148"/>
      <c r="AP14" s="1148"/>
      <c r="AQ14" s="1148"/>
      <c r="AR14" s="1148"/>
      <c r="AS14" s="1148"/>
      <c r="AT14" s="1148"/>
      <c r="AU14" s="1149"/>
      <c r="AV14" s="1149"/>
      <c r="AW14" s="1149"/>
      <c r="AX14" s="1149"/>
      <c r="AY14" s="1150"/>
      <c r="AZ14" s="228"/>
      <c r="BA14" s="228"/>
      <c r="BB14" s="228"/>
      <c r="BC14" s="228"/>
      <c r="BD14" s="228"/>
      <c r="BE14" s="229"/>
      <c r="BF14" s="229"/>
      <c r="BG14" s="229"/>
      <c r="BH14" s="229"/>
      <c r="BI14" s="229"/>
      <c r="BJ14" s="229"/>
      <c r="BK14" s="229"/>
      <c r="BL14" s="229"/>
      <c r="BM14" s="229"/>
      <c r="BN14" s="229"/>
      <c r="BO14" s="229"/>
      <c r="BP14" s="229"/>
      <c r="BQ14" s="234">
        <v>8</v>
      </c>
      <c r="BR14" s="235"/>
      <c r="BS14" s="1059"/>
      <c r="BT14" s="1060"/>
      <c r="BU14" s="1060"/>
      <c r="BV14" s="1060"/>
      <c r="BW14" s="1060"/>
      <c r="BX14" s="1060"/>
      <c r="BY14" s="1060"/>
      <c r="BZ14" s="1060"/>
      <c r="CA14" s="1060"/>
      <c r="CB14" s="1060"/>
      <c r="CC14" s="1060"/>
      <c r="CD14" s="1060"/>
      <c r="CE14" s="1060"/>
      <c r="CF14" s="1060"/>
      <c r="CG14" s="1081"/>
      <c r="CH14" s="1056"/>
      <c r="CI14" s="1057"/>
      <c r="CJ14" s="1057"/>
      <c r="CK14" s="1057"/>
      <c r="CL14" s="1058"/>
      <c r="CM14" s="1056"/>
      <c r="CN14" s="1057"/>
      <c r="CO14" s="1057"/>
      <c r="CP14" s="1057"/>
      <c r="CQ14" s="1058"/>
      <c r="CR14" s="1056"/>
      <c r="CS14" s="1057"/>
      <c r="CT14" s="1057"/>
      <c r="CU14" s="1057"/>
      <c r="CV14" s="1058"/>
      <c r="CW14" s="1056"/>
      <c r="CX14" s="1057"/>
      <c r="CY14" s="1057"/>
      <c r="CZ14" s="1057"/>
      <c r="DA14" s="1058"/>
      <c r="DB14" s="1056"/>
      <c r="DC14" s="1057"/>
      <c r="DD14" s="1057"/>
      <c r="DE14" s="1057"/>
      <c r="DF14" s="1058"/>
      <c r="DG14" s="1056"/>
      <c r="DH14" s="1057"/>
      <c r="DI14" s="1057"/>
      <c r="DJ14" s="1057"/>
      <c r="DK14" s="1058"/>
      <c r="DL14" s="1056"/>
      <c r="DM14" s="1057"/>
      <c r="DN14" s="1057"/>
      <c r="DO14" s="1057"/>
      <c r="DP14" s="1058"/>
      <c r="DQ14" s="1056"/>
      <c r="DR14" s="1057"/>
      <c r="DS14" s="1057"/>
      <c r="DT14" s="1057"/>
      <c r="DU14" s="1058"/>
      <c r="DV14" s="1059"/>
      <c r="DW14" s="1060"/>
      <c r="DX14" s="1060"/>
      <c r="DY14" s="1060"/>
      <c r="DZ14" s="1061"/>
      <c r="EA14" s="230"/>
    </row>
    <row r="15" spans="1:131" s="231" customFormat="1" ht="26.25" customHeight="1" x14ac:dyDescent="0.15">
      <c r="A15" s="234">
        <v>9</v>
      </c>
      <c r="B15" s="1097"/>
      <c r="C15" s="1098"/>
      <c r="D15" s="1098"/>
      <c r="E15" s="1098"/>
      <c r="F15" s="1098"/>
      <c r="G15" s="1098"/>
      <c r="H15" s="1098"/>
      <c r="I15" s="1098"/>
      <c r="J15" s="1098"/>
      <c r="K15" s="1098"/>
      <c r="L15" s="1098"/>
      <c r="M15" s="1098"/>
      <c r="N15" s="1098"/>
      <c r="O15" s="1098"/>
      <c r="P15" s="1099"/>
      <c r="Q15" s="1105"/>
      <c r="R15" s="1106"/>
      <c r="S15" s="1106"/>
      <c r="T15" s="1106"/>
      <c r="U15" s="1106"/>
      <c r="V15" s="1106"/>
      <c r="W15" s="1106"/>
      <c r="X15" s="1106"/>
      <c r="Y15" s="1106"/>
      <c r="Z15" s="1106"/>
      <c r="AA15" s="1106"/>
      <c r="AB15" s="1106"/>
      <c r="AC15" s="1106"/>
      <c r="AD15" s="1106"/>
      <c r="AE15" s="1107"/>
      <c r="AF15" s="1102"/>
      <c r="AG15" s="1103"/>
      <c r="AH15" s="1103"/>
      <c r="AI15" s="1103"/>
      <c r="AJ15" s="1104"/>
      <c r="AK15" s="1147"/>
      <c r="AL15" s="1148"/>
      <c r="AM15" s="1148"/>
      <c r="AN15" s="1148"/>
      <c r="AO15" s="1148"/>
      <c r="AP15" s="1148"/>
      <c r="AQ15" s="1148"/>
      <c r="AR15" s="1148"/>
      <c r="AS15" s="1148"/>
      <c r="AT15" s="1148"/>
      <c r="AU15" s="1149"/>
      <c r="AV15" s="1149"/>
      <c r="AW15" s="1149"/>
      <c r="AX15" s="1149"/>
      <c r="AY15" s="1150"/>
      <c r="AZ15" s="228"/>
      <c r="BA15" s="228"/>
      <c r="BB15" s="228"/>
      <c r="BC15" s="228"/>
      <c r="BD15" s="228"/>
      <c r="BE15" s="229"/>
      <c r="BF15" s="229"/>
      <c r="BG15" s="229"/>
      <c r="BH15" s="229"/>
      <c r="BI15" s="229"/>
      <c r="BJ15" s="229"/>
      <c r="BK15" s="229"/>
      <c r="BL15" s="229"/>
      <c r="BM15" s="229"/>
      <c r="BN15" s="229"/>
      <c r="BO15" s="229"/>
      <c r="BP15" s="229"/>
      <c r="BQ15" s="234">
        <v>9</v>
      </c>
      <c r="BR15" s="235"/>
      <c r="BS15" s="1059"/>
      <c r="BT15" s="1060"/>
      <c r="BU15" s="1060"/>
      <c r="BV15" s="1060"/>
      <c r="BW15" s="1060"/>
      <c r="BX15" s="1060"/>
      <c r="BY15" s="1060"/>
      <c r="BZ15" s="1060"/>
      <c r="CA15" s="1060"/>
      <c r="CB15" s="1060"/>
      <c r="CC15" s="1060"/>
      <c r="CD15" s="1060"/>
      <c r="CE15" s="1060"/>
      <c r="CF15" s="1060"/>
      <c r="CG15" s="1081"/>
      <c r="CH15" s="1056"/>
      <c r="CI15" s="1057"/>
      <c r="CJ15" s="1057"/>
      <c r="CK15" s="1057"/>
      <c r="CL15" s="1058"/>
      <c r="CM15" s="1056"/>
      <c r="CN15" s="1057"/>
      <c r="CO15" s="1057"/>
      <c r="CP15" s="1057"/>
      <c r="CQ15" s="1058"/>
      <c r="CR15" s="1056"/>
      <c r="CS15" s="1057"/>
      <c r="CT15" s="1057"/>
      <c r="CU15" s="1057"/>
      <c r="CV15" s="1058"/>
      <c r="CW15" s="1056"/>
      <c r="CX15" s="1057"/>
      <c r="CY15" s="1057"/>
      <c r="CZ15" s="1057"/>
      <c r="DA15" s="1058"/>
      <c r="DB15" s="1056"/>
      <c r="DC15" s="1057"/>
      <c r="DD15" s="1057"/>
      <c r="DE15" s="1057"/>
      <c r="DF15" s="1058"/>
      <c r="DG15" s="1056"/>
      <c r="DH15" s="1057"/>
      <c r="DI15" s="1057"/>
      <c r="DJ15" s="1057"/>
      <c r="DK15" s="1058"/>
      <c r="DL15" s="1056"/>
      <c r="DM15" s="1057"/>
      <c r="DN15" s="1057"/>
      <c r="DO15" s="1057"/>
      <c r="DP15" s="1058"/>
      <c r="DQ15" s="1056"/>
      <c r="DR15" s="1057"/>
      <c r="DS15" s="1057"/>
      <c r="DT15" s="1057"/>
      <c r="DU15" s="1058"/>
      <c r="DV15" s="1059"/>
      <c r="DW15" s="1060"/>
      <c r="DX15" s="1060"/>
      <c r="DY15" s="1060"/>
      <c r="DZ15" s="1061"/>
      <c r="EA15" s="230"/>
    </row>
    <row r="16" spans="1:131" s="231" customFormat="1" ht="26.25" customHeight="1" x14ac:dyDescent="0.15">
      <c r="A16" s="234">
        <v>10</v>
      </c>
      <c r="B16" s="1097"/>
      <c r="C16" s="1098"/>
      <c r="D16" s="1098"/>
      <c r="E16" s="1098"/>
      <c r="F16" s="1098"/>
      <c r="G16" s="1098"/>
      <c r="H16" s="1098"/>
      <c r="I16" s="1098"/>
      <c r="J16" s="1098"/>
      <c r="K16" s="1098"/>
      <c r="L16" s="1098"/>
      <c r="M16" s="1098"/>
      <c r="N16" s="1098"/>
      <c r="O16" s="1098"/>
      <c r="P16" s="1099"/>
      <c r="Q16" s="1105"/>
      <c r="R16" s="1106"/>
      <c r="S16" s="1106"/>
      <c r="T16" s="1106"/>
      <c r="U16" s="1106"/>
      <c r="V16" s="1106"/>
      <c r="W16" s="1106"/>
      <c r="X16" s="1106"/>
      <c r="Y16" s="1106"/>
      <c r="Z16" s="1106"/>
      <c r="AA16" s="1106"/>
      <c r="AB16" s="1106"/>
      <c r="AC16" s="1106"/>
      <c r="AD16" s="1106"/>
      <c r="AE16" s="1107"/>
      <c r="AF16" s="1102"/>
      <c r="AG16" s="1103"/>
      <c r="AH16" s="1103"/>
      <c r="AI16" s="1103"/>
      <c r="AJ16" s="1104"/>
      <c r="AK16" s="1147"/>
      <c r="AL16" s="1148"/>
      <c r="AM16" s="1148"/>
      <c r="AN16" s="1148"/>
      <c r="AO16" s="1148"/>
      <c r="AP16" s="1148"/>
      <c r="AQ16" s="1148"/>
      <c r="AR16" s="1148"/>
      <c r="AS16" s="1148"/>
      <c r="AT16" s="1148"/>
      <c r="AU16" s="1149"/>
      <c r="AV16" s="1149"/>
      <c r="AW16" s="1149"/>
      <c r="AX16" s="1149"/>
      <c r="AY16" s="1150"/>
      <c r="AZ16" s="228"/>
      <c r="BA16" s="228"/>
      <c r="BB16" s="228"/>
      <c r="BC16" s="228"/>
      <c r="BD16" s="228"/>
      <c r="BE16" s="229"/>
      <c r="BF16" s="229"/>
      <c r="BG16" s="229"/>
      <c r="BH16" s="229"/>
      <c r="BI16" s="229"/>
      <c r="BJ16" s="229"/>
      <c r="BK16" s="229"/>
      <c r="BL16" s="229"/>
      <c r="BM16" s="229"/>
      <c r="BN16" s="229"/>
      <c r="BO16" s="229"/>
      <c r="BP16" s="229"/>
      <c r="BQ16" s="234">
        <v>10</v>
      </c>
      <c r="BR16" s="235"/>
      <c r="BS16" s="1059"/>
      <c r="BT16" s="1060"/>
      <c r="BU16" s="1060"/>
      <c r="BV16" s="1060"/>
      <c r="BW16" s="1060"/>
      <c r="BX16" s="1060"/>
      <c r="BY16" s="1060"/>
      <c r="BZ16" s="1060"/>
      <c r="CA16" s="1060"/>
      <c r="CB16" s="1060"/>
      <c r="CC16" s="1060"/>
      <c r="CD16" s="1060"/>
      <c r="CE16" s="1060"/>
      <c r="CF16" s="1060"/>
      <c r="CG16" s="1081"/>
      <c r="CH16" s="1056"/>
      <c r="CI16" s="1057"/>
      <c r="CJ16" s="1057"/>
      <c r="CK16" s="1057"/>
      <c r="CL16" s="1058"/>
      <c r="CM16" s="1056"/>
      <c r="CN16" s="1057"/>
      <c r="CO16" s="1057"/>
      <c r="CP16" s="1057"/>
      <c r="CQ16" s="1058"/>
      <c r="CR16" s="1056"/>
      <c r="CS16" s="1057"/>
      <c r="CT16" s="1057"/>
      <c r="CU16" s="1057"/>
      <c r="CV16" s="1058"/>
      <c r="CW16" s="1056"/>
      <c r="CX16" s="1057"/>
      <c r="CY16" s="1057"/>
      <c r="CZ16" s="1057"/>
      <c r="DA16" s="1058"/>
      <c r="DB16" s="1056"/>
      <c r="DC16" s="1057"/>
      <c r="DD16" s="1057"/>
      <c r="DE16" s="1057"/>
      <c r="DF16" s="1058"/>
      <c r="DG16" s="1056"/>
      <c r="DH16" s="1057"/>
      <c r="DI16" s="1057"/>
      <c r="DJ16" s="1057"/>
      <c r="DK16" s="1058"/>
      <c r="DL16" s="1056"/>
      <c r="DM16" s="1057"/>
      <c r="DN16" s="1057"/>
      <c r="DO16" s="1057"/>
      <c r="DP16" s="1058"/>
      <c r="DQ16" s="1056"/>
      <c r="DR16" s="1057"/>
      <c r="DS16" s="1057"/>
      <c r="DT16" s="1057"/>
      <c r="DU16" s="1058"/>
      <c r="DV16" s="1059"/>
      <c r="DW16" s="1060"/>
      <c r="DX16" s="1060"/>
      <c r="DY16" s="1060"/>
      <c r="DZ16" s="1061"/>
      <c r="EA16" s="230"/>
    </row>
    <row r="17" spans="1:131" s="231" customFormat="1" ht="26.25" customHeight="1" x14ac:dyDescent="0.15">
      <c r="A17" s="234">
        <v>11</v>
      </c>
      <c r="B17" s="1097"/>
      <c r="C17" s="1098"/>
      <c r="D17" s="1098"/>
      <c r="E17" s="1098"/>
      <c r="F17" s="1098"/>
      <c r="G17" s="1098"/>
      <c r="H17" s="1098"/>
      <c r="I17" s="1098"/>
      <c r="J17" s="1098"/>
      <c r="K17" s="1098"/>
      <c r="L17" s="1098"/>
      <c r="M17" s="1098"/>
      <c r="N17" s="1098"/>
      <c r="O17" s="1098"/>
      <c r="P17" s="1099"/>
      <c r="Q17" s="1105"/>
      <c r="R17" s="1106"/>
      <c r="S17" s="1106"/>
      <c r="T17" s="1106"/>
      <c r="U17" s="1106"/>
      <c r="V17" s="1106"/>
      <c r="W17" s="1106"/>
      <c r="X17" s="1106"/>
      <c r="Y17" s="1106"/>
      <c r="Z17" s="1106"/>
      <c r="AA17" s="1106"/>
      <c r="AB17" s="1106"/>
      <c r="AC17" s="1106"/>
      <c r="AD17" s="1106"/>
      <c r="AE17" s="1107"/>
      <c r="AF17" s="1102"/>
      <c r="AG17" s="1103"/>
      <c r="AH17" s="1103"/>
      <c r="AI17" s="1103"/>
      <c r="AJ17" s="1104"/>
      <c r="AK17" s="1147"/>
      <c r="AL17" s="1148"/>
      <c r="AM17" s="1148"/>
      <c r="AN17" s="1148"/>
      <c r="AO17" s="1148"/>
      <c r="AP17" s="1148"/>
      <c r="AQ17" s="1148"/>
      <c r="AR17" s="1148"/>
      <c r="AS17" s="1148"/>
      <c r="AT17" s="1148"/>
      <c r="AU17" s="1149"/>
      <c r="AV17" s="1149"/>
      <c r="AW17" s="1149"/>
      <c r="AX17" s="1149"/>
      <c r="AY17" s="1150"/>
      <c r="AZ17" s="228"/>
      <c r="BA17" s="228"/>
      <c r="BB17" s="228"/>
      <c r="BC17" s="228"/>
      <c r="BD17" s="228"/>
      <c r="BE17" s="229"/>
      <c r="BF17" s="229"/>
      <c r="BG17" s="229"/>
      <c r="BH17" s="229"/>
      <c r="BI17" s="229"/>
      <c r="BJ17" s="229"/>
      <c r="BK17" s="229"/>
      <c r="BL17" s="229"/>
      <c r="BM17" s="229"/>
      <c r="BN17" s="229"/>
      <c r="BO17" s="229"/>
      <c r="BP17" s="229"/>
      <c r="BQ17" s="234">
        <v>11</v>
      </c>
      <c r="BR17" s="235"/>
      <c r="BS17" s="1059"/>
      <c r="BT17" s="1060"/>
      <c r="BU17" s="1060"/>
      <c r="BV17" s="1060"/>
      <c r="BW17" s="1060"/>
      <c r="BX17" s="1060"/>
      <c r="BY17" s="1060"/>
      <c r="BZ17" s="1060"/>
      <c r="CA17" s="1060"/>
      <c r="CB17" s="1060"/>
      <c r="CC17" s="1060"/>
      <c r="CD17" s="1060"/>
      <c r="CE17" s="1060"/>
      <c r="CF17" s="1060"/>
      <c r="CG17" s="1081"/>
      <c r="CH17" s="1056"/>
      <c r="CI17" s="1057"/>
      <c r="CJ17" s="1057"/>
      <c r="CK17" s="1057"/>
      <c r="CL17" s="1058"/>
      <c r="CM17" s="1056"/>
      <c r="CN17" s="1057"/>
      <c r="CO17" s="1057"/>
      <c r="CP17" s="1057"/>
      <c r="CQ17" s="1058"/>
      <c r="CR17" s="1056"/>
      <c r="CS17" s="1057"/>
      <c r="CT17" s="1057"/>
      <c r="CU17" s="1057"/>
      <c r="CV17" s="1058"/>
      <c r="CW17" s="1056"/>
      <c r="CX17" s="1057"/>
      <c r="CY17" s="1057"/>
      <c r="CZ17" s="1057"/>
      <c r="DA17" s="1058"/>
      <c r="DB17" s="1056"/>
      <c r="DC17" s="1057"/>
      <c r="DD17" s="1057"/>
      <c r="DE17" s="1057"/>
      <c r="DF17" s="1058"/>
      <c r="DG17" s="1056"/>
      <c r="DH17" s="1057"/>
      <c r="DI17" s="1057"/>
      <c r="DJ17" s="1057"/>
      <c r="DK17" s="1058"/>
      <c r="DL17" s="1056"/>
      <c r="DM17" s="1057"/>
      <c r="DN17" s="1057"/>
      <c r="DO17" s="1057"/>
      <c r="DP17" s="1058"/>
      <c r="DQ17" s="1056"/>
      <c r="DR17" s="1057"/>
      <c r="DS17" s="1057"/>
      <c r="DT17" s="1057"/>
      <c r="DU17" s="1058"/>
      <c r="DV17" s="1059"/>
      <c r="DW17" s="1060"/>
      <c r="DX17" s="1060"/>
      <c r="DY17" s="1060"/>
      <c r="DZ17" s="1061"/>
      <c r="EA17" s="230"/>
    </row>
    <row r="18" spans="1:131" s="231" customFormat="1" ht="26.25" customHeight="1" x14ac:dyDescent="0.15">
      <c r="A18" s="234">
        <v>12</v>
      </c>
      <c r="B18" s="1097"/>
      <c r="C18" s="1098"/>
      <c r="D18" s="1098"/>
      <c r="E18" s="1098"/>
      <c r="F18" s="1098"/>
      <c r="G18" s="1098"/>
      <c r="H18" s="1098"/>
      <c r="I18" s="1098"/>
      <c r="J18" s="1098"/>
      <c r="K18" s="1098"/>
      <c r="L18" s="1098"/>
      <c r="M18" s="1098"/>
      <c r="N18" s="1098"/>
      <c r="O18" s="1098"/>
      <c r="P18" s="1099"/>
      <c r="Q18" s="1105"/>
      <c r="R18" s="1106"/>
      <c r="S18" s="1106"/>
      <c r="T18" s="1106"/>
      <c r="U18" s="1106"/>
      <c r="V18" s="1106"/>
      <c r="W18" s="1106"/>
      <c r="X18" s="1106"/>
      <c r="Y18" s="1106"/>
      <c r="Z18" s="1106"/>
      <c r="AA18" s="1106"/>
      <c r="AB18" s="1106"/>
      <c r="AC18" s="1106"/>
      <c r="AD18" s="1106"/>
      <c r="AE18" s="1107"/>
      <c r="AF18" s="1102"/>
      <c r="AG18" s="1103"/>
      <c r="AH18" s="1103"/>
      <c r="AI18" s="1103"/>
      <c r="AJ18" s="1104"/>
      <c r="AK18" s="1147"/>
      <c r="AL18" s="1148"/>
      <c r="AM18" s="1148"/>
      <c r="AN18" s="1148"/>
      <c r="AO18" s="1148"/>
      <c r="AP18" s="1148"/>
      <c r="AQ18" s="1148"/>
      <c r="AR18" s="1148"/>
      <c r="AS18" s="1148"/>
      <c r="AT18" s="1148"/>
      <c r="AU18" s="1149"/>
      <c r="AV18" s="1149"/>
      <c r="AW18" s="1149"/>
      <c r="AX18" s="1149"/>
      <c r="AY18" s="1150"/>
      <c r="AZ18" s="228"/>
      <c r="BA18" s="228"/>
      <c r="BB18" s="228"/>
      <c r="BC18" s="228"/>
      <c r="BD18" s="228"/>
      <c r="BE18" s="229"/>
      <c r="BF18" s="229"/>
      <c r="BG18" s="229"/>
      <c r="BH18" s="229"/>
      <c r="BI18" s="229"/>
      <c r="BJ18" s="229"/>
      <c r="BK18" s="229"/>
      <c r="BL18" s="229"/>
      <c r="BM18" s="229"/>
      <c r="BN18" s="229"/>
      <c r="BO18" s="229"/>
      <c r="BP18" s="229"/>
      <c r="BQ18" s="234">
        <v>12</v>
      </c>
      <c r="BR18" s="235"/>
      <c r="BS18" s="1059"/>
      <c r="BT18" s="1060"/>
      <c r="BU18" s="1060"/>
      <c r="BV18" s="1060"/>
      <c r="BW18" s="1060"/>
      <c r="BX18" s="1060"/>
      <c r="BY18" s="1060"/>
      <c r="BZ18" s="1060"/>
      <c r="CA18" s="1060"/>
      <c r="CB18" s="1060"/>
      <c r="CC18" s="1060"/>
      <c r="CD18" s="1060"/>
      <c r="CE18" s="1060"/>
      <c r="CF18" s="1060"/>
      <c r="CG18" s="1081"/>
      <c r="CH18" s="1056"/>
      <c r="CI18" s="1057"/>
      <c r="CJ18" s="1057"/>
      <c r="CK18" s="1057"/>
      <c r="CL18" s="1058"/>
      <c r="CM18" s="1056"/>
      <c r="CN18" s="1057"/>
      <c r="CO18" s="1057"/>
      <c r="CP18" s="1057"/>
      <c r="CQ18" s="1058"/>
      <c r="CR18" s="1056"/>
      <c r="CS18" s="1057"/>
      <c r="CT18" s="1057"/>
      <c r="CU18" s="1057"/>
      <c r="CV18" s="1058"/>
      <c r="CW18" s="1056"/>
      <c r="CX18" s="1057"/>
      <c r="CY18" s="1057"/>
      <c r="CZ18" s="1057"/>
      <c r="DA18" s="1058"/>
      <c r="DB18" s="1056"/>
      <c r="DC18" s="1057"/>
      <c r="DD18" s="1057"/>
      <c r="DE18" s="1057"/>
      <c r="DF18" s="1058"/>
      <c r="DG18" s="1056"/>
      <c r="DH18" s="1057"/>
      <c r="DI18" s="1057"/>
      <c r="DJ18" s="1057"/>
      <c r="DK18" s="1058"/>
      <c r="DL18" s="1056"/>
      <c r="DM18" s="1057"/>
      <c r="DN18" s="1057"/>
      <c r="DO18" s="1057"/>
      <c r="DP18" s="1058"/>
      <c r="DQ18" s="1056"/>
      <c r="DR18" s="1057"/>
      <c r="DS18" s="1057"/>
      <c r="DT18" s="1057"/>
      <c r="DU18" s="1058"/>
      <c r="DV18" s="1059"/>
      <c r="DW18" s="1060"/>
      <c r="DX18" s="1060"/>
      <c r="DY18" s="1060"/>
      <c r="DZ18" s="1061"/>
      <c r="EA18" s="230"/>
    </row>
    <row r="19" spans="1:131" s="231" customFormat="1" ht="26.25" customHeight="1" x14ac:dyDescent="0.15">
      <c r="A19" s="234">
        <v>13</v>
      </c>
      <c r="B19" s="1097"/>
      <c r="C19" s="1098"/>
      <c r="D19" s="1098"/>
      <c r="E19" s="1098"/>
      <c r="F19" s="1098"/>
      <c r="G19" s="1098"/>
      <c r="H19" s="1098"/>
      <c r="I19" s="1098"/>
      <c r="J19" s="1098"/>
      <c r="K19" s="1098"/>
      <c r="L19" s="1098"/>
      <c r="M19" s="1098"/>
      <c r="N19" s="1098"/>
      <c r="O19" s="1098"/>
      <c r="P19" s="1099"/>
      <c r="Q19" s="1105"/>
      <c r="R19" s="1106"/>
      <c r="S19" s="1106"/>
      <c r="T19" s="1106"/>
      <c r="U19" s="1106"/>
      <c r="V19" s="1106"/>
      <c r="W19" s="1106"/>
      <c r="X19" s="1106"/>
      <c r="Y19" s="1106"/>
      <c r="Z19" s="1106"/>
      <c r="AA19" s="1106"/>
      <c r="AB19" s="1106"/>
      <c r="AC19" s="1106"/>
      <c r="AD19" s="1106"/>
      <c r="AE19" s="1107"/>
      <c r="AF19" s="1102"/>
      <c r="AG19" s="1103"/>
      <c r="AH19" s="1103"/>
      <c r="AI19" s="1103"/>
      <c r="AJ19" s="1104"/>
      <c r="AK19" s="1147"/>
      <c r="AL19" s="1148"/>
      <c r="AM19" s="1148"/>
      <c r="AN19" s="1148"/>
      <c r="AO19" s="1148"/>
      <c r="AP19" s="1148"/>
      <c r="AQ19" s="1148"/>
      <c r="AR19" s="1148"/>
      <c r="AS19" s="1148"/>
      <c r="AT19" s="1148"/>
      <c r="AU19" s="1149"/>
      <c r="AV19" s="1149"/>
      <c r="AW19" s="1149"/>
      <c r="AX19" s="1149"/>
      <c r="AY19" s="1150"/>
      <c r="AZ19" s="228"/>
      <c r="BA19" s="228"/>
      <c r="BB19" s="228"/>
      <c r="BC19" s="228"/>
      <c r="BD19" s="228"/>
      <c r="BE19" s="229"/>
      <c r="BF19" s="229"/>
      <c r="BG19" s="229"/>
      <c r="BH19" s="229"/>
      <c r="BI19" s="229"/>
      <c r="BJ19" s="229"/>
      <c r="BK19" s="229"/>
      <c r="BL19" s="229"/>
      <c r="BM19" s="229"/>
      <c r="BN19" s="229"/>
      <c r="BO19" s="229"/>
      <c r="BP19" s="229"/>
      <c r="BQ19" s="234">
        <v>13</v>
      </c>
      <c r="BR19" s="235"/>
      <c r="BS19" s="1059"/>
      <c r="BT19" s="1060"/>
      <c r="BU19" s="1060"/>
      <c r="BV19" s="1060"/>
      <c r="BW19" s="1060"/>
      <c r="BX19" s="1060"/>
      <c r="BY19" s="1060"/>
      <c r="BZ19" s="1060"/>
      <c r="CA19" s="1060"/>
      <c r="CB19" s="1060"/>
      <c r="CC19" s="1060"/>
      <c r="CD19" s="1060"/>
      <c r="CE19" s="1060"/>
      <c r="CF19" s="1060"/>
      <c r="CG19" s="1081"/>
      <c r="CH19" s="1056"/>
      <c r="CI19" s="1057"/>
      <c r="CJ19" s="1057"/>
      <c r="CK19" s="1057"/>
      <c r="CL19" s="1058"/>
      <c r="CM19" s="1056"/>
      <c r="CN19" s="1057"/>
      <c r="CO19" s="1057"/>
      <c r="CP19" s="1057"/>
      <c r="CQ19" s="1058"/>
      <c r="CR19" s="1056"/>
      <c r="CS19" s="1057"/>
      <c r="CT19" s="1057"/>
      <c r="CU19" s="1057"/>
      <c r="CV19" s="1058"/>
      <c r="CW19" s="1056"/>
      <c r="CX19" s="1057"/>
      <c r="CY19" s="1057"/>
      <c r="CZ19" s="1057"/>
      <c r="DA19" s="1058"/>
      <c r="DB19" s="1056"/>
      <c r="DC19" s="1057"/>
      <c r="DD19" s="1057"/>
      <c r="DE19" s="1057"/>
      <c r="DF19" s="1058"/>
      <c r="DG19" s="1056"/>
      <c r="DH19" s="1057"/>
      <c r="DI19" s="1057"/>
      <c r="DJ19" s="1057"/>
      <c r="DK19" s="1058"/>
      <c r="DL19" s="1056"/>
      <c r="DM19" s="1057"/>
      <c r="DN19" s="1057"/>
      <c r="DO19" s="1057"/>
      <c r="DP19" s="1058"/>
      <c r="DQ19" s="1056"/>
      <c r="DR19" s="1057"/>
      <c r="DS19" s="1057"/>
      <c r="DT19" s="1057"/>
      <c r="DU19" s="1058"/>
      <c r="DV19" s="1059"/>
      <c r="DW19" s="1060"/>
      <c r="DX19" s="1060"/>
      <c r="DY19" s="1060"/>
      <c r="DZ19" s="1061"/>
      <c r="EA19" s="230"/>
    </row>
    <row r="20" spans="1:131" s="231" customFormat="1" ht="26.25" customHeight="1" x14ac:dyDescent="0.15">
      <c r="A20" s="234">
        <v>14</v>
      </c>
      <c r="B20" s="1097"/>
      <c r="C20" s="1098"/>
      <c r="D20" s="1098"/>
      <c r="E20" s="1098"/>
      <c r="F20" s="1098"/>
      <c r="G20" s="1098"/>
      <c r="H20" s="1098"/>
      <c r="I20" s="1098"/>
      <c r="J20" s="1098"/>
      <c r="K20" s="1098"/>
      <c r="L20" s="1098"/>
      <c r="M20" s="1098"/>
      <c r="N20" s="1098"/>
      <c r="O20" s="1098"/>
      <c r="P20" s="1099"/>
      <c r="Q20" s="1105"/>
      <c r="R20" s="1106"/>
      <c r="S20" s="1106"/>
      <c r="T20" s="1106"/>
      <c r="U20" s="1106"/>
      <c r="V20" s="1106"/>
      <c r="W20" s="1106"/>
      <c r="X20" s="1106"/>
      <c r="Y20" s="1106"/>
      <c r="Z20" s="1106"/>
      <c r="AA20" s="1106"/>
      <c r="AB20" s="1106"/>
      <c r="AC20" s="1106"/>
      <c r="AD20" s="1106"/>
      <c r="AE20" s="1107"/>
      <c r="AF20" s="1102"/>
      <c r="AG20" s="1103"/>
      <c r="AH20" s="1103"/>
      <c r="AI20" s="1103"/>
      <c r="AJ20" s="1104"/>
      <c r="AK20" s="1147"/>
      <c r="AL20" s="1148"/>
      <c r="AM20" s="1148"/>
      <c r="AN20" s="1148"/>
      <c r="AO20" s="1148"/>
      <c r="AP20" s="1148"/>
      <c r="AQ20" s="1148"/>
      <c r="AR20" s="1148"/>
      <c r="AS20" s="1148"/>
      <c r="AT20" s="1148"/>
      <c r="AU20" s="1149"/>
      <c r="AV20" s="1149"/>
      <c r="AW20" s="1149"/>
      <c r="AX20" s="1149"/>
      <c r="AY20" s="1150"/>
      <c r="AZ20" s="228"/>
      <c r="BA20" s="228"/>
      <c r="BB20" s="228"/>
      <c r="BC20" s="228"/>
      <c r="BD20" s="228"/>
      <c r="BE20" s="229"/>
      <c r="BF20" s="229"/>
      <c r="BG20" s="229"/>
      <c r="BH20" s="229"/>
      <c r="BI20" s="229"/>
      <c r="BJ20" s="229"/>
      <c r="BK20" s="229"/>
      <c r="BL20" s="229"/>
      <c r="BM20" s="229"/>
      <c r="BN20" s="229"/>
      <c r="BO20" s="229"/>
      <c r="BP20" s="229"/>
      <c r="BQ20" s="234">
        <v>14</v>
      </c>
      <c r="BR20" s="235"/>
      <c r="BS20" s="1059"/>
      <c r="BT20" s="1060"/>
      <c r="BU20" s="1060"/>
      <c r="BV20" s="1060"/>
      <c r="BW20" s="1060"/>
      <c r="BX20" s="1060"/>
      <c r="BY20" s="1060"/>
      <c r="BZ20" s="1060"/>
      <c r="CA20" s="1060"/>
      <c r="CB20" s="1060"/>
      <c r="CC20" s="1060"/>
      <c r="CD20" s="1060"/>
      <c r="CE20" s="1060"/>
      <c r="CF20" s="1060"/>
      <c r="CG20" s="1081"/>
      <c r="CH20" s="1056"/>
      <c r="CI20" s="1057"/>
      <c r="CJ20" s="1057"/>
      <c r="CK20" s="1057"/>
      <c r="CL20" s="1058"/>
      <c r="CM20" s="1056"/>
      <c r="CN20" s="1057"/>
      <c r="CO20" s="1057"/>
      <c r="CP20" s="1057"/>
      <c r="CQ20" s="1058"/>
      <c r="CR20" s="1056"/>
      <c r="CS20" s="1057"/>
      <c r="CT20" s="1057"/>
      <c r="CU20" s="1057"/>
      <c r="CV20" s="1058"/>
      <c r="CW20" s="1056"/>
      <c r="CX20" s="1057"/>
      <c r="CY20" s="1057"/>
      <c r="CZ20" s="1057"/>
      <c r="DA20" s="1058"/>
      <c r="DB20" s="1056"/>
      <c r="DC20" s="1057"/>
      <c r="DD20" s="1057"/>
      <c r="DE20" s="1057"/>
      <c r="DF20" s="1058"/>
      <c r="DG20" s="1056"/>
      <c r="DH20" s="1057"/>
      <c r="DI20" s="1057"/>
      <c r="DJ20" s="1057"/>
      <c r="DK20" s="1058"/>
      <c r="DL20" s="1056"/>
      <c r="DM20" s="1057"/>
      <c r="DN20" s="1057"/>
      <c r="DO20" s="1057"/>
      <c r="DP20" s="1058"/>
      <c r="DQ20" s="1056"/>
      <c r="DR20" s="1057"/>
      <c r="DS20" s="1057"/>
      <c r="DT20" s="1057"/>
      <c r="DU20" s="1058"/>
      <c r="DV20" s="1059"/>
      <c r="DW20" s="1060"/>
      <c r="DX20" s="1060"/>
      <c r="DY20" s="1060"/>
      <c r="DZ20" s="1061"/>
      <c r="EA20" s="230"/>
    </row>
    <row r="21" spans="1:131" s="231" customFormat="1" ht="26.25" customHeight="1" thickBot="1" x14ac:dyDescent="0.2">
      <c r="A21" s="234">
        <v>15</v>
      </c>
      <c r="B21" s="1097"/>
      <c r="C21" s="1098"/>
      <c r="D21" s="1098"/>
      <c r="E21" s="1098"/>
      <c r="F21" s="1098"/>
      <c r="G21" s="1098"/>
      <c r="H21" s="1098"/>
      <c r="I21" s="1098"/>
      <c r="J21" s="1098"/>
      <c r="K21" s="1098"/>
      <c r="L21" s="1098"/>
      <c r="M21" s="1098"/>
      <c r="N21" s="1098"/>
      <c r="O21" s="1098"/>
      <c r="P21" s="1099"/>
      <c r="Q21" s="1105"/>
      <c r="R21" s="1106"/>
      <c r="S21" s="1106"/>
      <c r="T21" s="1106"/>
      <c r="U21" s="1106"/>
      <c r="V21" s="1106"/>
      <c r="W21" s="1106"/>
      <c r="X21" s="1106"/>
      <c r="Y21" s="1106"/>
      <c r="Z21" s="1106"/>
      <c r="AA21" s="1106"/>
      <c r="AB21" s="1106"/>
      <c r="AC21" s="1106"/>
      <c r="AD21" s="1106"/>
      <c r="AE21" s="1107"/>
      <c r="AF21" s="1102"/>
      <c r="AG21" s="1103"/>
      <c r="AH21" s="1103"/>
      <c r="AI21" s="1103"/>
      <c r="AJ21" s="1104"/>
      <c r="AK21" s="1147"/>
      <c r="AL21" s="1148"/>
      <c r="AM21" s="1148"/>
      <c r="AN21" s="1148"/>
      <c r="AO21" s="1148"/>
      <c r="AP21" s="1148"/>
      <c r="AQ21" s="1148"/>
      <c r="AR21" s="1148"/>
      <c r="AS21" s="1148"/>
      <c r="AT21" s="1148"/>
      <c r="AU21" s="1149"/>
      <c r="AV21" s="1149"/>
      <c r="AW21" s="1149"/>
      <c r="AX21" s="1149"/>
      <c r="AY21" s="1150"/>
      <c r="AZ21" s="228"/>
      <c r="BA21" s="228"/>
      <c r="BB21" s="228"/>
      <c r="BC21" s="228"/>
      <c r="BD21" s="228"/>
      <c r="BE21" s="229"/>
      <c r="BF21" s="229"/>
      <c r="BG21" s="229"/>
      <c r="BH21" s="229"/>
      <c r="BI21" s="229"/>
      <c r="BJ21" s="229"/>
      <c r="BK21" s="229"/>
      <c r="BL21" s="229"/>
      <c r="BM21" s="229"/>
      <c r="BN21" s="229"/>
      <c r="BO21" s="229"/>
      <c r="BP21" s="229"/>
      <c r="BQ21" s="234">
        <v>15</v>
      </c>
      <c r="BR21" s="235"/>
      <c r="BS21" s="1059"/>
      <c r="BT21" s="1060"/>
      <c r="BU21" s="1060"/>
      <c r="BV21" s="1060"/>
      <c r="BW21" s="1060"/>
      <c r="BX21" s="1060"/>
      <c r="BY21" s="1060"/>
      <c r="BZ21" s="1060"/>
      <c r="CA21" s="1060"/>
      <c r="CB21" s="1060"/>
      <c r="CC21" s="1060"/>
      <c r="CD21" s="1060"/>
      <c r="CE21" s="1060"/>
      <c r="CF21" s="1060"/>
      <c r="CG21" s="1081"/>
      <c r="CH21" s="1056"/>
      <c r="CI21" s="1057"/>
      <c r="CJ21" s="1057"/>
      <c r="CK21" s="1057"/>
      <c r="CL21" s="1058"/>
      <c r="CM21" s="1056"/>
      <c r="CN21" s="1057"/>
      <c r="CO21" s="1057"/>
      <c r="CP21" s="1057"/>
      <c r="CQ21" s="1058"/>
      <c r="CR21" s="1056"/>
      <c r="CS21" s="1057"/>
      <c r="CT21" s="1057"/>
      <c r="CU21" s="1057"/>
      <c r="CV21" s="1058"/>
      <c r="CW21" s="1056"/>
      <c r="CX21" s="1057"/>
      <c r="CY21" s="1057"/>
      <c r="CZ21" s="1057"/>
      <c r="DA21" s="1058"/>
      <c r="DB21" s="1056"/>
      <c r="DC21" s="1057"/>
      <c r="DD21" s="1057"/>
      <c r="DE21" s="1057"/>
      <c r="DF21" s="1058"/>
      <c r="DG21" s="1056"/>
      <c r="DH21" s="1057"/>
      <c r="DI21" s="1057"/>
      <c r="DJ21" s="1057"/>
      <c r="DK21" s="1058"/>
      <c r="DL21" s="1056"/>
      <c r="DM21" s="1057"/>
      <c r="DN21" s="1057"/>
      <c r="DO21" s="1057"/>
      <c r="DP21" s="1058"/>
      <c r="DQ21" s="1056"/>
      <c r="DR21" s="1057"/>
      <c r="DS21" s="1057"/>
      <c r="DT21" s="1057"/>
      <c r="DU21" s="1058"/>
      <c r="DV21" s="1059"/>
      <c r="DW21" s="1060"/>
      <c r="DX21" s="1060"/>
      <c r="DY21" s="1060"/>
      <c r="DZ21" s="1061"/>
      <c r="EA21" s="230"/>
    </row>
    <row r="22" spans="1:131" s="231" customFormat="1" ht="26.25" customHeight="1" x14ac:dyDescent="0.15">
      <c r="A22" s="234">
        <v>16</v>
      </c>
      <c r="B22" s="1097"/>
      <c r="C22" s="1098"/>
      <c r="D22" s="1098"/>
      <c r="E22" s="1098"/>
      <c r="F22" s="1098"/>
      <c r="G22" s="1098"/>
      <c r="H22" s="1098"/>
      <c r="I22" s="1098"/>
      <c r="J22" s="1098"/>
      <c r="K22" s="1098"/>
      <c r="L22" s="1098"/>
      <c r="M22" s="1098"/>
      <c r="N22" s="1098"/>
      <c r="O22" s="1098"/>
      <c r="P22" s="1099"/>
      <c r="Q22" s="1140"/>
      <c r="R22" s="1141"/>
      <c r="S22" s="1141"/>
      <c r="T22" s="1141"/>
      <c r="U22" s="1141"/>
      <c r="V22" s="1141"/>
      <c r="W22" s="1141"/>
      <c r="X22" s="1141"/>
      <c r="Y22" s="1141"/>
      <c r="Z22" s="1141"/>
      <c r="AA22" s="1141"/>
      <c r="AB22" s="1141"/>
      <c r="AC22" s="1141"/>
      <c r="AD22" s="1141"/>
      <c r="AE22" s="1142"/>
      <c r="AF22" s="1102"/>
      <c r="AG22" s="1103"/>
      <c r="AH22" s="1103"/>
      <c r="AI22" s="1103"/>
      <c r="AJ22" s="1104"/>
      <c r="AK22" s="1143"/>
      <c r="AL22" s="1144"/>
      <c r="AM22" s="1144"/>
      <c r="AN22" s="1144"/>
      <c r="AO22" s="1144"/>
      <c r="AP22" s="1144"/>
      <c r="AQ22" s="1144"/>
      <c r="AR22" s="1144"/>
      <c r="AS22" s="1144"/>
      <c r="AT22" s="1144"/>
      <c r="AU22" s="1145"/>
      <c r="AV22" s="1145"/>
      <c r="AW22" s="1145"/>
      <c r="AX22" s="1145"/>
      <c r="AY22" s="1146"/>
      <c r="AZ22" s="1095" t="s">
        <v>387</v>
      </c>
      <c r="BA22" s="1095"/>
      <c r="BB22" s="1095"/>
      <c r="BC22" s="1095"/>
      <c r="BD22" s="1096"/>
      <c r="BE22" s="229"/>
      <c r="BF22" s="229"/>
      <c r="BG22" s="229"/>
      <c r="BH22" s="229"/>
      <c r="BI22" s="229"/>
      <c r="BJ22" s="229"/>
      <c r="BK22" s="229"/>
      <c r="BL22" s="229"/>
      <c r="BM22" s="229"/>
      <c r="BN22" s="229"/>
      <c r="BO22" s="229"/>
      <c r="BP22" s="229"/>
      <c r="BQ22" s="234">
        <v>16</v>
      </c>
      <c r="BR22" s="235"/>
      <c r="BS22" s="1059"/>
      <c r="BT22" s="1060"/>
      <c r="BU22" s="1060"/>
      <c r="BV22" s="1060"/>
      <c r="BW22" s="1060"/>
      <c r="BX22" s="1060"/>
      <c r="BY22" s="1060"/>
      <c r="BZ22" s="1060"/>
      <c r="CA22" s="1060"/>
      <c r="CB22" s="1060"/>
      <c r="CC22" s="1060"/>
      <c r="CD22" s="1060"/>
      <c r="CE22" s="1060"/>
      <c r="CF22" s="1060"/>
      <c r="CG22" s="1081"/>
      <c r="CH22" s="1056"/>
      <c r="CI22" s="1057"/>
      <c r="CJ22" s="1057"/>
      <c r="CK22" s="1057"/>
      <c r="CL22" s="1058"/>
      <c r="CM22" s="1056"/>
      <c r="CN22" s="1057"/>
      <c r="CO22" s="1057"/>
      <c r="CP22" s="1057"/>
      <c r="CQ22" s="1058"/>
      <c r="CR22" s="1056"/>
      <c r="CS22" s="1057"/>
      <c r="CT22" s="1057"/>
      <c r="CU22" s="1057"/>
      <c r="CV22" s="1058"/>
      <c r="CW22" s="1056"/>
      <c r="CX22" s="1057"/>
      <c r="CY22" s="1057"/>
      <c r="CZ22" s="1057"/>
      <c r="DA22" s="1058"/>
      <c r="DB22" s="1056"/>
      <c r="DC22" s="1057"/>
      <c r="DD22" s="1057"/>
      <c r="DE22" s="1057"/>
      <c r="DF22" s="1058"/>
      <c r="DG22" s="1056"/>
      <c r="DH22" s="1057"/>
      <c r="DI22" s="1057"/>
      <c r="DJ22" s="1057"/>
      <c r="DK22" s="1058"/>
      <c r="DL22" s="1056"/>
      <c r="DM22" s="1057"/>
      <c r="DN22" s="1057"/>
      <c r="DO22" s="1057"/>
      <c r="DP22" s="1058"/>
      <c r="DQ22" s="1056"/>
      <c r="DR22" s="1057"/>
      <c r="DS22" s="1057"/>
      <c r="DT22" s="1057"/>
      <c r="DU22" s="1058"/>
      <c r="DV22" s="1059"/>
      <c r="DW22" s="1060"/>
      <c r="DX22" s="1060"/>
      <c r="DY22" s="1060"/>
      <c r="DZ22" s="1061"/>
      <c r="EA22" s="230"/>
    </row>
    <row r="23" spans="1:131" s="231" customFormat="1" ht="26.25" customHeight="1" thickBot="1" x14ac:dyDescent="0.2">
      <c r="A23" s="236" t="s">
        <v>388</v>
      </c>
      <c r="B23" s="1002" t="s">
        <v>389</v>
      </c>
      <c r="C23" s="1003"/>
      <c r="D23" s="1003"/>
      <c r="E23" s="1003"/>
      <c r="F23" s="1003"/>
      <c r="G23" s="1003"/>
      <c r="H23" s="1003"/>
      <c r="I23" s="1003"/>
      <c r="J23" s="1003"/>
      <c r="K23" s="1003"/>
      <c r="L23" s="1003"/>
      <c r="M23" s="1003"/>
      <c r="N23" s="1003"/>
      <c r="O23" s="1003"/>
      <c r="P23" s="1013"/>
      <c r="Q23" s="1134"/>
      <c r="R23" s="1128"/>
      <c r="S23" s="1128"/>
      <c r="T23" s="1128"/>
      <c r="U23" s="1128"/>
      <c r="V23" s="1128"/>
      <c r="W23" s="1128"/>
      <c r="X23" s="1128"/>
      <c r="Y23" s="1128"/>
      <c r="Z23" s="1128"/>
      <c r="AA23" s="1128"/>
      <c r="AB23" s="1128"/>
      <c r="AC23" s="1128"/>
      <c r="AD23" s="1128"/>
      <c r="AE23" s="1135"/>
      <c r="AF23" s="1136">
        <v>2214</v>
      </c>
      <c r="AG23" s="1128"/>
      <c r="AH23" s="1128"/>
      <c r="AI23" s="1128"/>
      <c r="AJ23" s="1137"/>
      <c r="AK23" s="1138"/>
      <c r="AL23" s="1139"/>
      <c r="AM23" s="1139"/>
      <c r="AN23" s="1139"/>
      <c r="AO23" s="1139"/>
      <c r="AP23" s="1128"/>
      <c r="AQ23" s="1128"/>
      <c r="AR23" s="1128"/>
      <c r="AS23" s="1128"/>
      <c r="AT23" s="1128"/>
      <c r="AU23" s="1129"/>
      <c r="AV23" s="1129"/>
      <c r="AW23" s="1129"/>
      <c r="AX23" s="1129"/>
      <c r="AY23" s="1130"/>
      <c r="AZ23" s="1131" t="s">
        <v>390</v>
      </c>
      <c r="BA23" s="1132"/>
      <c r="BB23" s="1132"/>
      <c r="BC23" s="1132"/>
      <c r="BD23" s="1133"/>
      <c r="BE23" s="229"/>
      <c r="BF23" s="229"/>
      <c r="BG23" s="229"/>
      <c r="BH23" s="229"/>
      <c r="BI23" s="229"/>
      <c r="BJ23" s="229"/>
      <c r="BK23" s="229"/>
      <c r="BL23" s="229"/>
      <c r="BM23" s="229"/>
      <c r="BN23" s="229"/>
      <c r="BO23" s="229"/>
      <c r="BP23" s="229"/>
      <c r="BQ23" s="234">
        <v>17</v>
      </c>
      <c r="BR23" s="235"/>
      <c r="BS23" s="1059"/>
      <c r="BT23" s="1060"/>
      <c r="BU23" s="1060"/>
      <c r="BV23" s="1060"/>
      <c r="BW23" s="1060"/>
      <c r="BX23" s="1060"/>
      <c r="BY23" s="1060"/>
      <c r="BZ23" s="1060"/>
      <c r="CA23" s="1060"/>
      <c r="CB23" s="1060"/>
      <c r="CC23" s="1060"/>
      <c r="CD23" s="1060"/>
      <c r="CE23" s="1060"/>
      <c r="CF23" s="1060"/>
      <c r="CG23" s="1081"/>
      <c r="CH23" s="1056"/>
      <c r="CI23" s="1057"/>
      <c r="CJ23" s="1057"/>
      <c r="CK23" s="1057"/>
      <c r="CL23" s="1058"/>
      <c r="CM23" s="1056"/>
      <c r="CN23" s="1057"/>
      <c r="CO23" s="1057"/>
      <c r="CP23" s="1057"/>
      <c r="CQ23" s="1058"/>
      <c r="CR23" s="1056"/>
      <c r="CS23" s="1057"/>
      <c r="CT23" s="1057"/>
      <c r="CU23" s="1057"/>
      <c r="CV23" s="1058"/>
      <c r="CW23" s="1056"/>
      <c r="CX23" s="1057"/>
      <c r="CY23" s="1057"/>
      <c r="CZ23" s="1057"/>
      <c r="DA23" s="1058"/>
      <c r="DB23" s="1056"/>
      <c r="DC23" s="1057"/>
      <c r="DD23" s="1057"/>
      <c r="DE23" s="1057"/>
      <c r="DF23" s="1058"/>
      <c r="DG23" s="1056"/>
      <c r="DH23" s="1057"/>
      <c r="DI23" s="1057"/>
      <c r="DJ23" s="1057"/>
      <c r="DK23" s="1058"/>
      <c r="DL23" s="1056"/>
      <c r="DM23" s="1057"/>
      <c r="DN23" s="1057"/>
      <c r="DO23" s="1057"/>
      <c r="DP23" s="1058"/>
      <c r="DQ23" s="1056"/>
      <c r="DR23" s="1057"/>
      <c r="DS23" s="1057"/>
      <c r="DT23" s="1057"/>
      <c r="DU23" s="1058"/>
      <c r="DV23" s="1059"/>
      <c r="DW23" s="1060"/>
      <c r="DX23" s="1060"/>
      <c r="DY23" s="1060"/>
      <c r="DZ23" s="1061"/>
      <c r="EA23" s="230"/>
    </row>
    <row r="24" spans="1:131" s="231" customFormat="1" ht="26.25" customHeight="1" x14ac:dyDescent="0.15">
      <c r="A24" s="1127" t="s">
        <v>391</v>
      </c>
      <c r="B24" s="1127"/>
      <c r="C24" s="1127"/>
      <c r="D24" s="1127"/>
      <c r="E24" s="1127"/>
      <c r="F24" s="1127"/>
      <c r="G24" s="1127"/>
      <c r="H24" s="1127"/>
      <c r="I24" s="1127"/>
      <c r="J24" s="1127"/>
      <c r="K24" s="1127"/>
      <c r="L24" s="1127"/>
      <c r="M24" s="1127"/>
      <c r="N24" s="1127"/>
      <c r="O24" s="1127"/>
      <c r="P24" s="1127"/>
      <c r="Q24" s="1127"/>
      <c r="R24" s="1127"/>
      <c r="S24" s="1127"/>
      <c r="T24" s="1127"/>
      <c r="U24" s="1127"/>
      <c r="V24" s="1127"/>
      <c r="W24" s="1127"/>
      <c r="X24" s="1127"/>
      <c r="Y24" s="1127"/>
      <c r="Z24" s="1127"/>
      <c r="AA24" s="1127"/>
      <c r="AB24" s="1127"/>
      <c r="AC24" s="1127"/>
      <c r="AD24" s="1127"/>
      <c r="AE24" s="1127"/>
      <c r="AF24" s="1127"/>
      <c r="AG24" s="1127"/>
      <c r="AH24" s="1127"/>
      <c r="AI24" s="1127"/>
      <c r="AJ24" s="1127"/>
      <c r="AK24" s="1127"/>
      <c r="AL24" s="1127"/>
      <c r="AM24" s="1127"/>
      <c r="AN24" s="1127"/>
      <c r="AO24" s="1127"/>
      <c r="AP24" s="1127"/>
      <c r="AQ24" s="1127"/>
      <c r="AR24" s="1127"/>
      <c r="AS24" s="1127"/>
      <c r="AT24" s="1127"/>
      <c r="AU24" s="1127"/>
      <c r="AV24" s="1127"/>
      <c r="AW24" s="1127"/>
      <c r="AX24" s="1127"/>
      <c r="AY24" s="1127"/>
      <c r="AZ24" s="228"/>
      <c r="BA24" s="228"/>
      <c r="BB24" s="228"/>
      <c r="BC24" s="228"/>
      <c r="BD24" s="228"/>
      <c r="BE24" s="229"/>
      <c r="BF24" s="229"/>
      <c r="BG24" s="229"/>
      <c r="BH24" s="229"/>
      <c r="BI24" s="229"/>
      <c r="BJ24" s="229"/>
      <c r="BK24" s="229"/>
      <c r="BL24" s="229"/>
      <c r="BM24" s="229"/>
      <c r="BN24" s="229"/>
      <c r="BO24" s="229"/>
      <c r="BP24" s="229"/>
      <c r="BQ24" s="234">
        <v>18</v>
      </c>
      <c r="BR24" s="235"/>
      <c r="BS24" s="1059"/>
      <c r="BT24" s="1060"/>
      <c r="BU24" s="1060"/>
      <c r="BV24" s="1060"/>
      <c r="BW24" s="1060"/>
      <c r="BX24" s="1060"/>
      <c r="BY24" s="1060"/>
      <c r="BZ24" s="1060"/>
      <c r="CA24" s="1060"/>
      <c r="CB24" s="1060"/>
      <c r="CC24" s="1060"/>
      <c r="CD24" s="1060"/>
      <c r="CE24" s="1060"/>
      <c r="CF24" s="1060"/>
      <c r="CG24" s="1081"/>
      <c r="CH24" s="1056"/>
      <c r="CI24" s="1057"/>
      <c r="CJ24" s="1057"/>
      <c r="CK24" s="1057"/>
      <c r="CL24" s="1058"/>
      <c r="CM24" s="1056"/>
      <c r="CN24" s="1057"/>
      <c r="CO24" s="1057"/>
      <c r="CP24" s="1057"/>
      <c r="CQ24" s="1058"/>
      <c r="CR24" s="1056"/>
      <c r="CS24" s="1057"/>
      <c r="CT24" s="1057"/>
      <c r="CU24" s="1057"/>
      <c r="CV24" s="1058"/>
      <c r="CW24" s="1056"/>
      <c r="CX24" s="1057"/>
      <c r="CY24" s="1057"/>
      <c r="CZ24" s="1057"/>
      <c r="DA24" s="1058"/>
      <c r="DB24" s="1056"/>
      <c r="DC24" s="1057"/>
      <c r="DD24" s="1057"/>
      <c r="DE24" s="1057"/>
      <c r="DF24" s="1058"/>
      <c r="DG24" s="1056"/>
      <c r="DH24" s="1057"/>
      <c r="DI24" s="1057"/>
      <c r="DJ24" s="1057"/>
      <c r="DK24" s="1058"/>
      <c r="DL24" s="1056"/>
      <c r="DM24" s="1057"/>
      <c r="DN24" s="1057"/>
      <c r="DO24" s="1057"/>
      <c r="DP24" s="1058"/>
      <c r="DQ24" s="1056"/>
      <c r="DR24" s="1057"/>
      <c r="DS24" s="1057"/>
      <c r="DT24" s="1057"/>
      <c r="DU24" s="1058"/>
      <c r="DV24" s="1059"/>
      <c r="DW24" s="1060"/>
      <c r="DX24" s="1060"/>
      <c r="DY24" s="1060"/>
      <c r="DZ24" s="1061"/>
      <c r="EA24" s="230"/>
    </row>
    <row r="25" spans="1:131" ht="26.25" customHeight="1" thickBot="1" x14ac:dyDescent="0.2">
      <c r="A25" s="1126" t="s">
        <v>392</v>
      </c>
      <c r="B25" s="1126"/>
      <c r="C25" s="1126"/>
      <c r="D25" s="1126"/>
      <c r="E25" s="1126"/>
      <c r="F25" s="1126"/>
      <c r="G25" s="1126"/>
      <c r="H25" s="1126"/>
      <c r="I25" s="1126"/>
      <c r="J25" s="1126"/>
      <c r="K25" s="1126"/>
      <c r="L25" s="1126"/>
      <c r="M25" s="1126"/>
      <c r="N25" s="1126"/>
      <c r="O25" s="1126"/>
      <c r="P25" s="1126"/>
      <c r="Q25" s="1126"/>
      <c r="R25" s="1126"/>
      <c r="S25" s="1126"/>
      <c r="T25" s="1126"/>
      <c r="U25" s="1126"/>
      <c r="V25" s="1126"/>
      <c r="W25" s="1126"/>
      <c r="X25" s="1126"/>
      <c r="Y25" s="1126"/>
      <c r="Z25" s="1126"/>
      <c r="AA25" s="1126"/>
      <c r="AB25" s="1126"/>
      <c r="AC25" s="1126"/>
      <c r="AD25" s="1126"/>
      <c r="AE25" s="1126"/>
      <c r="AF25" s="1126"/>
      <c r="AG25" s="1126"/>
      <c r="AH25" s="1126"/>
      <c r="AI25" s="1126"/>
      <c r="AJ25" s="1126"/>
      <c r="AK25" s="1126"/>
      <c r="AL25" s="1126"/>
      <c r="AM25" s="1126"/>
      <c r="AN25" s="1126"/>
      <c r="AO25" s="1126"/>
      <c r="AP25" s="1126"/>
      <c r="AQ25" s="1126"/>
      <c r="AR25" s="1126"/>
      <c r="AS25" s="1126"/>
      <c r="AT25" s="1126"/>
      <c r="AU25" s="1126"/>
      <c r="AV25" s="1126"/>
      <c r="AW25" s="1126"/>
      <c r="AX25" s="1126"/>
      <c r="AY25" s="1126"/>
      <c r="AZ25" s="1126"/>
      <c r="BA25" s="1126"/>
      <c r="BB25" s="1126"/>
      <c r="BC25" s="1126"/>
      <c r="BD25" s="1126"/>
      <c r="BE25" s="1126"/>
      <c r="BF25" s="1126"/>
      <c r="BG25" s="1126"/>
      <c r="BH25" s="1126"/>
      <c r="BI25" s="1126"/>
      <c r="BJ25" s="228"/>
      <c r="BK25" s="228"/>
      <c r="BL25" s="228"/>
      <c r="BM25" s="228"/>
      <c r="BN25" s="228"/>
      <c r="BO25" s="237"/>
      <c r="BP25" s="237"/>
      <c r="BQ25" s="234">
        <v>19</v>
      </c>
      <c r="BR25" s="235"/>
      <c r="BS25" s="1059"/>
      <c r="BT25" s="1060"/>
      <c r="BU25" s="1060"/>
      <c r="BV25" s="1060"/>
      <c r="BW25" s="1060"/>
      <c r="BX25" s="1060"/>
      <c r="BY25" s="1060"/>
      <c r="BZ25" s="1060"/>
      <c r="CA25" s="1060"/>
      <c r="CB25" s="1060"/>
      <c r="CC25" s="1060"/>
      <c r="CD25" s="1060"/>
      <c r="CE25" s="1060"/>
      <c r="CF25" s="1060"/>
      <c r="CG25" s="1081"/>
      <c r="CH25" s="1056"/>
      <c r="CI25" s="1057"/>
      <c r="CJ25" s="1057"/>
      <c r="CK25" s="1057"/>
      <c r="CL25" s="1058"/>
      <c r="CM25" s="1056"/>
      <c r="CN25" s="1057"/>
      <c r="CO25" s="1057"/>
      <c r="CP25" s="1057"/>
      <c r="CQ25" s="1058"/>
      <c r="CR25" s="1056"/>
      <c r="CS25" s="1057"/>
      <c r="CT25" s="1057"/>
      <c r="CU25" s="1057"/>
      <c r="CV25" s="1058"/>
      <c r="CW25" s="1056"/>
      <c r="CX25" s="1057"/>
      <c r="CY25" s="1057"/>
      <c r="CZ25" s="1057"/>
      <c r="DA25" s="1058"/>
      <c r="DB25" s="1056"/>
      <c r="DC25" s="1057"/>
      <c r="DD25" s="1057"/>
      <c r="DE25" s="1057"/>
      <c r="DF25" s="1058"/>
      <c r="DG25" s="1056"/>
      <c r="DH25" s="1057"/>
      <c r="DI25" s="1057"/>
      <c r="DJ25" s="1057"/>
      <c r="DK25" s="1058"/>
      <c r="DL25" s="1056"/>
      <c r="DM25" s="1057"/>
      <c r="DN25" s="1057"/>
      <c r="DO25" s="1057"/>
      <c r="DP25" s="1058"/>
      <c r="DQ25" s="1056"/>
      <c r="DR25" s="1057"/>
      <c r="DS25" s="1057"/>
      <c r="DT25" s="1057"/>
      <c r="DU25" s="1058"/>
      <c r="DV25" s="1059"/>
      <c r="DW25" s="1060"/>
      <c r="DX25" s="1060"/>
      <c r="DY25" s="1060"/>
      <c r="DZ25" s="1061"/>
      <c r="EA25" s="226"/>
    </row>
    <row r="26" spans="1:131" ht="26.25" customHeight="1" x14ac:dyDescent="0.15">
      <c r="A26" s="1062" t="s">
        <v>369</v>
      </c>
      <c r="B26" s="1063"/>
      <c r="C26" s="1063"/>
      <c r="D26" s="1063"/>
      <c r="E26" s="1063"/>
      <c r="F26" s="1063"/>
      <c r="G26" s="1063"/>
      <c r="H26" s="1063"/>
      <c r="I26" s="1063"/>
      <c r="J26" s="1063"/>
      <c r="K26" s="1063"/>
      <c r="L26" s="1063"/>
      <c r="M26" s="1063"/>
      <c r="N26" s="1063"/>
      <c r="O26" s="1063"/>
      <c r="P26" s="1064"/>
      <c r="Q26" s="1068" t="s">
        <v>393</v>
      </c>
      <c r="R26" s="1069"/>
      <c r="S26" s="1069"/>
      <c r="T26" s="1069"/>
      <c r="U26" s="1070"/>
      <c r="V26" s="1068" t="s">
        <v>394</v>
      </c>
      <c r="W26" s="1069"/>
      <c r="X26" s="1069"/>
      <c r="Y26" s="1069"/>
      <c r="Z26" s="1070"/>
      <c r="AA26" s="1068" t="s">
        <v>395</v>
      </c>
      <c r="AB26" s="1069"/>
      <c r="AC26" s="1069"/>
      <c r="AD26" s="1069"/>
      <c r="AE26" s="1069"/>
      <c r="AF26" s="1122" t="s">
        <v>396</v>
      </c>
      <c r="AG26" s="1075"/>
      <c r="AH26" s="1075"/>
      <c r="AI26" s="1075"/>
      <c r="AJ26" s="1123"/>
      <c r="AK26" s="1069" t="s">
        <v>397</v>
      </c>
      <c r="AL26" s="1069"/>
      <c r="AM26" s="1069"/>
      <c r="AN26" s="1069"/>
      <c r="AO26" s="1070"/>
      <c r="AP26" s="1068" t="s">
        <v>398</v>
      </c>
      <c r="AQ26" s="1069"/>
      <c r="AR26" s="1069"/>
      <c r="AS26" s="1069"/>
      <c r="AT26" s="1070"/>
      <c r="AU26" s="1068" t="s">
        <v>399</v>
      </c>
      <c r="AV26" s="1069"/>
      <c r="AW26" s="1069"/>
      <c r="AX26" s="1069"/>
      <c r="AY26" s="1070"/>
      <c r="AZ26" s="1068" t="s">
        <v>400</v>
      </c>
      <c r="BA26" s="1069"/>
      <c r="BB26" s="1069"/>
      <c r="BC26" s="1069"/>
      <c r="BD26" s="1070"/>
      <c r="BE26" s="1068" t="s">
        <v>376</v>
      </c>
      <c r="BF26" s="1069"/>
      <c r="BG26" s="1069"/>
      <c r="BH26" s="1069"/>
      <c r="BI26" s="1082"/>
      <c r="BJ26" s="228"/>
      <c r="BK26" s="228"/>
      <c r="BL26" s="228"/>
      <c r="BM26" s="228"/>
      <c r="BN26" s="228"/>
      <c r="BO26" s="237"/>
      <c r="BP26" s="237"/>
      <c r="BQ26" s="234">
        <v>20</v>
      </c>
      <c r="BR26" s="235"/>
      <c r="BS26" s="1059"/>
      <c r="BT26" s="1060"/>
      <c r="BU26" s="1060"/>
      <c r="BV26" s="1060"/>
      <c r="BW26" s="1060"/>
      <c r="BX26" s="1060"/>
      <c r="BY26" s="1060"/>
      <c r="BZ26" s="1060"/>
      <c r="CA26" s="1060"/>
      <c r="CB26" s="1060"/>
      <c r="CC26" s="1060"/>
      <c r="CD26" s="1060"/>
      <c r="CE26" s="1060"/>
      <c r="CF26" s="1060"/>
      <c r="CG26" s="1081"/>
      <c r="CH26" s="1056"/>
      <c r="CI26" s="1057"/>
      <c r="CJ26" s="1057"/>
      <c r="CK26" s="1057"/>
      <c r="CL26" s="1058"/>
      <c r="CM26" s="1056"/>
      <c r="CN26" s="1057"/>
      <c r="CO26" s="1057"/>
      <c r="CP26" s="1057"/>
      <c r="CQ26" s="1058"/>
      <c r="CR26" s="1056"/>
      <c r="CS26" s="1057"/>
      <c r="CT26" s="1057"/>
      <c r="CU26" s="1057"/>
      <c r="CV26" s="1058"/>
      <c r="CW26" s="1056"/>
      <c r="CX26" s="1057"/>
      <c r="CY26" s="1057"/>
      <c r="CZ26" s="1057"/>
      <c r="DA26" s="1058"/>
      <c r="DB26" s="1056"/>
      <c r="DC26" s="1057"/>
      <c r="DD26" s="1057"/>
      <c r="DE26" s="1057"/>
      <c r="DF26" s="1058"/>
      <c r="DG26" s="1056"/>
      <c r="DH26" s="1057"/>
      <c r="DI26" s="1057"/>
      <c r="DJ26" s="1057"/>
      <c r="DK26" s="1058"/>
      <c r="DL26" s="1056"/>
      <c r="DM26" s="1057"/>
      <c r="DN26" s="1057"/>
      <c r="DO26" s="1057"/>
      <c r="DP26" s="1058"/>
      <c r="DQ26" s="1056"/>
      <c r="DR26" s="1057"/>
      <c r="DS26" s="1057"/>
      <c r="DT26" s="1057"/>
      <c r="DU26" s="1058"/>
      <c r="DV26" s="1059"/>
      <c r="DW26" s="1060"/>
      <c r="DX26" s="1060"/>
      <c r="DY26" s="1060"/>
      <c r="DZ26" s="1061"/>
      <c r="EA26" s="226"/>
    </row>
    <row r="27" spans="1:131" ht="26.25" customHeight="1" thickBot="1" x14ac:dyDescent="0.2">
      <c r="A27" s="1065"/>
      <c r="B27" s="1066"/>
      <c r="C27" s="1066"/>
      <c r="D27" s="1066"/>
      <c r="E27" s="1066"/>
      <c r="F27" s="1066"/>
      <c r="G27" s="1066"/>
      <c r="H27" s="1066"/>
      <c r="I27" s="1066"/>
      <c r="J27" s="1066"/>
      <c r="K27" s="1066"/>
      <c r="L27" s="1066"/>
      <c r="M27" s="1066"/>
      <c r="N27" s="1066"/>
      <c r="O27" s="1066"/>
      <c r="P27" s="1067"/>
      <c r="Q27" s="1071"/>
      <c r="R27" s="1072"/>
      <c r="S27" s="1072"/>
      <c r="T27" s="1072"/>
      <c r="U27" s="1073"/>
      <c r="V27" s="1071"/>
      <c r="W27" s="1072"/>
      <c r="X27" s="1072"/>
      <c r="Y27" s="1072"/>
      <c r="Z27" s="1073"/>
      <c r="AA27" s="1071"/>
      <c r="AB27" s="1072"/>
      <c r="AC27" s="1072"/>
      <c r="AD27" s="1072"/>
      <c r="AE27" s="1072"/>
      <c r="AF27" s="1124"/>
      <c r="AG27" s="1078"/>
      <c r="AH27" s="1078"/>
      <c r="AI27" s="1078"/>
      <c r="AJ27" s="1125"/>
      <c r="AK27" s="1072"/>
      <c r="AL27" s="1072"/>
      <c r="AM27" s="1072"/>
      <c r="AN27" s="1072"/>
      <c r="AO27" s="1073"/>
      <c r="AP27" s="1071"/>
      <c r="AQ27" s="1072"/>
      <c r="AR27" s="1072"/>
      <c r="AS27" s="1072"/>
      <c r="AT27" s="1073"/>
      <c r="AU27" s="1071"/>
      <c r="AV27" s="1072"/>
      <c r="AW27" s="1072"/>
      <c r="AX27" s="1072"/>
      <c r="AY27" s="1073"/>
      <c r="AZ27" s="1071"/>
      <c r="BA27" s="1072"/>
      <c r="BB27" s="1072"/>
      <c r="BC27" s="1072"/>
      <c r="BD27" s="1073"/>
      <c r="BE27" s="1071"/>
      <c r="BF27" s="1072"/>
      <c r="BG27" s="1072"/>
      <c r="BH27" s="1072"/>
      <c r="BI27" s="1083"/>
      <c r="BJ27" s="228"/>
      <c r="BK27" s="228"/>
      <c r="BL27" s="228"/>
      <c r="BM27" s="228"/>
      <c r="BN27" s="228"/>
      <c r="BO27" s="237"/>
      <c r="BP27" s="237"/>
      <c r="BQ27" s="234">
        <v>21</v>
      </c>
      <c r="BR27" s="235"/>
      <c r="BS27" s="1059"/>
      <c r="BT27" s="1060"/>
      <c r="BU27" s="1060"/>
      <c r="BV27" s="1060"/>
      <c r="BW27" s="1060"/>
      <c r="BX27" s="1060"/>
      <c r="BY27" s="1060"/>
      <c r="BZ27" s="1060"/>
      <c r="CA27" s="1060"/>
      <c r="CB27" s="1060"/>
      <c r="CC27" s="1060"/>
      <c r="CD27" s="1060"/>
      <c r="CE27" s="1060"/>
      <c r="CF27" s="1060"/>
      <c r="CG27" s="1081"/>
      <c r="CH27" s="1056"/>
      <c r="CI27" s="1057"/>
      <c r="CJ27" s="1057"/>
      <c r="CK27" s="1057"/>
      <c r="CL27" s="1058"/>
      <c r="CM27" s="1056"/>
      <c r="CN27" s="1057"/>
      <c r="CO27" s="1057"/>
      <c r="CP27" s="1057"/>
      <c r="CQ27" s="1058"/>
      <c r="CR27" s="1056"/>
      <c r="CS27" s="1057"/>
      <c r="CT27" s="1057"/>
      <c r="CU27" s="1057"/>
      <c r="CV27" s="1058"/>
      <c r="CW27" s="1056"/>
      <c r="CX27" s="1057"/>
      <c r="CY27" s="1057"/>
      <c r="CZ27" s="1057"/>
      <c r="DA27" s="1058"/>
      <c r="DB27" s="1056"/>
      <c r="DC27" s="1057"/>
      <c r="DD27" s="1057"/>
      <c r="DE27" s="1057"/>
      <c r="DF27" s="1058"/>
      <c r="DG27" s="1056"/>
      <c r="DH27" s="1057"/>
      <c r="DI27" s="1057"/>
      <c r="DJ27" s="1057"/>
      <c r="DK27" s="1058"/>
      <c r="DL27" s="1056"/>
      <c r="DM27" s="1057"/>
      <c r="DN27" s="1057"/>
      <c r="DO27" s="1057"/>
      <c r="DP27" s="1058"/>
      <c r="DQ27" s="1056"/>
      <c r="DR27" s="1057"/>
      <c r="DS27" s="1057"/>
      <c r="DT27" s="1057"/>
      <c r="DU27" s="1058"/>
      <c r="DV27" s="1059"/>
      <c r="DW27" s="1060"/>
      <c r="DX27" s="1060"/>
      <c r="DY27" s="1060"/>
      <c r="DZ27" s="1061"/>
      <c r="EA27" s="226"/>
    </row>
    <row r="28" spans="1:131" ht="26.25" customHeight="1" thickTop="1" x14ac:dyDescent="0.15">
      <c r="A28" s="238">
        <v>1</v>
      </c>
      <c r="B28" s="1114" t="s">
        <v>401</v>
      </c>
      <c r="C28" s="1115"/>
      <c r="D28" s="1115"/>
      <c r="E28" s="1115"/>
      <c r="F28" s="1115"/>
      <c r="G28" s="1115"/>
      <c r="H28" s="1115"/>
      <c r="I28" s="1115"/>
      <c r="J28" s="1115"/>
      <c r="K28" s="1115"/>
      <c r="L28" s="1115"/>
      <c r="M28" s="1115"/>
      <c r="N28" s="1115"/>
      <c r="O28" s="1115"/>
      <c r="P28" s="1116"/>
      <c r="Q28" s="1117">
        <v>9914</v>
      </c>
      <c r="R28" s="1118"/>
      <c r="S28" s="1118"/>
      <c r="T28" s="1118"/>
      <c r="U28" s="1118"/>
      <c r="V28" s="1118">
        <v>9672</v>
      </c>
      <c r="W28" s="1118"/>
      <c r="X28" s="1118"/>
      <c r="Y28" s="1118"/>
      <c r="Z28" s="1118"/>
      <c r="AA28" s="1118">
        <v>243</v>
      </c>
      <c r="AB28" s="1118"/>
      <c r="AC28" s="1118"/>
      <c r="AD28" s="1118"/>
      <c r="AE28" s="1119"/>
      <c r="AF28" s="1120">
        <v>243</v>
      </c>
      <c r="AG28" s="1118"/>
      <c r="AH28" s="1118"/>
      <c r="AI28" s="1118"/>
      <c r="AJ28" s="1121"/>
      <c r="AK28" s="1109">
        <v>964</v>
      </c>
      <c r="AL28" s="1110"/>
      <c r="AM28" s="1110"/>
      <c r="AN28" s="1110"/>
      <c r="AO28" s="1110"/>
      <c r="AP28" s="1110" t="s">
        <v>581</v>
      </c>
      <c r="AQ28" s="1110"/>
      <c r="AR28" s="1110"/>
      <c r="AS28" s="1110"/>
      <c r="AT28" s="1110"/>
      <c r="AU28" s="1110" t="s">
        <v>581</v>
      </c>
      <c r="AV28" s="1110"/>
      <c r="AW28" s="1110"/>
      <c r="AX28" s="1110"/>
      <c r="AY28" s="1110"/>
      <c r="AZ28" s="1111"/>
      <c r="BA28" s="1111"/>
      <c r="BB28" s="1111"/>
      <c r="BC28" s="1111"/>
      <c r="BD28" s="1111"/>
      <c r="BE28" s="1112"/>
      <c r="BF28" s="1112"/>
      <c r="BG28" s="1112"/>
      <c r="BH28" s="1112"/>
      <c r="BI28" s="1113"/>
      <c r="BJ28" s="228"/>
      <c r="BK28" s="228"/>
      <c r="BL28" s="228"/>
      <c r="BM28" s="228"/>
      <c r="BN28" s="228"/>
      <c r="BO28" s="237"/>
      <c r="BP28" s="237"/>
      <c r="BQ28" s="234">
        <v>22</v>
      </c>
      <c r="BR28" s="235"/>
      <c r="BS28" s="1059"/>
      <c r="BT28" s="1060"/>
      <c r="BU28" s="1060"/>
      <c r="BV28" s="1060"/>
      <c r="BW28" s="1060"/>
      <c r="BX28" s="1060"/>
      <c r="BY28" s="1060"/>
      <c r="BZ28" s="1060"/>
      <c r="CA28" s="1060"/>
      <c r="CB28" s="1060"/>
      <c r="CC28" s="1060"/>
      <c r="CD28" s="1060"/>
      <c r="CE28" s="1060"/>
      <c r="CF28" s="1060"/>
      <c r="CG28" s="1081"/>
      <c r="CH28" s="1056"/>
      <c r="CI28" s="1057"/>
      <c r="CJ28" s="1057"/>
      <c r="CK28" s="1057"/>
      <c r="CL28" s="1058"/>
      <c r="CM28" s="1056"/>
      <c r="CN28" s="1057"/>
      <c r="CO28" s="1057"/>
      <c r="CP28" s="1057"/>
      <c r="CQ28" s="1058"/>
      <c r="CR28" s="1056"/>
      <c r="CS28" s="1057"/>
      <c r="CT28" s="1057"/>
      <c r="CU28" s="1057"/>
      <c r="CV28" s="1058"/>
      <c r="CW28" s="1056"/>
      <c r="CX28" s="1057"/>
      <c r="CY28" s="1057"/>
      <c r="CZ28" s="1057"/>
      <c r="DA28" s="1058"/>
      <c r="DB28" s="1056"/>
      <c r="DC28" s="1057"/>
      <c r="DD28" s="1057"/>
      <c r="DE28" s="1057"/>
      <c r="DF28" s="1058"/>
      <c r="DG28" s="1056"/>
      <c r="DH28" s="1057"/>
      <c r="DI28" s="1057"/>
      <c r="DJ28" s="1057"/>
      <c r="DK28" s="1058"/>
      <c r="DL28" s="1056"/>
      <c r="DM28" s="1057"/>
      <c r="DN28" s="1057"/>
      <c r="DO28" s="1057"/>
      <c r="DP28" s="1058"/>
      <c r="DQ28" s="1056"/>
      <c r="DR28" s="1057"/>
      <c r="DS28" s="1057"/>
      <c r="DT28" s="1057"/>
      <c r="DU28" s="1058"/>
      <c r="DV28" s="1059"/>
      <c r="DW28" s="1060"/>
      <c r="DX28" s="1060"/>
      <c r="DY28" s="1060"/>
      <c r="DZ28" s="1061"/>
      <c r="EA28" s="226"/>
    </row>
    <row r="29" spans="1:131" ht="26.25" customHeight="1" x14ac:dyDescent="0.15">
      <c r="A29" s="238">
        <v>2</v>
      </c>
      <c r="B29" s="1097" t="s">
        <v>402</v>
      </c>
      <c r="C29" s="1098"/>
      <c r="D29" s="1098"/>
      <c r="E29" s="1098"/>
      <c r="F29" s="1098"/>
      <c r="G29" s="1098"/>
      <c r="H29" s="1098"/>
      <c r="I29" s="1098"/>
      <c r="J29" s="1098"/>
      <c r="K29" s="1098"/>
      <c r="L29" s="1098"/>
      <c r="M29" s="1098"/>
      <c r="N29" s="1098"/>
      <c r="O29" s="1098"/>
      <c r="P29" s="1099"/>
      <c r="Q29" s="1105">
        <v>8322</v>
      </c>
      <c r="R29" s="1106"/>
      <c r="S29" s="1106"/>
      <c r="T29" s="1106"/>
      <c r="U29" s="1106"/>
      <c r="V29" s="1106">
        <v>8022</v>
      </c>
      <c r="W29" s="1106"/>
      <c r="X29" s="1106"/>
      <c r="Y29" s="1106"/>
      <c r="Z29" s="1106"/>
      <c r="AA29" s="1106">
        <v>301</v>
      </c>
      <c r="AB29" s="1106"/>
      <c r="AC29" s="1106"/>
      <c r="AD29" s="1106"/>
      <c r="AE29" s="1107"/>
      <c r="AF29" s="1102">
        <v>301</v>
      </c>
      <c r="AG29" s="1103"/>
      <c r="AH29" s="1103"/>
      <c r="AI29" s="1103"/>
      <c r="AJ29" s="1104"/>
      <c r="AK29" s="1045">
        <v>1429</v>
      </c>
      <c r="AL29" s="1036"/>
      <c r="AM29" s="1036"/>
      <c r="AN29" s="1036"/>
      <c r="AO29" s="1036"/>
      <c r="AP29" s="1036" t="s">
        <v>581</v>
      </c>
      <c r="AQ29" s="1036"/>
      <c r="AR29" s="1036"/>
      <c r="AS29" s="1036"/>
      <c r="AT29" s="1036"/>
      <c r="AU29" s="1036" t="s">
        <v>581</v>
      </c>
      <c r="AV29" s="1036"/>
      <c r="AW29" s="1036"/>
      <c r="AX29" s="1036"/>
      <c r="AY29" s="1036"/>
      <c r="AZ29" s="1108"/>
      <c r="BA29" s="1108"/>
      <c r="BB29" s="1108"/>
      <c r="BC29" s="1108"/>
      <c r="BD29" s="1108"/>
      <c r="BE29" s="1037"/>
      <c r="BF29" s="1037"/>
      <c r="BG29" s="1037"/>
      <c r="BH29" s="1037"/>
      <c r="BI29" s="1038"/>
      <c r="BJ29" s="228"/>
      <c r="BK29" s="228"/>
      <c r="BL29" s="228"/>
      <c r="BM29" s="228"/>
      <c r="BN29" s="228"/>
      <c r="BO29" s="237"/>
      <c r="BP29" s="237"/>
      <c r="BQ29" s="234">
        <v>23</v>
      </c>
      <c r="BR29" s="235"/>
      <c r="BS29" s="1059"/>
      <c r="BT29" s="1060"/>
      <c r="BU29" s="1060"/>
      <c r="BV29" s="1060"/>
      <c r="BW29" s="1060"/>
      <c r="BX29" s="1060"/>
      <c r="BY29" s="1060"/>
      <c r="BZ29" s="1060"/>
      <c r="CA29" s="1060"/>
      <c r="CB29" s="1060"/>
      <c r="CC29" s="1060"/>
      <c r="CD29" s="1060"/>
      <c r="CE29" s="1060"/>
      <c r="CF29" s="1060"/>
      <c r="CG29" s="1081"/>
      <c r="CH29" s="1056"/>
      <c r="CI29" s="1057"/>
      <c r="CJ29" s="1057"/>
      <c r="CK29" s="1057"/>
      <c r="CL29" s="1058"/>
      <c r="CM29" s="1056"/>
      <c r="CN29" s="1057"/>
      <c r="CO29" s="1057"/>
      <c r="CP29" s="1057"/>
      <c r="CQ29" s="1058"/>
      <c r="CR29" s="1056"/>
      <c r="CS29" s="1057"/>
      <c r="CT29" s="1057"/>
      <c r="CU29" s="1057"/>
      <c r="CV29" s="1058"/>
      <c r="CW29" s="1056"/>
      <c r="CX29" s="1057"/>
      <c r="CY29" s="1057"/>
      <c r="CZ29" s="1057"/>
      <c r="DA29" s="1058"/>
      <c r="DB29" s="1056"/>
      <c r="DC29" s="1057"/>
      <c r="DD29" s="1057"/>
      <c r="DE29" s="1057"/>
      <c r="DF29" s="1058"/>
      <c r="DG29" s="1056"/>
      <c r="DH29" s="1057"/>
      <c r="DI29" s="1057"/>
      <c r="DJ29" s="1057"/>
      <c r="DK29" s="1058"/>
      <c r="DL29" s="1056"/>
      <c r="DM29" s="1057"/>
      <c r="DN29" s="1057"/>
      <c r="DO29" s="1057"/>
      <c r="DP29" s="1058"/>
      <c r="DQ29" s="1056"/>
      <c r="DR29" s="1057"/>
      <c r="DS29" s="1057"/>
      <c r="DT29" s="1057"/>
      <c r="DU29" s="1058"/>
      <c r="DV29" s="1059"/>
      <c r="DW29" s="1060"/>
      <c r="DX29" s="1060"/>
      <c r="DY29" s="1060"/>
      <c r="DZ29" s="1061"/>
      <c r="EA29" s="226"/>
    </row>
    <row r="30" spans="1:131" ht="26.25" customHeight="1" x14ac:dyDescent="0.15">
      <c r="A30" s="238">
        <v>3</v>
      </c>
      <c r="B30" s="1097" t="s">
        <v>403</v>
      </c>
      <c r="C30" s="1098"/>
      <c r="D30" s="1098"/>
      <c r="E30" s="1098"/>
      <c r="F30" s="1098"/>
      <c r="G30" s="1098"/>
      <c r="H30" s="1098"/>
      <c r="I30" s="1098"/>
      <c r="J30" s="1098"/>
      <c r="K30" s="1098"/>
      <c r="L30" s="1098"/>
      <c r="M30" s="1098"/>
      <c r="N30" s="1098"/>
      <c r="O30" s="1098"/>
      <c r="P30" s="1099"/>
      <c r="Q30" s="1105">
        <v>1364</v>
      </c>
      <c r="R30" s="1106"/>
      <c r="S30" s="1106"/>
      <c r="T30" s="1106"/>
      <c r="U30" s="1106"/>
      <c r="V30" s="1106">
        <v>1361</v>
      </c>
      <c r="W30" s="1106"/>
      <c r="X30" s="1106"/>
      <c r="Y30" s="1106"/>
      <c r="Z30" s="1106"/>
      <c r="AA30" s="1106">
        <v>4</v>
      </c>
      <c r="AB30" s="1106"/>
      <c r="AC30" s="1106"/>
      <c r="AD30" s="1106"/>
      <c r="AE30" s="1107"/>
      <c r="AF30" s="1102">
        <v>4</v>
      </c>
      <c r="AG30" s="1103"/>
      <c r="AH30" s="1103"/>
      <c r="AI30" s="1103"/>
      <c r="AJ30" s="1104"/>
      <c r="AK30" s="1045">
        <v>237</v>
      </c>
      <c r="AL30" s="1036"/>
      <c r="AM30" s="1036"/>
      <c r="AN30" s="1036"/>
      <c r="AO30" s="1036"/>
      <c r="AP30" s="1036" t="s">
        <v>581</v>
      </c>
      <c r="AQ30" s="1036"/>
      <c r="AR30" s="1036"/>
      <c r="AS30" s="1036"/>
      <c r="AT30" s="1036"/>
      <c r="AU30" s="1036" t="s">
        <v>581</v>
      </c>
      <c r="AV30" s="1036"/>
      <c r="AW30" s="1036"/>
      <c r="AX30" s="1036"/>
      <c r="AY30" s="1036"/>
      <c r="AZ30" s="1108"/>
      <c r="BA30" s="1108"/>
      <c r="BB30" s="1108"/>
      <c r="BC30" s="1108"/>
      <c r="BD30" s="1108"/>
      <c r="BE30" s="1037"/>
      <c r="BF30" s="1037"/>
      <c r="BG30" s="1037"/>
      <c r="BH30" s="1037"/>
      <c r="BI30" s="1038"/>
      <c r="BJ30" s="228"/>
      <c r="BK30" s="228"/>
      <c r="BL30" s="228"/>
      <c r="BM30" s="228"/>
      <c r="BN30" s="228"/>
      <c r="BO30" s="237"/>
      <c r="BP30" s="237"/>
      <c r="BQ30" s="234">
        <v>24</v>
      </c>
      <c r="BR30" s="235"/>
      <c r="BS30" s="1059"/>
      <c r="BT30" s="1060"/>
      <c r="BU30" s="1060"/>
      <c r="BV30" s="1060"/>
      <c r="BW30" s="1060"/>
      <c r="BX30" s="1060"/>
      <c r="BY30" s="1060"/>
      <c r="BZ30" s="1060"/>
      <c r="CA30" s="1060"/>
      <c r="CB30" s="1060"/>
      <c r="CC30" s="1060"/>
      <c r="CD30" s="1060"/>
      <c r="CE30" s="1060"/>
      <c r="CF30" s="1060"/>
      <c r="CG30" s="1081"/>
      <c r="CH30" s="1056"/>
      <c r="CI30" s="1057"/>
      <c r="CJ30" s="1057"/>
      <c r="CK30" s="1057"/>
      <c r="CL30" s="1058"/>
      <c r="CM30" s="1056"/>
      <c r="CN30" s="1057"/>
      <c r="CO30" s="1057"/>
      <c r="CP30" s="1057"/>
      <c r="CQ30" s="1058"/>
      <c r="CR30" s="1056"/>
      <c r="CS30" s="1057"/>
      <c r="CT30" s="1057"/>
      <c r="CU30" s="1057"/>
      <c r="CV30" s="1058"/>
      <c r="CW30" s="1056"/>
      <c r="CX30" s="1057"/>
      <c r="CY30" s="1057"/>
      <c r="CZ30" s="1057"/>
      <c r="DA30" s="1058"/>
      <c r="DB30" s="1056"/>
      <c r="DC30" s="1057"/>
      <c r="DD30" s="1057"/>
      <c r="DE30" s="1057"/>
      <c r="DF30" s="1058"/>
      <c r="DG30" s="1056"/>
      <c r="DH30" s="1057"/>
      <c r="DI30" s="1057"/>
      <c r="DJ30" s="1057"/>
      <c r="DK30" s="1058"/>
      <c r="DL30" s="1056"/>
      <c r="DM30" s="1057"/>
      <c r="DN30" s="1057"/>
      <c r="DO30" s="1057"/>
      <c r="DP30" s="1058"/>
      <c r="DQ30" s="1056"/>
      <c r="DR30" s="1057"/>
      <c r="DS30" s="1057"/>
      <c r="DT30" s="1057"/>
      <c r="DU30" s="1058"/>
      <c r="DV30" s="1059"/>
      <c r="DW30" s="1060"/>
      <c r="DX30" s="1060"/>
      <c r="DY30" s="1060"/>
      <c r="DZ30" s="1061"/>
      <c r="EA30" s="226"/>
    </row>
    <row r="31" spans="1:131" ht="26.25" customHeight="1" x14ac:dyDescent="0.15">
      <c r="A31" s="238">
        <v>4</v>
      </c>
      <c r="B31" s="1097" t="s">
        <v>404</v>
      </c>
      <c r="C31" s="1098"/>
      <c r="D31" s="1098"/>
      <c r="E31" s="1098"/>
      <c r="F31" s="1098"/>
      <c r="G31" s="1098"/>
      <c r="H31" s="1098"/>
      <c r="I31" s="1098"/>
      <c r="J31" s="1098"/>
      <c r="K31" s="1098"/>
      <c r="L31" s="1098"/>
      <c r="M31" s="1098"/>
      <c r="N31" s="1098"/>
      <c r="O31" s="1098"/>
      <c r="P31" s="1099"/>
      <c r="Q31" s="1105">
        <v>1680</v>
      </c>
      <c r="R31" s="1106"/>
      <c r="S31" s="1106"/>
      <c r="T31" s="1106"/>
      <c r="U31" s="1106"/>
      <c r="V31" s="1106">
        <v>1516</v>
      </c>
      <c r="W31" s="1106"/>
      <c r="X31" s="1106"/>
      <c r="Y31" s="1106"/>
      <c r="Z31" s="1106"/>
      <c r="AA31" s="1106">
        <v>164</v>
      </c>
      <c r="AB31" s="1106"/>
      <c r="AC31" s="1106"/>
      <c r="AD31" s="1106"/>
      <c r="AE31" s="1107"/>
      <c r="AF31" s="1102">
        <v>971</v>
      </c>
      <c r="AG31" s="1103"/>
      <c r="AH31" s="1103"/>
      <c r="AI31" s="1103"/>
      <c r="AJ31" s="1104"/>
      <c r="AK31" s="1045">
        <v>19</v>
      </c>
      <c r="AL31" s="1036"/>
      <c r="AM31" s="1036"/>
      <c r="AN31" s="1036"/>
      <c r="AO31" s="1036"/>
      <c r="AP31" s="1036">
        <v>1624</v>
      </c>
      <c r="AQ31" s="1036"/>
      <c r="AR31" s="1036"/>
      <c r="AS31" s="1036"/>
      <c r="AT31" s="1036"/>
      <c r="AU31" s="1036" t="s">
        <v>581</v>
      </c>
      <c r="AV31" s="1036"/>
      <c r="AW31" s="1036"/>
      <c r="AX31" s="1036"/>
      <c r="AY31" s="1036"/>
      <c r="AZ31" s="1108"/>
      <c r="BA31" s="1108"/>
      <c r="BB31" s="1108"/>
      <c r="BC31" s="1108"/>
      <c r="BD31" s="1108"/>
      <c r="BE31" s="1037" t="s">
        <v>405</v>
      </c>
      <c r="BF31" s="1037"/>
      <c r="BG31" s="1037"/>
      <c r="BH31" s="1037"/>
      <c r="BI31" s="1038"/>
      <c r="BJ31" s="228"/>
      <c r="BK31" s="228"/>
      <c r="BL31" s="228"/>
      <c r="BM31" s="228"/>
      <c r="BN31" s="228"/>
      <c r="BO31" s="237"/>
      <c r="BP31" s="237"/>
      <c r="BQ31" s="234">
        <v>25</v>
      </c>
      <c r="BR31" s="235"/>
      <c r="BS31" s="1059"/>
      <c r="BT31" s="1060"/>
      <c r="BU31" s="1060"/>
      <c r="BV31" s="1060"/>
      <c r="BW31" s="1060"/>
      <c r="BX31" s="1060"/>
      <c r="BY31" s="1060"/>
      <c r="BZ31" s="1060"/>
      <c r="CA31" s="1060"/>
      <c r="CB31" s="1060"/>
      <c r="CC31" s="1060"/>
      <c r="CD31" s="1060"/>
      <c r="CE31" s="1060"/>
      <c r="CF31" s="1060"/>
      <c r="CG31" s="1081"/>
      <c r="CH31" s="1056"/>
      <c r="CI31" s="1057"/>
      <c r="CJ31" s="1057"/>
      <c r="CK31" s="1057"/>
      <c r="CL31" s="1058"/>
      <c r="CM31" s="1056"/>
      <c r="CN31" s="1057"/>
      <c r="CO31" s="1057"/>
      <c r="CP31" s="1057"/>
      <c r="CQ31" s="1058"/>
      <c r="CR31" s="1056"/>
      <c r="CS31" s="1057"/>
      <c r="CT31" s="1057"/>
      <c r="CU31" s="1057"/>
      <c r="CV31" s="1058"/>
      <c r="CW31" s="1056"/>
      <c r="CX31" s="1057"/>
      <c r="CY31" s="1057"/>
      <c r="CZ31" s="1057"/>
      <c r="DA31" s="1058"/>
      <c r="DB31" s="1056"/>
      <c r="DC31" s="1057"/>
      <c r="DD31" s="1057"/>
      <c r="DE31" s="1057"/>
      <c r="DF31" s="1058"/>
      <c r="DG31" s="1056"/>
      <c r="DH31" s="1057"/>
      <c r="DI31" s="1057"/>
      <c r="DJ31" s="1057"/>
      <c r="DK31" s="1058"/>
      <c r="DL31" s="1056"/>
      <c r="DM31" s="1057"/>
      <c r="DN31" s="1057"/>
      <c r="DO31" s="1057"/>
      <c r="DP31" s="1058"/>
      <c r="DQ31" s="1056"/>
      <c r="DR31" s="1057"/>
      <c r="DS31" s="1057"/>
      <c r="DT31" s="1057"/>
      <c r="DU31" s="1058"/>
      <c r="DV31" s="1059"/>
      <c r="DW31" s="1060"/>
      <c r="DX31" s="1060"/>
      <c r="DY31" s="1060"/>
      <c r="DZ31" s="1061"/>
      <c r="EA31" s="226"/>
    </row>
    <row r="32" spans="1:131" ht="26.25" customHeight="1" x14ac:dyDescent="0.15">
      <c r="A32" s="238">
        <v>5</v>
      </c>
      <c r="B32" s="1097" t="s">
        <v>406</v>
      </c>
      <c r="C32" s="1098"/>
      <c r="D32" s="1098"/>
      <c r="E32" s="1098"/>
      <c r="F32" s="1098"/>
      <c r="G32" s="1098"/>
      <c r="H32" s="1098"/>
      <c r="I32" s="1098"/>
      <c r="J32" s="1098"/>
      <c r="K32" s="1098"/>
      <c r="L32" s="1098"/>
      <c r="M32" s="1098"/>
      <c r="N32" s="1098"/>
      <c r="O32" s="1098"/>
      <c r="P32" s="1099"/>
      <c r="Q32" s="1105">
        <v>1704</v>
      </c>
      <c r="R32" s="1106"/>
      <c r="S32" s="1106"/>
      <c r="T32" s="1106"/>
      <c r="U32" s="1106"/>
      <c r="V32" s="1106">
        <v>1435</v>
      </c>
      <c r="W32" s="1106"/>
      <c r="X32" s="1106"/>
      <c r="Y32" s="1106"/>
      <c r="Z32" s="1106"/>
      <c r="AA32" s="1106">
        <v>269</v>
      </c>
      <c r="AB32" s="1106"/>
      <c r="AC32" s="1106"/>
      <c r="AD32" s="1106"/>
      <c r="AE32" s="1107"/>
      <c r="AF32" s="1102">
        <v>2004</v>
      </c>
      <c r="AG32" s="1103"/>
      <c r="AH32" s="1103"/>
      <c r="AI32" s="1103"/>
      <c r="AJ32" s="1104"/>
      <c r="AK32" s="1045">
        <v>273</v>
      </c>
      <c r="AL32" s="1036"/>
      <c r="AM32" s="1036"/>
      <c r="AN32" s="1036"/>
      <c r="AO32" s="1036"/>
      <c r="AP32" s="1036">
        <v>2684</v>
      </c>
      <c r="AQ32" s="1036"/>
      <c r="AR32" s="1036"/>
      <c r="AS32" s="1036"/>
      <c r="AT32" s="1036"/>
      <c r="AU32" s="1036">
        <v>1798</v>
      </c>
      <c r="AV32" s="1036"/>
      <c r="AW32" s="1036"/>
      <c r="AX32" s="1036"/>
      <c r="AY32" s="1036"/>
      <c r="AZ32" s="1108"/>
      <c r="BA32" s="1108"/>
      <c r="BB32" s="1108"/>
      <c r="BC32" s="1108"/>
      <c r="BD32" s="1108"/>
      <c r="BE32" s="1037" t="s">
        <v>407</v>
      </c>
      <c r="BF32" s="1037"/>
      <c r="BG32" s="1037"/>
      <c r="BH32" s="1037"/>
      <c r="BI32" s="1038"/>
      <c r="BJ32" s="228"/>
      <c r="BK32" s="228"/>
      <c r="BL32" s="228"/>
      <c r="BM32" s="228"/>
      <c r="BN32" s="228"/>
      <c r="BO32" s="237"/>
      <c r="BP32" s="237"/>
      <c r="BQ32" s="234">
        <v>26</v>
      </c>
      <c r="BR32" s="235"/>
      <c r="BS32" s="1059"/>
      <c r="BT32" s="1060"/>
      <c r="BU32" s="1060"/>
      <c r="BV32" s="1060"/>
      <c r="BW32" s="1060"/>
      <c r="BX32" s="1060"/>
      <c r="BY32" s="1060"/>
      <c r="BZ32" s="1060"/>
      <c r="CA32" s="1060"/>
      <c r="CB32" s="1060"/>
      <c r="CC32" s="1060"/>
      <c r="CD32" s="1060"/>
      <c r="CE32" s="1060"/>
      <c r="CF32" s="1060"/>
      <c r="CG32" s="1081"/>
      <c r="CH32" s="1056"/>
      <c r="CI32" s="1057"/>
      <c r="CJ32" s="1057"/>
      <c r="CK32" s="1057"/>
      <c r="CL32" s="1058"/>
      <c r="CM32" s="1056"/>
      <c r="CN32" s="1057"/>
      <c r="CO32" s="1057"/>
      <c r="CP32" s="1057"/>
      <c r="CQ32" s="1058"/>
      <c r="CR32" s="1056"/>
      <c r="CS32" s="1057"/>
      <c r="CT32" s="1057"/>
      <c r="CU32" s="1057"/>
      <c r="CV32" s="1058"/>
      <c r="CW32" s="1056"/>
      <c r="CX32" s="1057"/>
      <c r="CY32" s="1057"/>
      <c r="CZ32" s="1057"/>
      <c r="DA32" s="1058"/>
      <c r="DB32" s="1056"/>
      <c r="DC32" s="1057"/>
      <c r="DD32" s="1057"/>
      <c r="DE32" s="1057"/>
      <c r="DF32" s="1058"/>
      <c r="DG32" s="1056"/>
      <c r="DH32" s="1057"/>
      <c r="DI32" s="1057"/>
      <c r="DJ32" s="1057"/>
      <c r="DK32" s="1058"/>
      <c r="DL32" s="1056"/>
      <c r="DM32" s="1057"/>
      <c r="DN32" s="1057"/>
      <c r="DO32" s="1057"/>
      <c r="DP32" s="1058"/>
      <c r="DQ32" s="1056"/>
      <c r="DR32" s="1057"/>
      <c r="DS32" s="1057"/>
      <c r="DT32" s="1057"/>
      <c r="DU32" s="1058"/>
      <c r="DV32" s="1059"/>
      <c r="DW32" s="1060"/>
      <c r="DX32" s="1060"/>
      <c r="DY32" s="1060"/>
      <c r="DZ32" s="1061"/>
      <c r="EA32" s="226"/>
    </row>
    <row r="33" spans="1:131" ht="26.25" customHeight="1" x14ac:dyDescent="0.15">
      <c r="A33" s="238">
        <v>6</v>
      </c>
      <c r="B33" s="1097"/>
      <c r="C33" s="1098"/>
      <c r="D33" s="1098"/>
      <c r="E33" s="1098"/>
      <c r="F33" s="1098"/>
      <c r="G33" s="1098"/>
      <c r="H33" s="1098"/>
      <c r="I33" s="1098"/>
      <c r="J33" s="1098"/>
      <c r="K33" s="1098"/>
      <c r="L33" s="1098"/>
      <c r="M33" s="1098"/>
      <c r="N33" s="1098"/>
      <c r="O33" s="1098"/>
      <c r="P33" s="1099"/>
      <c r="Q33" s="1105"/>
      <c r="R33" s="1106"/>
      <c r="S33" s="1106"/>
      <c r="T33" s="1106"/>
      <c r="U33" s="1106"/>
      <c r="V33" s="1106"/>
      <c r="W33" s="1106"/>
      <c r="X33" s="1106"/>
      <c r="Y33" s="1106"/>
      <c r="Z33" s="1106"/>
      <c r="AA33" s="1106"/>
      <c r="AB33" s="1106"/>
      <c r="AC33" s="1106"/>
      <c r="AD33" s="1106"/>
      <c r="AE33" s="1107"/>
      <c r="AF33" s="1102"/>
      <c r="AG33" s="1103"/>
      <c r="AH33" s="1103"/>
      <c r="AI33" s="1103"/>
      <c r="AJ33" s="1104"/>
      <c r="AK33" s="1045"/>
      <c r="AL33" s="1036"/>
      <c r="AM33" s="1036"/>
      <c r="AN33" s="1036"/>
      <c r="AO33" s="1036"/>
      <c r="AP33" s="1036"/>
      <c r="AQ33" s="1036"/>
      <c r="AR33" s="1036"/>
      <c r="AS33" s="1036"/>
      <c r="AT33" s="1036"/>
      <c r="AU33" s="1036"/>
      <c r="AV33" s="1036"/>
      <c r="AW33" s="1036"/>
      <c r="AX33" s="1036"/>
      <c r="AY33" s="1036"/>
      <c r="AZ33" s="1108"/>
      <c r="BA33" s="1108"/>
      <c r="BB33" s="1108"/>
      <c r="BC33" s="1108"/>
      <c r="BD33" s="1108"/>
      <c r="BE33" s="1037"/>
      <c r="BF33" s="1037"/>
      <c r="BG33" s="1037"/>
      <c r="BH33" s="1037"/>
      <c r="BI33" s="1038"/>
      <c r="BJ33" s="228"/>
      <c r="BK33" s="228"/>
      <c r="BL33" s="228"/>
      <c r="BM33" s="228"/>
      <c r="BN33" s="228"/>
      <c r="BO33" s="237"/>
      <c r="BP33" s="237"/>
      <c r="BQ33" s="234">
        <v>27</v>
      </c>
      <c r="BR33" s="235"/>
      <c r="BS33" s="1059"/>
      <c r="BT33" s="1060"/>
      <c r="BU33" s="1060"/>
      <c r="BV33" s="1060"/>
      <c r="BW33" s="1060"/>
      <c r="BX33" s="1060"/>
      <c r="BY33" s="1060"/>
      <c r="BZ33" s="1060"/>
      <c r="CA33" s="1060"/>
      <c r="CB33" s="1060"/>
      <c r="CC33" s="1060"/>
      <c r="CD33" s="1060"/>
      <c r="CE33" s="1060"/>
      <c r="CF33" s="1060"/>
      <c r="CG33" s="1081"/>
      <c r="CH33" s="1056"/>
      <c r="CI33" s="1057"/>
      <c r="CJ33" s="1057"/>
      <c r="CK33" s="1057"/>
      <c r="CL33" s="1058"/>
      <c r="CM33" s="1056"/>
      <c r="CN33" s="1057"/>
      <c r="CO33" s="1057"/>
      <c r="CP33" s="1057"/>
      <c r="CQ33" s="1058"/>
      <c r="CR33" s="1056"/>
      <c r="CS33" s="1057"/>
      <c r="CT33" s="1057"/>
      <c r="CU33" s="1057"/>
      <c r="CV33" s="1058"/>
      <c r="CW33" s="1056"/>
      <c r="CX33" s="1057"/>
      <c r="CY33" s="1057"/>
      <c r="CZ33" s="1057"/>
      <c r="DA33" s="1058"/>
      <c r="DB33" s="1056"/>
      <c r="DC33" s="1057"/>
      <c r="DD33" s="1057"/>
      <c r="DE33" s="1057"/>
      <c r="DF33" s="1058"/>
      <c r="DG33" s="1056"/>
      <c r="DH33" s="1057"/>
      <c r="DI33" s="1057"/>
      <c r="DJ33" s="1057"/>
      <c r="DK33" s="1058"/>
      <c r="DL33" s="1056"/>
      <c r="DM33" s="1057"/>
      <c r="DN33" s="1057"/>
      <c r="DO33" s="1057"/>
      <c r="DP33" s="1058"/>
      <c r="DQ33" s="1056"/>
      <c r="DR33" s="1057"/>
      <c r="DS33" s="1057"/>
      <c r="DT33" s="1057"/>
      <c r="DU33" s="1058"/>
      <c r="DV33" s="1059"/>
      <c r="DW33" s="1060"/>
      <c r="DX33" s="1060"/>
      <c r="DY33" s="1060"/>
      <c r="DZ33" s="1061"/>
      <c r="EA33" s="226"/>
    </row>
    <row r="34" spans="1:131" ht="26.25" customHeight="1" x14ac:dyDescent="0.15">
      <c r="A34" s="238">
        <v>7</v>
      </c>
      <c r="B34" s="1097"/>
      <c r="C34" s="1098"/>
      <c r="D34" s="1098"/>
      <c r="E34" s="1098"/>
      <c r="F34" s="1098"/>
      <c r="G34" s="1098"/>
      <c r="H34" s="1098"/>
      <c r="I34" s="1098"/>
      <c r="J34" s="1098"/>
      <c r="K34" s="1098"/>
      <c r="L34" s="1098"/>
      <c r="M34" s="1098"/>
      <c r="N34" s="1098"/>
      <c r="O34" s="1098"/>
      <c r="P34" s="1099"/>
      <c r="Q34" s="1105"/>
      <c r="R34" s="1106"/>
      <c r="S34" s="1106"/>
      <c r="T34" s="1106"/>
      <c r="U34" s="1106"/>
      <c r="V34" s="1106"/>
      <c r="W34" s="1106"/>
      <c r="X34" s="1106"/>
      <c r="Y34" s="1106"/>
      <c r="Z34" s="1106"/>
      <c r="AA34" s="1106"/>
      <c r="AB34" s="1106"/>
      <c r="AC34" s="1106"/>
      <c r="AD34" s="1106"/>
      <c r="AE34" s="1107"/>
      <c r="AF34" s="1102"/>
      <c r="AG34" s="1103"/>
      <c r="AH34" s="1103"/>
      <c r="AI34" s="1103"/>
      <c r="AJ34" s="1104"/>
      <c r="AK34" s="1045"/>
      <c r="AL34" s="1036"/>
      <c r="AM34" s="1036"/>
      <c r="AN34" s="1036"/>
      <c r="AO34" s="1036"/>
      <c r="AP34" s="1036"/>
      <c r="AQ34" s="1036"/>
      <c r="AR34" s="1036"/>
      <c r="AS34" s="1036"/>
      <c r="AT34" s="1036"/>
      <c r="AU34" s="1036"/>
      <c r="AV34" s="1036"/>
      <c r="AW34" s="1036"/>
      <c r="AX34" s="1036"/>
      <c r="AY34" s="1036"/>
      <c r="AZ34" s="1108"/>
      <c r="BA34" s="1108"/>
      <c r="BB34" s="1108"/>
      <c r="BC34" s="1108"/>
      <c r="BD34" s="1108"/>
      <c r="BE34" s="1037"/>
      <c r="BF34" s="1037"/>
      <c r="BG34" s="1037"/>
      <c r="BH34" s="1037"/>
      <c r="BI34" s="1038"/>
      <c r="BJ34" s="228"/>
      <c r="BK34" s="228"/>
      <c r="BL34" s="228"/>
      <c r="BM34" s="228"/>
      <c r="BN34" s="228"/>
      <c r="BO34" s="237"/>
      <c r="BP34" s="237"/>
      <c r="BQ34" s="234">
        <v>28</v>
      </c>
      <c r="BR34" s="235"/>
      <c r="BS34" s="1059"/>
      <c r="BT34" s="1060"/>
      <c r="BU34" s="1060"/>
      <c r="BV34" s="1060"/>
      <c r="BW34" s="1060"/>
      <c r="BX34" s="1060"/>
      <c r="BY34" s="1060"/>
      <c r="BZ34" s="1060"/>
      <c r="CA34" s="1060"/>
      <c r="CB34" s="1060"/>
      <c r="CC34" s="1060"/>
      <c r="CD34" s="1060"/>
      <c r="CE34" s="1060"/>
      <c r="CF34" s="1060"/>
      <c r="CG34" s="1081"/>
      <c r="CH34" s="1056"/>
      <c r="CI34" s="1057"/>
      <c r="CJ34" s="1057"/>
      <c r="CK34" s="1057"/>
      <c r="CL34" s="1058"/>
      <c r="CM34" s="1056"/>
      <c r="CN34" s="1057"/>
      <c r="CO34" s="1057"/>
      <c r="CP34" s="1057"/>
      <c r="CQ34" s="1058"/>
      <c r="CR34" s="1056"/>
      <c r="CS34" s="1057"/>
      <c r="CT34" s="1057"/>
      <c r="CU34" s="1057"/>
      <c r="CV34" s="1058"/>
      <c r="CW34" s="1056"/>
      <c r="CX34" s="1057"/>
      <c r="CY34" s="1057"/>
      <c r="CZ34" s="1057"/>
      <c r="DA34" s="1058"/>
      <c r="DB34" s="1056"/>
      <c r="DC34" s="1057"/>
      <c r="DD34" s="1057"/>
      <c r="DE34" s="1057"/>
      <c r="DF34" s="1058"/>
      <c r="DG34" s="1056"/>
      <c r="DH34" s="1057"/>
      <c r="DI34" s="1057"/>
      <c r="DJ34" s="1057"/>
      <c r="DK34" s="1058"/>
      <c r="DL34" s="1056"/>
      <c r="DM34" s="1057"/>
      <c r="DN34" s="1057"/>
      <c r="DO34" s="1057"/>
      <c r="DP34" s="1058"/>
      <c r="DQ34" s="1056"/>
      <c r="DR34" s="1057"/>
      <c r="DS34" s="1057"/>
      <c r="DT34" s="1057"/>
      <c r="DU34" s="1058"/>
      <c r="DV34" s="1059"/>
      <c r="DW34" s="1060"/>
      <c r="DX34" s="1060"/>
      <c r="DY34" s="1060"/>
      <c r="DZ34" s="1061"/>
      <c r="EA34" s="226"/>
    </row>
    <row r="35" spans="1:131" ht="26.25" customHeight="1" x14ac:dyDescent="0.15">
      <c r="A35" s="238">
        <v>8</v>
      </c>
      <c r="B35" s="1097"/>
      <c r="C35" s="1098"/>
      <c r="D35" s="1098"/>
      <c r="E35" s="1098"/>
      <c r="F35" s="1098"/>
      <c r="G35" s="1098"/>
      <c r="H35" s="1098"/>
      <c r="I35" s="1098"/>
      <c r="J35" s="1098"/>
      <c r="K35" s="1098"/>
      <c r="L35" s="1098"/>
      <c r="M35" s="1098"/>
      <c r="N35" s="1098"/>
      <c r="O35" s="1098"/>
      <c r="P35" s="1099"/>
      <c r="Q35" s="1105"/>
      <c r="R35" s="1106"/>
      <c r="S35" s="1106"/>
      <c r="T35" s="1106"/>
      <c r="U35" s="1106"/>
      <c r="V35" s="1106"/>
      <c r="W35" s="1106"/>
      <c r="X35" s="1106"/>
      <c r="Y35" s="1106"/>
      <c r="Z35" s="1106"/>
      <c r="AA35" s="1106"/>
      <c r="AB35" s="1106"/>
      <c r="AC35" s="1106"/>
      <c r="AD35" s="1106"/>
      <c r="AE35" s="1107"/>
      <c r="AF35" s="1102"/>
      <c r="AG35" s="1103"/>
      <c r="AH35" s="1103"/>
      <c r="AI35" s="1103"/>
      <c r="AJ35" s="1104"/>
      <c r="AK35" s="1045"/>
      <c r="AL35" s="1036"/>
      <c r="AM35" s="1036"/>
      <c r="AN35" s="1036"/>
      <c r="AO35" s="1036"/>
      <c r="AP35" s="1036"/>
      <c r="AQ35" s="1036"/>
      <c r="AR35" s="1036"/>
      <c r="AS35" s="1036"/>
      <c r="AT35" s="1036"/>
      <c r="AU35" s="1036"/>
      <c r="AV35" s="1036"/>
      <c r="AW35" s="1036"/>
      <c r="AX35" s="1036"/>
      <c r="AY35" s="1036"/>
      <c r="AZ35" s="1108"/>
      <c r="BA35" s="1108"/>
      <c r="BB35" s="1108"/>
      <c r="BC35" s="1108"/>
      <c r="BD35" s="1108"/>
      <c r="BE35" s="1037"/>
      <c r="BF35" s="1037"/>
      <c r="BG35" s="1037"/>
      <c r="BH35" s="1037"/>
      <c r="BI35" s="1038"/>
      <c r="BJ35" s="228"/>
      <c r="BK35" s="228"/>
      <c r="BL35" s="228"/>
      <c r="BM35" s="228"/>
      <c r="BN35" s="228"/>
      <c r="BO35" s="237"/>
      <c r="BP35" s="237"/>
      <c r="BQ35" s="234">
        <v>29</v>
      </c>
      <c r="BR35" s="235"/>
      <c r="BS35" s="1059"/>
      <c r="BT35" s="1060"/>
      <c r="BU35" s="1060"/>
      <c r="BV35" s="1060"/>
      <c r="BW35" s="1060"/>
      <c r="BX35" s="1060"/>
      <c r="BY35" s="1060"/>
      <c r="BZ35" s="1060"/>
      <c r="CA35" s="1060"/>
      <c r="CB35" s="1060"/>
      <c r="CC35" s="1060"/>
      <c r="CD35" s="1060"/>
      <c r="CE35" s="1060"/>
      <c r="CF35" s="1060"/>
      <c r="CG35" s="1081"/>
      <c r="CH35" s="1056"/>
      <c r="CI35" s="1057"/>
      <c r="CJ35" s="1057"/>
      <c r="CK35" s="1057"/>
      <c r="CL35" s="1058"/>
      <c r="CM35" s="1056"/>
      <c r="CN35" s="1057"/>
      <c r="CO35" s="1057"/>
      <c r="CP35" s="1057"/>
      <c r="CQ35" s="1058"/>
      <c r="CR35" s="1056"/>
      <c r="CS35" s="1057"/>
      <c r="CT35" s="1057"/>
      <c r="CU35" s="1057"/>
      <c r="CV35" s="1058"/>
      <c r="CW35" s="1056"/>
      <c r="CX35" s="1057"/>
      <c r="CY35" s="1057"/>
      <c r="CZ35" s="1057"/>
      <c r="DA35" s="1058"/>
      <c r="DB35" s="1056"/>
      <c r="DC35" s="1057"/>
      <c r="DD35" s="1057"/>
      <c r="DE35" s="1057"/>
      <c r="DF35" s="1058"/>
      <c r="DG35" s="1056"/>
      <c r="DH35" s="1057"/>
      <c r="DI35" s="1057"/>
      <c r="DJ35" s="1057"/>
      <c r="DK35" s="1058"/>
      <c r="DL35" s="1056"/>
      <c r="DM35" s="1057"/>
      <c r="DN35" s="1057"/>
      <c r="DO35" s="1057"/>
      <c r="DP35" s="1058"/>
      <c r="DQ35" s="1056"/>
      <c r="DR35" s="1057"/>
      <c r="DS35" s="1057"/>
      <c r="DT35" s="1057"/>
      <c r="DU35" s="1058"/>
      <c r="DV35" s="1059"/>
      <c r="DW35" s="1060"/>
      <c r="DX35" s="1060"/>
      <c r="DY35" s="1060"/>
      <c r="DZ35" s="1061"/>
      <c r="EA35" s="226"/>
    </row>
    <row r="36" spans="1:131" ht="26.25" customHeight="1" x14ac:dyDescent="0.15">
      <c r="A36" s="238">
        <v>9</v>
      </c>
      <c r="B36" s="1097"/>
      <c r="C36" s="1098"/>
      <c r="D36" s="1098"/>
      <c r="E36" s="1098"/>
      <c r="F36" s="1098"/>
      <c r="G36" s="1098"/>
      <c r="H36" s="1098"/>
      <c r="I36" s="1098"/>
      <c r="J36" s="1098"/>
      <c r="K36" s="1098"/>
      <c r="L36" s="1098"/>
      <c r="M36" s="1098"/>
      <c r="N36" s="1098"/>
      <c r="O36" s="1098"/>
      <c r="P36" s="1099"/>
      <c r="Q36" s="1105"/>
      <c r="R36" s="1106"/>
      <c r="S36" s="1106"/>
      <c r="T36" s="1106"/>
      <c r="U36" s="1106"/>
      <c r="V36" s="1106"/>
      <c r="W36" s="1106"/>
      <c r="X36" s="1106"/>
      <c r="Y36" s="1106"/>
      <c r="Z36" s="1106"/>
      <c r="AA36" s="1106"/>
      <c r="AB36" s="1106"/>
      <c r="AC36" s="1106"/>
      <c r="AD36" s="1106"/>
      <c r="AE36" s="1107"/>
      <c r="AF36" s="1102"/>
      <c r="AG36" s="1103"/>
      <c r="AH36" s="1103"/>
      <c r="AI36" s="1103"/>
      <c r="AJ36" s="1104"/>
      <c r="AK36" s="1045"/>
      <c r="AL36" s="1036"/>
      <c r="AM36" s="1036"/>
      <c r="AN36" s="1036"/>
      <c r="AO36" s="1036"/>
      <c r="AP36" s="1036"/>
      <c r="AQ36" s="1036"/>
      <c r="AR36" s="1036"/>
      <c r="AS36" s="1036"/>
      <c r="AT36" s="1036"/>
      <c r="AU36" s="1036"/>
      <c r="AV36" s="1036"/>
      <c r="AW36" s="1036"/>
      <c r="AX36" s="1036"/>
      <c r="AY36" s="1036"/>
      <c r="AZ36" s="1108"/>
      <c r="BA36" s="1108"/>
      <c r="BB36" s="1108"/>
      <c r="BC36" s="1108"/>
      <c r="BD36" s="1108"/>
      <c r="BE36" s="1037"/>
      <c r="BF36" s="1037"/>
      <c r="BG36" s="1037"/>
      <c r="BH36" s="1037"/>
      <c r="BI36" s="1038"/>
      <c r="BJ36" s="228"/>
      <c r="BK36" s="228"/>
      <c r="BL36" s="228"/>
      <c r="BM36" s="228"/>
      <c r="BN36" s="228"/>
      <c r="BO36" s="237"/>
      <c r="BP36" s="237"/>
      <c r="BQ36" s="234">
        <v>30</v>
      </c>
      <c r="BR36" s="235"/>
      <c r="BS36" s="1059"/>
      <c r="BT36" s="1060"/>
      <c r="BU36" s="1060"/>
      <c r="BV36" s="1060"/>
      <c r="BW36" s="1060"/>
      <c r="BX36" s="1060"/>
      <c r="BY36" s="1060"/>
      <c r="BZ36" s="1060"/>
      <c r="CA36" s="1060"/>
      <c r="CB36" s="1060"/>
      <c r="CC36" s="1060"/>
      <c r="CD36" s="1060"/>
      <c r="CE36" s="1060"/>
      <c r="CF36" s="1060"/>
      <c r="CG36" s="1081"/>
      <c r="CH36" s="1056"/>
      <c r="CI36" s="1057"/>
      <c r="CJ36" s="1057"/>
      <c r="CK36" s="1057"/>
      <c r="CL36" s="1058"/>
      <c r="CM36" s="1056"/>
      <c r="CN36" s="1057"/>
      <c r="CO36" s="1057"/>
      <c r="CP36" s="1057"/>
      <c r="CQ36" s="1058"/>
      <c r="CR36" s="1056"/>
      <c r="CS36" s="1057"/>
      <c r="CT36" s="1057"/>
      <c r="CU36" s="1057"/>
      <c r="CV36" s="1058"/>
      <c r="CW36" s="1056"/>
      <c r="CX36" s="1057"/>
      <c r="CY36" s="1057"/>
      <c r="CZ36" s="1057"/>
      <c r="DA36" s="1058"/>
      <c r="DB36" s="1056"/>
      <c r="DC36" s="1057"/>
      <c r="DD36" s="1057"/>
      <c r="DE36" s="1057"/>
      <c r="DF36" s="1058"/>
      <c r="DG36" s="1056"/>
      <c r="DH36" s="1057"/>
      <c r="DI36" s="1057"/>
      <c r="DJ36" s="1057"/>
      <c r="DK36" s="1058"/>
      <c r="DL36" s="1056"/>
      <c r="DM36" s="1057"/>
      <c r="DN36" s="1057"/>
      <c r="DO36" s="1057"/>
      <c r="DP36" s="1058"/>
      <c r="DQ36" s="1056"/>
      <c r="DR36" s="1057"/>
      <c r="DS36" s="1057"/>
      <c r="DT36" s="1057"/>
      <c r="DU36" s="1058"/>
      <c r="DV36" s="1059"/>
      <c r="DW36" s="1060"/>
      <c r="DX36" s="1060"/>
      <c r="DY36" s="1060"/>
      <c r="DZ36" s="1061"/>
      <c r="EA36" s="226"/>
    </row>
    <row r="37" spans="1:131" ht="26.25" customHeight="1" x14ac:dyDescent="0.15">
      <c r="A37" s="238">
        <v>10</v>
      </c>
      <c r="B37" s="1097"/>
      <c r="C37" s="1098"/>
      <c r="D37" s="1098"/>
      <c r="E37" s="1098"/>
      <c r="F37" s="1098"/>
      <c r="G37" s="1098"/>
      <c r="H37" s="1098"/>
      <c r="I37" s="1098"/>
      <c r="J37" s="1098"/>
      <c r="K37" s="1098"/>
      <c r="L37" s="1098"/>
      <c r="M37" s="1098"/>
      <c r="N37" s="1098"/>
      <c r="O37" s="1098"/>
      <c r="P37" s="1099"/>
      <c r="Q37" s="1105"/>
      <c r="R37" s="1106"/>
      <c r="S37" s="1106"/>
      <c r="T37" s="1106"/>
      <c r="U37" s="1106"/>
      <c r="V37" s="1106"/>
      <c r="W37" s="1106"/>
      <c r="X37" s="1106"/>
      <c r="Y37" s="1106"/>
      <c r="Z37" s="1106"/>
      <c r="AA37" s="1106"/>
      <c r="AB37" s="1106"/>
      <c r="AC37" s="1106"/>
      <c r="AD37" s="1106"/>
      <c r="AE37" s="1107"/>
      <c r="AF37" s="1102"/>
      <c r="AG37" s="1103"/>
      <c r="AH37" s="1103"/>
      <c r="AI37" s="1103"/>
      <c r="AJ37" s="1104"/>
      <c r="AK37" s="1045"/>
      <c r="AL37" s="1036"/>
      <c r="AM37" s="1036"/>
      <c r="AN37" s="1036"/>
      <c r="AO37" s="1036"/>
      <c r="AP37" s="1036"/>
      <c r="AQ37" s="1036"/>
      <c r="AR37" s="1036"/>
      <c r="AS37" s="1036"/>
      <c r="AT37" s="1036"/>
      <c r="AU37" s="1036"/>
      <c r="AV37" s="1036"/>
      <c r="AW37" s="1036"/>
      <c r="AX37" s="1036"/>
      <c r="AY37" s="1036"/>
      <c r="AZ37" s="1108"/>
      <c r="BA37" s="1108"/>
      <c r="BB37" s="1108"/>
      <c r="BC37" s="1108"/>
      <c r="BD37" s="1108"/>
      <c r="BE37" s="1037"/>
      <c r="BF37" s="1037"/>
      <c r="BG37" s="1037"/>
      <c r="BH37" s="1037"/>
      <c r="BI37" s="1038"/>
      <c r="BJ37" s="228"/>
      <c r="BK37" s="228"/>
      <c r="BL37" s="228"/>
      <c r="BM37" s="228"/>
      <c r="BN37" s="228"/>
      <c r="BO37" s="237"/>
      <c r="BP37" s="237"/>
      <c r="BQ37" s="234">
        <v>31</v>
      </c>
      <c r="BR37" s="235"/>
      <c r="BS37" s="1059"/>
      <c r="BT37" s="1060"/>
      <c r="BU37" s="1060"/>
      <c r="BV37" s="1060"/>
      <c r="BW37" s="1060"/>
      <c r="BX37" s="1060"/>
      <c r="BY37" s="1060"/>
      <c r="BZ37" s="1060"/>
      <c r="CA37" s="1060"/>
      <c r="CB37" s="1060"/>
      <c r="CC37" s="1060"/>
      <c r="CD37" s="1060"/>
      <c r="CE37" s="1060"/>
      <c r="CF37" s="1060"/>
      <c r="CG37" s="1081"/>
      <c r="CH37" s="1056"/>
      <c r="CI37" s="1057"/>
      <c r="CJ37" s="1057"/>
      <c r="CK37" s="1057"/>
      <c r="CL37" s="1058"/>
      <c r="CM37" s="1056"/>
      <c r="CN37" s="1057"/>
      <c r="CO37" s="1057"/>
      <c r="CP37" s="1057"/>
      <c r="CQ37" s="1058"/>
      <c r="CR37" s="1056"/>
      <c r="CS37" s="1057"/>
      <c r="CT37" s="1057"/>
      <c r="CU37" s="1057"/>
      <c r="CV37" s="1058"/>
      <c r="CW37" s="1056"/>
      <c r="CX37" s="1057"/>
      <c r="CY37" s="1057"/>
      <c r="CZ37" s="1057"/>
      <c r="DA37" s="1058"/>
      <c r="DB37" s="1056"/>
      <c r="DC37" s="1057"/>
      <c r="DD37" s="1057"/>
      <c r="DE37" s="1057"/>
      <c r="DF37" s="1058"/>
      <c r="DG37" s="1056"/>
      <c r="DH37" s="1057"/>
      <c r="DI37" s="1057"/>
      <c r="DJ37" s="1057"/>
      <c r="DK37" s="1058"/>
      <c r="DL37" s="1056"/>
      <c r="DM37" s="1057"/>
      <c r="DN37" s="1057"/>
      <c r="DO37" s="1057"/>
      <c r="DP37" s="1058"/>
      <c r="DQ37" s="1056"/>
      <c r="DR37" s="1057"/>
      <c r="DS37" s="1057"/>
      <c r="DT37" s="1057"/>
      <c r="DU37" s="1058"/>
      <c r="DV37" s="1059"/>
      <c r="DW37" s="1060"/>
      <c r="DX37" s="1060"/>
      <c r="DY37" s="1060"/>
      <c r="DZ37" s="1061"/>
      <c r="EA37" s="226"/>
    </row>
    <row r="38" spans="1:131" ht="26.25" customHeight="1" x14ac:dyDescent="0.15">
      <c r="A38" s="238">
        <v>11</v>
      </c>
      <c r="B38" s="1097"/>
      <c r="C38" s="1098"/>
      <c r="D38" s="1098"/>
      <c r="E38" s="1098"/>
      <c r="F38" s="1098"/>
      <c r="G38" s="1098"/>
      <c r="H38" s="1098"/>
      <c r="I38" s="1098"/>
      <c r="J38" s="1098"/>
      <c r="K38" s="1098"/>
      <c r="L38" s="1098"/>
      <c r="M38" s="1098"/>
      <c r="N38" s="1098"/>
      <c r="O38" s="1098"/>
      <c r="P38" s="1099"/>
      <c r="Q38" s="1105"/>
      <c r="R38" s="1106"/>
      <c r="S38" s="1106"/>
      <c r="T38" s="1106"/>
      <c r="U38" s="1106"/>
      <c r="V38" s="1106"/>
      <c r="W38" s="1106"/>
      <c r="X38" s="1106"/>
      <c r="Y38" s="1106"/>
      <c r="Z38" s="1106"/>
      <c r="AA38" s="1106"/>
      <c r="AB38" s="1106"/>
      <c r="AC38" s="1106"/>
      <c r="AD38" s="1106"/>
      <c r="AE38" s="1107"/>
      <c r="AF38" s="1102"/>
      <c r="AG38" s="1103"/>
      <c r="AH38" s="1103"/>
      <c r="AI38" s="1103"/>
      <c r="AJ38" s="1104"/>
      <c r="AK38" s="1045"/>
      <c r="AL38" s="1036"/>
      <c r="AM38" s="1036"/>
      <c r="AN38" s="1036"/>
      <c r="AO38" s="1036"/>
      <c r="AP38" s="1036"/>
      <c r="AQ38" s="1036"/>
      <c r="AR38" s="1036"/>
      <c r="AS38" s="1036"/>
      <c r="AT38" s="1036"/>
      <c r="AU38" s="1036"/>
      <c r="AV38" s="1036"/>
      <c r="AW38" s="1036"/>
      <c r="AX38" s="1036"/>
      <c r="AY38" s="1036"/>
      <c r="AZ38" s="1108"/>
      <c r="BA38" s="1108"/>
      <c r="BB38" s="1108"/>
      <c r="BC38" s="1108"/>
      <c r="BD38" s="1108"/>
      <c r="BE38" s="1037"/>
      <c r="BF38" s="1037"/>
      <c r="BG38" s="1037"/>
      <c r="BH38" s="1037"/>
      <c r="BI38" s="1038"/>
      <c r="BJ38" s="228"/>
      <c r="BK38" s="228"/>
      <c r="BL38" s="228"/>
      <c r="BM38" s="228"/>
      <c r="BN38" s="228"/>
      <c r="BO38" s="237"/>
      <c r="BP38" s="237"/>
      <c r="BQ38" s="234">
        <v>32</v>
      </c>
      <c r="BR38" s="235"/>
      <c r="BS38" s="1059"/>
      <c r="BT38" s="1060"/>
      <c r="BU38" s="1060"/>
      <c r="BV38" s="1060"/>
      <c r="BW38" s="1060"/>
      <c r="BX38" s="1060"/>
      <c r="BY38" s="1060"/>
      <c r="BZ38" s="1060"/>
      <c r="CA38" s="1060"/>
      <c r="CB38" s="1060"/>
      <c r="CC38" s="1060"/>
      <c r="CD38" s="1060"/>
      <c r="CE38" s="1060"/>
      <c r="CF38" s="1060"/>
      <c r="CG38" s="1081"/>
      <c r="CH38" s="1056"/>
      <c r="CI38" s="1057"/>
      <c r="CJ38" s="1057"/>
      <c r="CK38" s="1057"/>
      <c r="CL38" s="1058"/>
      <c r="CM38" s="1056"/>
      <c r="CN38" s="1057"/>
      <c r="CO38" s="1057"/>
      <c r="CP38" s="1057"/>
      <c r="CQ38" s="1058"/>
      <c r="CR38" s="1056"/>
      <c r="CS38" s="1057"/>
      <c r="CT38" s="1057"/>
      <c r="CU38" s="1057"/>
      <c r="CV38" s="1058"/>
      <c r="CW38" s="1056"/>
      <c r="CX38" s="1057"/>
      <c r="CY38" s="1057"/>
      <c r="CZ38" s="1057"/>
      <c r="DA38" s="1058"/>
      <c r="DB38" s="1056"/>
      <c r="DC38" s="1057"/>
      <c r="DD38" s="1057"/>
      <c r="DE38" s="1057"/>
      <c r="DF38" s="1058"/>
      <c r="DG38" s="1056"/>
      <c r="DH38" s="1057"/>
      <c r="DI38" s="1057"/>
      <c r="DJ38" s="1057"/>
      <c r="DK38" s="1058"/>
      <c r="DL38" s="1056"/>
      <c r="DM38" s="1057"/>
      <c r="DN38" s="1057"/>
      <c r="DO38" s="1057"/>
      <c r="DP38" s="1058"/>
      <c r="DQ38" s="1056"/>
      <c r="DR38" s="1057"/>
      <c r="DS38" s="1057"/>
      <c r="DT38" s="1057"/>
      <c r="DU38" s="1058"/>
      <c r="DV38" s="1059"/>
      <c r="DW38" s="1060"/>
      <c r="DX38" s="1060"/>
      <c r="DY38" s="1060"/>
      <c r="DZ38" s="1061"/>
      <c r="EA38" s="226"/>
    </row>
    <row r="39" spans="1:131" ht="26.25" customHeight="1" x14ac:dyDescent="0.15">
      <c r="A39" s="238">
        <v>12</v>
      </c>
      <c r="B39" s="1097"/>
      <c r="C39" s="1098"/>
      <c r="D39" s="1098"/>
      <c r="E39" s="1098"/>
      <c r="F39" s="1098"/>
      <c r="G39" s="1098"/>
      <c r="H39" s="1098"/>
      <c r="I39" s="1098"/>
      <c r="J39" s="1098"/>
      <c r="K39" s="1098"/>
      <c r="L39" s="1098"/>
      <c r="M39" s="1098"/>
      <c r="N39" s="1098"/>
      <c r="O39" s="1098"/>
      <c r="P39" s="1099"/>
      <c r="Q39" s="1105"/>
      <c r="R39" s="1106"/>
      <c r="S39" s="1106"/>
      <c r="T39" s="1106"/>
      <c r="U39" s="1106"/>
      <c r="V39" s="1106"/>
      <c r="W39" s="1106"/>
      <c r="X39" s="1106"/>
      <c r="Y39" s="1106"/>
      <c r="Z39" s="1106"/>
      <c r="AA39" s="1106"/>
      <c r="AB39" s="1106"/>
      <c r="AC39" s="1106"/>
      <c r="AD39" s="1106"/>
      <c r="AE39" s="1107"/>
      <c r="AF39" s="1102"/>
      <c r="AG39" s="1103"/>
      <c r="AH39" s="1103"/>
      <c r="AI39" s="1103"/>
      <c r="AJ39" s="1104"/>
      <c r="AK39" s="1045"/>
      <c r="AL39" s="1036"/>
      <c r="AM39" s="1036"/>
      <c r="AN39" s="1036"/>
      <c r="AO39" s="1036"/>
      <c r="AP39" s="1036"/>
      <c r="AQ39" s="1036"/>
      <c r="AR39" s="1036"/>
      <c r="AS39" s="1036"/>
      <c r="AT39" s="1036"/>
      <c r="AU39" s="1036"/>
      <c r="AV39" s="1036"/>
      <c r="AW39" s="1036"/>
      <c r="AX39" s="1036"/>
      <c r="AY39" s="1036"/>
      <c r="AZ39" s="1108"/>
      <c r="BA39" s="1108"/>
      <c r="BB39" s="1108"/>
      <c r="BC39" s="1108"/>
      <c r="BD39" s="1108"/>
      <c r="BE39" s="1037"/>
      <c r="BF39" s="1037"/>
      <c r="BG39" s="1037"/>
      <c r="BH39" s="1037"/>
      <c r="BI39" s="1038"/>
      <c r="BJ39" s="228"/>
      <c r="BK39" s="228"/>
      <c r="BL39" s="228"/>
      <c r="BM39" s="228"/>
      <c r="BN39" s="228"/>
      <c r="BO39" s="237"/>
      <c r="BP39" s="237"/>
      <c r="BQ39" s="234">
        <v>33</v>
      </c>
      <c r="BR39" s="235"/>
      <c r="BS39" s="1059"/>
      <c r="BT39" s="1060"/>
      <c r="BU39" s="1060"/>
      <c r="BV39" s="1060"/>
      <c r="BW39" s="1060"/>
      <c r="BX39" s="1060"/>
      <c r="BY39" s="1060"/>
      <c r="BZ39" s="1060"/>
      <c r="CA39" s="1060"/>
      <c r="CB39" s="1060"/>
      <c r="CC39" s="1060"/>
      <c r="CD39" s="1060"/>
      <c r="CE39" s="1060"/>
      <c r="CF39" s="1060"/>
      <c r="CG39" s="1081"/>
      <c r="CH39" s="1056"/>
      <c r="CI39" s="1057"/>
      <c r="CJ39" s="1057"/>
      <c r="CK39" s="1057"/>
      <c r="CL39" s="1058"/>
      <c r="CM39" s="1056"/>
      <c r="CN39" s="1057"/>
      <c r="CO39" s="1057"/>
      <c r="CP39" s="1057"/>
      <c r="CQ39" s="1058"/>
      <c r="CR39" s="1056"/>
      <c r="CS39" s="1057"/>
      <c r="CT39" s="1057"/>
      <c r="CU39" s="1057"/>
      <c r="CV39" s="1058"/>
      <c r="CW39" s="1056"/>
      <c r="CX39" s="1057"/>
      <c r="CY39" s="1057"/>
      <c r="CZ39" s="1057"/>
      <c r="DA39" s="1058"/>
      <c r="DB39" s="1056"/>
      <c r="DC39" s="1057"/>
      <c r="DD39" s="1057"/>
      <c r="DE39" s="1057"/>
      <c r="DF39" s="1058"/>
      <c r="DG39" s="1056"/>
      <c r="DH39" s="1057"/>
      <c r="DI39" s="1057"/>
      <c r="DJ39" s="1057"/>
      <c r="DK39" s="1058"/>
      <c r="DL39" s="1056"/>
      <c r="DM39" s="1057"/>
      <c r="DN39" s="1057"/>
      <c r="DO39" s="1057"/>
      <c r="DP39" s="1058"/>
      <c r="DQ39" s="1056"/>
      <c r="DR39" s="1057"/>
      <c r="DS39" s="1057"/>
      <c r="DT39" s="1057"/>
      <c r="DU39" s="1058"/>
      <c r="DV39" s="1059"/>
      <c r="DW39" s="1060"/>
      <c r="DX39" s="1060"/>
      <c r="DY39" s="1060"/>
      <c r="DZ39" s="1061"/>
      <c r="EA39" s="226"/>
    </row>
    <row r="40" spans="1:131" ht="26.25" customHeight="1" x14ac:dyDescent="0.15">
      <c r="A40" s="234">
        <v>13</v>
      </c>
      <c r="B40" s="1097"/>
      <c r="C40" s="1098"/>
      <c r="D40" s="1098"/>
      <c r="E40" s="1098"/>
      <c r="F40" s="1098"/>
      <c r="G40" s="1098"/>
      <c r="H40" s="1098"/>
      <c r="I40" s="1098"/>
      <c r="J40" s="1098"/>
      <c r="K40" s="1098"/>
      <c r="L40" s="1098"/>
      <c r="M40" s="1098"/>
      <c r="N40" s="1098"/>
      <c r="O40" s="1098"/>
      <c r="P40" s="1099"/>
      <c r="Q40" s="1105"/>
      <c r="R40" s="1106"/>
      <c r="S40" s="1106"/>
      <c r="T40" s="1106"/>
      <c r="U40" s="1106"/>
      <c r="V40" s="1106"/>
      <c r="W40" s="1106"/>
      <c r="X40" s="1106"/>
      <c r="Y40" s="1106"/>
      <c r="Z40" s="1106"/>
      <c r="AA40" s="1106"/>
      <c r="AB40" s="1106"/>
      <c r="AC40" s="1106"/>
      <c r="AD40" s="1106"/>
      <c r="AE40" s="1107"/>
      <c r="AF40" s="1102"/>
      <c r="AG40" s="1103"/>
      <c r="AH40" s="1103"/>
      <c r="AI40" s="1103"/>
      <c r="AJ40" s="1104"/>
      <c r="AK40" s="1045"/>
      <c r="AL40" s="1036"/>
      <c r="AM40" s="1036"/>
      <c r="AN40" s="1036"/>
      <c r="AO40" s="1036"/>
      <c r="AP40" s="1036"/>
      <c r="AQ40" s="1036"/>
      <c r="AR40" s="1036"/>
      <c r="AS40" s="1036"/>
      <c r="AT40" s="1036"/>
      <c r="AU40" s="1036"/>
      <c r="AV40" s="1036"/>
      <c r="AW40" s="1036"/>
      <c r="AX40" s="1036"/>
      <c r="AY40" s="1036"/>
      <c r="AZ40" s="1108"/>
      <c r="BA40" s="1108"/>
      <c r="BB40" s="1108"/>
      <c r="BC40" s="1108"/>
      <c r="BD40" s="1108"/>
      <c r="BE40" s="1037"/>
      <c r="BF40" s="1037"/>
      <c r="BG40" s="1037"/>
      <c r="BH40" s="1037"/>
      <c r="BI40" s="1038"/>
      <c r="BJ40" s="228"/>
      <c r="BK40" s="228"/>
      <c r="BL40" s="228"/>
      <c r="BM40" s="228"/>
      <c r="BN40" s="228"/>
      <c r="BO40" s="237"/>
      <c r="BP40" s="237"/>
      <c r="BQ40" s="234">
        <v>34</v>
      </c>
      <c r="BR40" s="235"/>
      <c r="BS40" s="1059"/>
      <c r="BT40" s="1060"/>
      <c r="BU40" s="1060"/>
      <c r="BV40" s="1060"/>
      <c r="BW40" s="1060"/>
      <c r="BX40" s="1060"/>
      <c r="BY40" s="1060"/>
      <c r="BZ40" s="1060"/>
      <c r="CA40" s="1060"/>
      <c r="CB40" s="1060"/>
      <c r="CC40" s="1060"/>
      <c r="CD40" s="1060"/>
      <c r="CE40" s="1060"/>
      <c r="CF40" s="1060"/>
      <c r="CG40" s="1081"/>
      <c r="CH40" s="1056"/>
      <c r="CI40" s="1057"/>
      <c r="CJ40" s="1057"/>
      <c r="CK40" s="1057"/>
      <c r="CL40" s="1058"/>
      <c r="CM40" s="1056"/>
      <c r="CN40" s="1057"/>
      <c r="CO40" s="1057"/>
      <c r="CP40" s="1057"/>
      <c r="CQ40" s="1058"/>
      <c r="CR40" s="1056"/>
      <c r="CS40" s="1057"/>
      <c r="CT40" s="1057"/>
      <c r="CU40" s="1057"/>
      <c r="CV40" s="1058"/>
      <c r="CW40" s="1056"/>
      <c r="CX40" s="1057"/>
      <c r="CY40" s="1057"/>
      <c r="CZ40" s="1057"/>
      <c r="DA40" s="1058"/>
      <c r="DB40" s="1056"/>
      <c r="DC40" s="1057"/>
      <c r="DD40" s="1057"/>
      <c r="DE40" s="1057"/>
      <c r="DF40" s="1058"/>
      <c r="DG40" s="1056"/>
      <c r="DH40" s="1057"/>
      <c r="DI40" s="1057"/>
      <c r="DJ40" s="1057"/>
      <c r="DK40" s="1058"/>
      <c r="DL40" s="1056"/>
      <c r="DM40" s="1057"/>
      <c r="DN40" s="1057"/>
      <c r="DO40" s="1057"/>
      <c r="DP40" s="1058"/>
      <c r="DQ40" s="1056"/>
      <c r="DR40" s="1057"/>
      <c r="DS40" s="1057"/>
      <c r="DT40" s="1057"/>
      <c r="DU40" s="1058"/>
      <c r="DV40" s="1059"/>
      <c r="DW40" s="1060"/>
      <c r="DX40" s="1060"/>
      <c r="DY40" s="1060"/>
      <c r="DZ40" s="1061"/>
      <c r="EA40" s="226"/>
    </row>
    <row r="41" spans="1:131" ht="26.25" customHeight="1" x14ac:dyDescent="0.15">
      <c r="A41" s="234">
        <v>14</v>
      </c>
      <c r="B41" s="1097"/>
      <c r="C41" s="1098"/>
      <c r="D41" s="1098"/>
      <c r="E41" s="1098"/>
      <c r="F41" s="1098"/>
      <c r="G41" s="1098"/>
      <c r="H41" s="1098"/>
      <c r="I41" s="1098"/>
      <c r="J41" s="1098"/>
      <c r="K41" s="1098"/>
      <c r="L41" s="1098"/>
      <c r="M41" s="1098"/>
      <c r="N41" s="1098"/>
      <c r="O41" s="1098"/>
      <c r="P41" s="1099"/>
      <c r="Q41" s="1105"/>
      <c r="R41" s="1106"/>
      <c r="S41" s="1106"/>
      <c r="T41" s="1106"/>
      <c r="U41" s="1106"/>
      <c r="V41" s="1106"/>
      <c r="W41" s="1106"/>
      <c r="X41" s="1106"/>
      <c r="Y41" s="1106"/>
      <c r="Z41" s="1106"/>
      <c r="AA41" s="1106"/>
      <c r="AB41" s="1106"/>
      <c r="AC41" s="1106"/>
      <c r="AD41" s="1106"/>
      <c r="AE41" s="1107"/>
      <c r="AF41" s="1102"/>
      <c r="AG41" s="1103"/>
      <c r="AH41" s="1103"/>
      <c r="AI41" s="1103"/>
      <c r="AJ41" s="1104"/>
      <c r="AK41" s="1045"/>
      <c r="AL41" s="1036"/>
      <c r="AM41" s="1036"/>
      <c r="AN41" s="1036"/>
      <c r="AO41" s="1036"/>
      <c r="AP41" s="1036"/>
      <c r="AQ41" s="1036"/>
      <c r="AR41" s="1036"/>
      <c r="AS41" s="1036"/>
      <c r="AT41" s="1036"/>
      <c r="AU41" s="1036"/>
      <c r="AV41" s="1036"/>
      <c r="AW41" s="1036"/>
      <c r="AX41" s="1036"/>
      <c r="AY41" s="1036"/>
      <c r="AZ41" s="1108"/>
      <c r="BA41" s="1108"/>
      <c r="BB41" s="1108"/>
      <c r="BC41" s="1108"/>
      <c r="BD41" s="1108"/>
      <c r="BE41" s="1037"/>
      <c r="BF41" s="1037"/>
      <c r="BG41" s="1037"/>
      <c r="BH41" s="1037"/>
      <c r="BI41" s="1038"/>
      <c r="BJ41" s="228"/>
      <c r="BK41" s="228"/>
      <c r="BL41" s="228"/>
      <c r="BM41" s="228"/>
      <c r="BN41" s="228"/>
      <c r="BO41" s="237"/>
      <c r="BP41" s="237"/>
      <c r="BQ41" s="234">
        <v>35</v>
      </c>
      <c r="BR41" s="235"/>
      <c r="BS41" s="1059"/>
      <c r="BT41" s="1060"/>
      <c r="BU41" s="1060"/>
      <c r="BV41" s="1060"/>
      <c r="BW41" s="1060"/>
      <c r="BX41" s="1060"/>
      <c r="BY41" s="1060"/>
      <c r="BZ41" s="1060"/>
      <c r="CA41" s="1060"/>
      <c r="CB41" s="1060"/>
      <c r="CC41" s="1060"/>
      <c r="CD41" s="1060"/>
      <c r="CE41" s="1060"/>
      <c r="CF41" s="1060"/>
      <c r="CG41" s="1081"/>
      <c r="CH41" s="1056"/>
      <c r="CI41" s="1057"/>
      <c r="CJ41" s="1057"/>
      <c r="CK41" s="1057"/>
      <c r="CL41" s="1058"/>
      <c r="CM41" s="1056"/>
      <c r="CN41" s="1057"/>
      <c r="CO41" s="1057"/>
      <c r="CP41" s="1057"/>
      <c r="CQ41" s="1058"/>
      <c r="CR41" s="1056"/>
      <c r="CS41" s="1057"/>
      <c r="CT41" s="1057"/>
      <c r="CU41" s="1057"/>
      <c r="CV41" s="1058"/>
      <c r="CW41" s="1056"/>
      <c r="CX41" s="1057"/>
      <c r="CY41" s="1057"/>
      <c r="CZ41" s="1057"/>
      <c r="DA41" s="1058"/>
      <c r="DB41" s="1056"/>
      <c r="DC41" s="1057"/>
      <c r="DD41" s="1057"/>
      <c r="DE41" s="1057"/>
      <c r="DF41" s="1058"/>
      <c r="DG41" s="1056"/>
      <c r="DH41" s="1057"/>
      <c r="DI41" s="1057"/>
      <c r="DJ41" s="1057"/>
      <c r="DK41" s="1058"/>
      <c r="DL41" s="1056"/>
      <c r="DM41" s="1057"/>
      <c r="DN41" s="1057"/>
      <c r="DO41" s="1057"/>
      <c r="DP41" s="1058"/>
      <c r="DQ41" s="1056"/>
      <c r="DR41" s="1057"/>
      <c r="DS41" s="1057"/>
      <c r="DT41" s="1057"/>
      <c r="DU41" s="1058"/>
      <c r="DV41" s="1059"/>
      <c r="DW41" s="1060"/>
      <c r="DX41" s="1060"/>
      <c r="DY41" s="1060"/>
      <c r="DZ41" s="1061"/>
      <c r="EA41" s="226"/>
    </row>
    <row r="42" spans="1:131" ht="26.25" customHeight="1" x14ac:dyDescent="0.15">
      <c r="A42" s="234">
        <v>15</v>
      </c>
      <c r="B42" s="1097"/>
      <c r="C42" s="1098"/>
      <c r="D42" s="1098"/>
      <c r="E42" s="1098"/>
      <c r="F42" s="1098"/>
      <c r="G42" s="1098"/>
      <c r="H42" s="1098"/>
      <c r="I42" s="1098"/>
      <c r="J42" s="1098"/>
      <c r="K42" s="1098"/>
      <c r="L42" s="1098"/>
      <c r="M42" s="1098"/>
      <c r="N42" s="1098"/>
      <c r="O42" s="1098"/>
      <c r="P42" s="1099"/>
      <c r="Q42" s="1105"/>
      <c r="R42" s="1106"/>
      <c r="S42" s="1106"/>
      <c r="T42" s="1106"/>
      <c r="U42" s="1106"/>
      <c r="V42" s="1106"/>
      <c r="W42" s="1106"/>
      <c r="X42" s="1106"/>
      <c r="Y42" s="1106"/>
      <c r="Z42" s="1106"/>
      <c r="AA42" s="1106"/>
      <c r="AB42" s="1106"/>
      <c r="AC42" s="1106"/>
      <c r="AD42" s="1106"/>
      <c r="AE42" s="1107"/>
      <c r="AF42" s="1102"/>
      <c r="AG42" s="1103"/>
      <c r="AH42" s="1103"/>
      <c r="AI42" s="1103"/>
      <c r="AJ42" s="1104"/>
      <c r="AK42" s="1045"/>
      <c r="AL42" s="1036"/>
      <c r="AM42" s="1036"/>
      <c r="AN42" s="1036"/>
      <c r="AO42" s="1036"/>
      <c r="AP42" s="1036"/>
      <c r="AQ42" s="1036"/>
      <c r="AR42" s="1036"/>
      <c r="AS42" s="1036"/>
      <c r="AT42" s="1036"/>
      <c r="AU42" s="1036"/>
      <c r="AV42" s="1036"/>
      <c r="AW42" s="1036"/>
      <c r="AX42" s="1036"/>
      <c r="AY42" s="1036"/>
      <c r="AZ42" s="1108"/>
      <c r="BA42" s="1108"/>
      <c r="BB42" s="1108"/>
      <c r="BC42" s="1108"/>
      <c r="BD42" s="1108"/>
      <c r="BE42" s="1037"/>
      <c r="BF42" s="1037"/>
      <c r="BG42" s="1037"/>
      <c r="BH42" s="1037"/>
      <c r="BI42" s="1038"/>
      <c r="BJ42" s="228"/>
      <c r="BK42" s="228"/>
      <c r="BL42" s="228"/>
      <c r="BM42" s="228"/>
      <c r="BN42" s="228"/>
      <c r="BO42" s="237"/>
      <c r="BP42" s="237"/>
      <c r="BQ42" s="234">
        <v>36</v>
      </c>
      <c r="BR42" s="235"/>
      <c r="BS42" s="1059"/>
      <c r="BT42" s="1060"/>
      <c r="BU42" s="1060"/>
      <c r="BV42" s="1060"/>
      <c r="BW42" s="1060"/>
      <c r="BX42" s="1060"/>
      <c r="BY42" s="1060"/>
      <c r="BZ42" s="1060"/>
      <c r="CA42" s="1060"/>
      <c r="CB42" s="1060"/>
      <c r="CC42" s="1060"/>
      <c r="CD42" s="1060"/>
      <c r="CE42" s="1060"/>
      <c r="CF42" s="1060"/>
      <c r="CG42" s="1081"/>
      <c r="CH42" s="1056"/>
      <c r="CI42" s="1057"/>
      <c r="CJ42" s="1057"/>
      <c r="CK42" s="1057"/>
      <c r="CL42" s="1058"/>
      <c r="CM42" s="1056"/>
      <c r="CN42" s="1057"/>
      <c r="CO42" s="1057"/>
      <c r="CP42" s="1057"/>
      <c r="CQ42" s="1058"/>
      <c r="CR42" s="1056"/>
      <c r="CS42" s="1057"/>
      <c r="CT42" s="1057"/>
      <c r="CU42" s="1057"/>
      <c r="CV42" s="1058"/>
      <c r="CW42" s="1056"/>
      <c r="CX42" s="1057"/>
      <c r="CY42" s="1057"/>
      <c r="CZ42" s="1057"/>
      <c r="DA42" s="1058"/>
      <c r="DB42" s="1056"/>
      <c r="DC42" s="1057"/>
      <c r="DD42" s="1057"/>
      <c r="DE42" s="1057"/>
      <c r="DF42" s="1058"/>
      <c r="DG42" s="1056"/>
      <c r="DH42" s="1057"/>
      <c r="DI42" s="1057"/>
      <c r="DJ42" s="1057"/>
      <c r="DK42" s="1058"/>
      <c r="DL42" s="1056"/>
      <c r="DM42" s="1057"/>
      <c r="DN42" s="1057"/>
      <c r="DO42" s="1057"/>
      <c r="DP42" s="1058"/>
      <c r="DQ42" s="1056"/>
      <c r="DR42" s="1057"/>
      <c r="DS42" s="1057"/>
      <c r="DT42" s="1057"/>
      <c r="DU42" s="1058"/>
      <c r="DV42" s="1059"/>
      <c r="DW42" s="1060"/>
      <c r="DX42" s="1060"/>
      <c r="DY42" s="1060"/>
      <c r="DZ42" s="1061"/>
      <c r="EA42" s="226"/>
    </row>
    <row r="43" spans="1:131" ht="26.25" customHeight="1" x14ac:dyDescent="0.15">
      <c r="A43" s="234">
        <v>16</v>
      </c>
      <c r="B43" s="1097"/>
      <c r="C43" s="1098"/>
      <c r="D43" s="1098"/>
      <c r="E43" s="1098"/>
      <c r="F43" s="1098"/>
      <c r="G43" s="1098"/>
      <c r="H43" s="1098"/>
      <c r="I43" s="1098"/>
      <c r="J43" s="1098"/>
      <c r="K43" s="1098"/>
      <c r="L43" s="1098"/>
      <c r="M43" s="1098"/>
      <c r="N43" s="1098"/>
      <c r="O43" s="1098"/>
      <c r="P43" s="1099"/>
      <c r="Q43" s="1105"/>
      <c r="R43" s="1106"/>
      <c r="S43" s="1106"/>
      <c r="T43" s="1106"/>
      <c r="U43" s="1106"/>
      <c r="V43" s="1106"/>
      <c r="W43" s="1106"/>
      <c r="X43" s="1106"/>
      <c r="Y43" s="1106"/>
      <c r="Z43" s="1106"/>
      <c r="AA43" s="1106"/>
      <c r="AB43" s="1106"/>
      <c r="AC43" s="1106"/>
      <c r="AD43" s="1106"/>
      <c r="AE43" s="1107"/>
      <c r="AF43" s="1102"/>
      <c r="AG43" s="1103"/>
      <c r="AH43" s="1103"/>
      <c r="AI43" s="1103"/>
      <c r="AJ43" s="1104"/>
      <c r="AK43" s="1045"/>
      <c r="AL43" s="1036"/>
      <c r="AM43" s="1036"/>
      <c r="AN43" s="1036"/>
      <c r="AO43" s="1036"/>
      <c r="AP43" s="1036"/>
      <c r="AQ43" s="1036"/>
      <c r="AR43" s="1036"/>
      <c r="AS43" s="1036"/>
      <c r="AT43" s="1036"/>
      <c r="AU43" s="1036"/>
      <c r="AV43" s="1036"/>
      <c r="AW43" s="1036"/>
      <c r="AX43" s="1036"/>
      <c r="AY43" s="1036"/>
      <c r="AZ43" s="1108"/>
      <c r="BA43" s="1108"/>
      <c r="BB43" s="1108"/>
      <c r="BC43" s="1108"/>
      <c r="BD43" s="1108"/>
      <c r="BE43" s="1037"/>
      <c r="BF43" s="1037"/>
      <c r="BG43" s="1037"/>
      <c r="BH43" s="1037"/>
      <c r="BI43" s="1038"/>
      <c r="BJ43" s="228"/>
      <c r="BK43" s="228"/>
      <c r="BL43" s="228"/>
      <c r="BM43" s="228"/>
      <c r="BN43" s="228"/>
      <c r="BO43" s="237"/>
      <c r="BP43" s="237"/>
      <c r="BQ43" s="234">
        <v>37</v>
      </c>
      <c r="BR43" s="235"/>
      <c r="BS43" s="1059"/>
      <c r="BT43" s="1060"/>
      <c r="BU43" s="1060"/>
      <c r="BV43" s="1060"/>
      <c r="BW43" s="1060"/>
      <c r="BX43" s="1060"/>
      <c r="BY43" s="1060"/>
      <c r="BZ43" s="1060"/>
      <c r="CA43" s="1060"/>
      <c r="CB43" s="1060"/>
      <c r="CC43" s="1060"/>
      <c r="CD43" s="1060"/>
      <c r="CE43" s="1060"/>
      <c r="CF43" s="1060"/>
      <c r="CG43" s="1081"/>
      <c r="CH43" s="1056"/>
      <c r="CI43" s="1057"/>
      <c r="CJ43" s="1057"/>
      <c r="CK43" s="1057"/>
      <c r="CL43" s="1058"/>
      <c r="CM43" s="1056"/>
      <c r="CN43" s="1057"/>
      <c r="CO43" s="1057"/>
      <c r="CP43" s="1057"/>
      <c r="CQ43" s="1058"/>
      <c r="CR43" s="1056"/>
      <c r="CS43" s="1057"/>
      <c r="CT43" s="1057"/>
      <c r="CU43" s="1057"/>
      <c r="CV43" s="1058"/>
      <c r="CW43" s="1056"/>
      <c r="CX43" s="1057"/>
      <c r="CY43" s="1057"/>
      <c r="CZ43" s="1057"/>
      <c r="DA43" s="1058"/>
      <c r="DB43" s="1056"/>
      <c r="DC43" s="1057"/>
      <c r="DD43" s="1057"/>
      <c r="DE43" s="1057"/>
      <c r="DF43" s="1058"/>
      <c r="DG43" s="1056"/>
      <c r="DH43" s="1057"/>
      <c r="DI43" s="1057"/>
      <c r="DJ43" s="1057"/>
      <c r="DK43" s="1058"/>
      <c r="DL43" s="1056"/>
      <c r="DM43" s="1057"/>
      <c r="DN43" s="1057"/>
      <c r="DO43" s="1057"/>
      <c r="DP43" s="1058"/>
      <c r="DQ43" s="1056"/>
      <c r="DR43" s="1057"/>
      <c r="DS43" s="1057"/>
      <c r="DT43" s="1057"/>
      <c r="DU43" s="1058"/>
      <c r="DV43" s="1059"/>
      <c r="DW43" s="1060"/>
      <c r="DX43" s="1060"/>
      <c r="DY43" s="1060"/>
      <c r="DZ43" s="1061"/>
      <c r="EA43" s="226"/>
    </row>
    <row r="44" spans="1:131" ht="26.25" customHeight="1" x14ac:dyDescent="0.15">
      <c r="A44" s="234">
        <v>17</v>
      </c>
      <c r="B44" s="1097"/>
      <c r="C44" s="1098"/>
      <c r="D44" s="1098"/>
      <c r="E44" s="1098"/>
      <c r="F44" s="1098"/>
      <c r="G44" s="1098"/>
      <c r="H44" s="1098"/>
      <c r="I44" s="1098"/>
      <c r="J44" s="1098"/>
      <c r="K44" s="1098"/>
      <c r="L44" s="1098"/>
      <c r="M44" s="1098"/>
      <c r="N44" s="1098"/>
      <c r="O44" s="1098"/>
      <c r="P44" s="1099"/>
      <c r="Q44" s="1105"/>
      <c r="R44" s="1106"/>
      <c r="S44" s="1106"/>
      <c r="T44" s="1106"/>
      <c r="U44" s="1106"/>
      <c r="V44" s="1106"/>
      <c r="W44" s="1106"/>
      <c r="X44" s="1106"/>
      <c r="Y44" s="1106"/>
      <c r="Z44" s="1106"/>
      <c r="AA44" s="1106"/>
      <c r="AB44" s="1106"/>
      <c r="AC44" s="1106"/>
      <c r="AD44" s="1106"/>
      <c r="AE44" s="1107"/>
      <c r="AF44" s="1102"/>
      <c r="AG44" s="1103"/>
      <c r="AH44" s="1103"/>
      <c r="AI44" s="1103"/>
      <c r="AJ44" s="1104"/>
      <c r="AK44" s="1045"/>
      <c r="AL44" s="1036"/>
      <c r="AM44" s="1036"/>
      <c r="AN44" s="1036"/>
      <c r="AO44" s="1036"/>
      <c r="AP44" s="1036"/>
      <c r="AQ44" s="1036"/>
      <c r="AR44" s="1036"/>
      <c r="AS44" s="1036"/>
      <c r="AT44" s="1036"/>
      <c r="AU44" s="1036"/>
      <c r="AV44" s="1036"/>
      <c r="AW44" s="1036"/>
      <c r="AX44" s="1036"/>
      <c r="AY44" s="1036"/>
      <c r="AZ44" s="1108"/>
      <c r="BA44" s="1108"/>
      <c r="BB44" s="1108"/>
      <c r="BC44" s="1108"/>
      <c r="BD44" s="1108"/>
      <c r="BE44" s="1037"/>
      <c r="BF44" s="1037"/>
      <c r="BG44" s="1037"/>
      <c r="BH44" s="1037"/>
      <c r="BI44" s="1038"/>
      <c r="BJ44" s="228"/>
      <c r="BK44" s="228"/>
      <c r="BL44" s="228"/>
      <c r="BM44" s="228"/>
      <c r="BN44" s="228"/>
      <c r="BO44" s="237"/>
      <c r="BP44" s="237"/>
      <c r="BQ44" s="234">
        <v>38</v>
      </c>
      <c r="BR44" s="235"/>
      <c r="BS44" s="1059"/>
      <c r="BT44" s="1060"/>
      <c r="BU44" s="1060"/>
      <c r="BV44" s="1060"/>
      <c r="BW44" s="1060"/>
      <c r="BX44" s="1060"/>
      <c r="BY44" s="1060"/>
      <c r="BZ44" s="1060"/>
      <c r="CA44" s="1060"/>
      <c r="CB44" s="1060"/>
      <c r="CC44" s="1060"/>
      <c r="CD44" s="1060"/>
      <c r="CE44" s="1060"/>
      <c r="CF44" s="1060"/>
      <c r="CG44" s="1081"/>
      <c r="CH44" s="1056"/>
      <c r="CI44" s="1057"/>
      <c r="CJ44" s="1057"/>
      <c r="CK44" s="1057"/>
      <c r="CL44" s="1058"/>
      <c r="CM44" s="1056"/>
      <c r="CN44" s="1057"/>
      <c r="CO44" s="1057"/>
      <c r="CP44" s="1057"/>
      <c r="CQ44" s="1058"/>
      <c r="CR44" s="1056"/>
      <c r="CS44" s="1057"/>
      <c r="CT44" s="1057"/>
      <c r="CU44" s="1057"/>
      <c r="CV44" s="1058"/>
      <c r="CW44" s="1056"/>
      <c r="CX44" s="1057"/>
      <c r="CY44" s="1057"/>
      <c r="CZ44" s="1057"/>
      <c r="DA44" s="1058"/>
      <c r="DB44" s="1056"/>
      <c r="DC44" s="1057"/>
      <c r="DD44" s="1057"/>
      <c r="DE44" s="1057"/>
      <c r="DF44" s="1058"/>
      <c r="DG44" s="1056"/>
      <c r="DH44" s="1057"/>
      <c r="DI44" s="1057"/>
      <c r="DJ44" s="1057"/>
      <c r="DK44" s="1058"/>
      <c r="DL44" s="1056"/>
      <c r="DM44" s="1057"/>
      <c r="DN44" s="1057"/>
      <c r="DO44" s="1057"/>
      <c r="DP44" s="1058"/>
      <c r="DQ44" s="1056"/>
      <c r="DR44" s="1057"/>
      <c r="DS44" s="1057"/>
      <c r="DT44" s="1057"/>
      <c r="DU44" s="1058"/>
      <c r="DV44" s="1059"/>
      <c r="DW44" s="1060"/>
      <c r="DX44" s="1060"/>
      <c r="DY44" s="1060"/>
      <c r="DZ44" s="1061"/>
      <c r="EA44" s="226"/>
    </row>
    <row r="45" spans="1:131" ht="26.25" customHeight="1" x14ac:dyDescent="0.15">
      <c r="A45" s="234">
        <v>18</v>
      </c>
      <c r="B45" s="1097"/>
      <c r="C45" s="1098"/>
      <c r="D45" s="1098"/>
      <c r="E45" s="1098"/>
      <c r="F45" s="1098"/>
      <c r="G45" s="1098"/>
      <c r="H45" s="1098"/>
      <c r="I45" s="1098"/>
      <c r="J45" s="1098"/>
      <c r="K45" s="1098"/>
      <c r="L45" s="1098"/>
      <c r="M45" s="1098"/>
      <c r="N45" s="1098"/>
      <c r="O45" s="1098"/>
      <c r="P45" s="1099"/>
      <c r="Q45" s="1105"/>
      <c r="R45" s="1106"/>
      <c r="S45" s="1106"/>
      <c r="T45" s="1106"/>
      <c r="U45" s="1106"/>
      <c r="V45" s="1106"/>
      <c r="W45" s="1106"/>
      <c r="X45" s="1106"/>
      <c r="Y45" s="1106"/>
      <c r="Z45" s="1106"/>
      <c r="AA45" s="1106"/>
      <c r="AB45" s="1106"/>
      <c r="AC45" s="1106"/>
      <c r="AD45" s="1106"/>
      <c r="AE45" s="1107"/>
      <c r="AF45" s="1102"/>
      <c r="AG45" s="1103"/>
      <c r="AH45" s="1103"/>
      <c r="AI45" s="1103"/>
      <c r="AJ45" s="1104"/>
      <c r="AK45" s="1045"/>
      <c r="AL45" s="1036"/>
      <c r="AM45" s="1036"/>
      <c r="AN45" s="1036"/>
      <c r="AO45" s="1036"/>
      <c r="AP45" s="1036"/>
      <c r="AQ45" s="1036"/>
      <c r="AR45" s="1036"/>
      <c r="AS45" s="1036"/>
      <c r="AT45" s="1036"/>
      <c r="AU45" s="1036"/>
      <c r="AV45" s="1036"/>
      <c r="AW45" s="1036"/>
      <c r="AX45" s="1036"/>
      <c r="AY45" s="1036"/>
      <c r="AZ45" s="1108"/>
      <c r="BA45" s="1108"/>
      <c r="BB45" s="1108"/>
      <c r="BC45" s="1108"/>
      <c r="BD45" s="1108"/>
      <c r="BE45" s="1037"/>
      <c r="BF45" s="1037"/>
      <c r="BG45" s="1037"/>
      <c r="BH45" s="1037"/>
      <c r="BI45" s="1038"/>
      <c r="BJ45" s="228"/>
      <c r="BK45" s="228"/>
      <c r="BL45" s="228"/>
      <c r="BM45" s="228"/>
      <c r="BN45" s="228"/>
      <c r="BO45" s="237"/>
      <c r="BP45" s="237"/>
      <c r="BQ45" s="234">
        <v>39</v>
      </c>
      <c r="BR45" s="235"/>
      <c r="BS45" s="1059"/>
      <c r="BT45" s="1060"/>
      <c r="BU45" s="1060"/>
      <c r="BV45" s="1060"/>
      <c r="BW45" s="1060"/>
      <c r="BX45" s="1060"/>
      <c r="BY45" s="1060"/>
      <c r="BZ45" s="1060"/>
      <c r="CA45" s="1060"/>
      <c r="CB45" s="1060"/>
      <c r="CC45" s="1060"/>
      <c r="CD45" s="1060"/>
      <c r="CE45" s="1060"/>
      <c r="CF45" s="1060"/>
      <c r="CG45" s="1081"/>
      <c r="CH45" s="1056"/>
      <c r="CI45" s="1057"/>
      <c r="CJ45" s="1057"/>
      <c r="CK45" s="1057"/>
      <c r="CL45" s="1058"/>
      <c r="CM45" s="1056"/>
      <c r="CN45" s="1057"/>
      <c r="CO45" s="1057"/>
      <c r="CP45" s="1057"/>
      <c r="CQ45" s="1058"/>
      <c r="CR45" s="1056"/>
      <c r="CS45" s="1057"/>
      <c r="CT45" s="1057"/>
      <c r="CU45" s="1057"/>
      <c r="CV45" s="1058"/>
      <c r="CW45" s="1056"/>
      <c r="CX45" s="1057"/>
      <c r="CY45" s="1057"/>
      <c r="CZ45" s="1057"/>
      <c r="DA45" s="1058"/>
      <c r="DB45" s="1056"/>
      <c r="DC45" s="1057"/>
      <c r="DD45" s="1057"/>
      <c r="DE45" s="1057"/>
      <c r="DF45" s="1058"/>
      <c r="DG45" s="1056"/>
      <c r="DH45" s="1057"/>
      <c r="DI45" s="1057"/>
      <c r="DJ45" s="1057"/>
      <c r="DK45" s="1058"/>
      <c r="DL45" s="1056"/>
      <c r="DM45" s="1057"/>
      <c r="DN45" s="1057"/>
      <c r="DO45" s="1057"/>
      <c r="DP45" s="1058"/>
      <c r="DQ45" s="1056"/>
      <c r="DR45" s="1057"/>
      <c r="DS45" s="1057"/>
      <c r="DT45" s="1057"/>
      <c r="DU45" s="1058"/>
      <c r="DV45" s="1059"/>
      <c r="DW45" s="1060"/>
      <c r="DX45" s="1060"/>
      <c r="DY45" s="1060"/>
      <c r="DZ45" s="1061"/>
      <c r="EA45" s="226"/>
    </row>
    <row r="46" spans="1:131" ht="26.25" customHeight="1" x14ac:dyDescent="0.15">
      <c r="A46" s="234">
        <v>19</v>
      </c>
      <c r="B46" s="1097"/>
      <c r="C46" s="1098"/>
      <c r="D46" s="1098"/>
      <c r="E46" s="1098"/>
      <c r="F46" s="1098"/>
      <c r="G46" s="1098"/>
      <c r="H46" s="1098"/>
      <c r="I46" s="1098"/>
      <c r="J46" s="1098"/>
      <c r="K46" s="1098"/>
      <c r="L46" s="1098"/>
      <c r="M46" s="1098"/>
      <c r="N46" s="1098"/>
      <c r="O46" s="1098"/>
      <c r="P46" s="1099"/>
      <c r="Q46" s="1105"/>
      <c r="R46" s="1106"/>
      <c r="S46" s="1106"/>
      <c r="T46" s="1106"/>
      <c r="U46" s="1106"/>
      <c r="V46" s="1106"/>
      <c r="W46" s="1106"/>
      <c r="X46" s="1106"/>
      <c r="Y46" s="1106"/>
      <c r="Z46" s="1106"/>
      <c r="AA46" s="1106"/>
      <c r="AB46" s="1106"/>
      <c r="AC46" s="1106"/>
      <c r="AD46" s="1106"/>
      <c r="AE46" s="1107"/>
      <c r="AF46" s="1102"/>
      <c r="AG46" s="1103"/>
      <c r="AH46" s="1103"/>
      <c r="AI46" s="1103"/>
      <c r="AJ46" s="1104"/>
      <c r="AK46" s="1045"/>
      <c r="AL46" s="1036"/>
      <c r="AM46" s="1036"/>
      <c r="AN46" s="1036"/>
      <c r="AO46" s="1036"/>
      <c r="AP46" s="1036"/>
      <c r="AQ46" s="1036"/>
      <c r="AR46" s="1036"/>
      <c r="AS46" s="1036"/>
      <c r="AT46" s="1036"/>
      <c r="AU46" s="1036"/>
      <c r="AV46" s="1036"/>
      <c r="AW46" s="1036"/>
      <c r="AX46" s="1036"/>
      <c r="AY46" s="1036"/>
      <c r="AZ46" s="1108"/>
      <c r="BA46" s="1108"/>
      <c r="BB46" s="1108"/>
      <c r="BC46" s="1108"/>
      <c r="BD46" s="1108"/>
      <c r="BE46" s="1037"/>
      <c r="BF46" s="1037"/>
      <c r="BG46" s="1037"/>
      <c r="BH46" s="1037"/>
      <c r="BI46" s="1038"/>
      <c r="BJ46" s="228"/>
      <c r="BK46" s="228"/>
      <c r="BL46" s="228"/>
      <c r="BM46" s="228"/>
      <c r="BN46" s="228"/>
      <c r="BO46" s="237"/>
      <c r="BP46" s="237"/>
      <c r="BQ46" s="234">
        <v>40</v>
      </c>
      <c r="BR46" s="235"/>
      <c r="BS46" s="1059"/>
      <c r="BT46" s="1060"/>
      <c r="BU46" s="1060"/>
      <c r="BV46" s="1060"/>
      <c r="BW46" s="1060"/>
      <c r="BX46" s="1060"/>
      <c r="BY46" s="1060"/>
      <c r="BZ46" s="1060"/>
      <c r="CA46" s="1060"/>
      <c r="CB46" s="1060"/>
      <c r="CC46" s="1060"/>
      <c r="CD46" s="1060"/>
      <c r="CE46" s="1060"/>
      <c r="CF46" s="1060"/>
      <c r="CG46" s="1081"/>
      <c r="CH46" s="1056"/>
      <c r="CI46" s="1057"/>
      <c r="CJ46" s="1057"/>
      <c r="CK46" s="1057"/>
      <c r="CL46" s="1058"/>
      <c r="CM46" s="1056"/>
      <c r="CN46" s="1057"/>
      <c r="CO46" s="1057"/>
      <c r="CP46" s="1057"/>
      <c r="CQ46" s="1058"/>
      <c r="CR46" s="1056"/>
      <c r="CS46" s="1057"/>
      <c r="CT46" s="1057"/>
      <c r="CU46" s="1057"/>
      <c r="CV46" s="1058"/>
      <c r="CW46" s="1056"/>
      <c r="CX46" s="1057"/>
      <c r="CY46" s="1057"/>
      <c r="CZ46" s="1057"/>
      <c r="DA46" s="1058"/>
      <c r="DB46" s="1056"/>
      <c r="DC46" s="1057"/>
      <c r="DD46" s="1057"/>
      <c r="DE46" s="1057"/>
      <c r="DF46" s="1058"/>
      <c r="DG46" s="1056"/>
      <c r="DH46" s="1057"/>
      <c r="DI46" s="1057"/>
      <c r="DJ46" s="1057"/>
      <c r="DK46" s="1058"/>
      <c r="DL46" s="1056"/>
      <c r="DM46" s="1057"/>
      <c r="DN46" s="1057"/>
      <c r="DO46" s="1057"/>
      <c r="DP46" s="1058"/>
      <c r="DQ46" s="1056"/>
      <c r="DR46" s="1057"/>
      <c r="DS46" s="1057"/>
      <c r="DT46" s="1057"/>
      <c r="DU46" s="1058"/>
      <c r="DV46" s="1059"/>
      <c r="DW46" s="1060"/>
      <c r="DX46" s="1060"/>
      <c r="DY46" s="1060"/>
      <c r="DZ46" s="1061"/>
      <c r="EA46" s="226"/>
    </row>
    <row r="47" spans="1:131" ht="26.25" customHeight="1" x14ac:dyDescent="0.15">
      <c r="A47" s="234">
        <v>20</v>
      </c>
      <c r="B47" s="1097"/>
      <c r="C47" s="1098"/>
      <c r="D47" s="1098"/>
      <c r="E47" s="1098"/>
      <c r="F47" s="1098"/>
      <c r="G47" s="1098"/>
      <c r="H47" s="1098"/>
      <c r="I47" s="1098"/>
      <c r="J47" s="1098"/>
      <c r="K47" s="1098"/>
      <c r="L47" s="1098"/>
      <c r="M47" s="1098"/>
      <c r="N47" s="1098"/>
      <c r="O47" s="1098"/>
      <c r="P47" s="1099"/>
      <c r="Q47" s="1105"/>
      <c r="R47" s="1106"/>
      <c r="S47" s="1106"/>
      <c r="T47" s="1106"/>
      <c r="U47" s="1106"/>
      <c r="V47" s="1106"/>
      <c r="W47" s="1106"/>
      <c r="X47" s="1106"/>
      <c r="Y47" s="1106"/>
      <c r="Z47" s="1106"/>
      <c r="AA47" s="1106"/>
      <c r="AB47" s="1106"/>
      <c r="AC47" s="1106"/>
      <c r="AD47" s="1106"/>
      <c r="AE47" s="1107"/>
      <c r="AF47" s="1102"/>
      <c r="AG47" s="1103"/>
      <c r="AH47" s="1103"/>
      <c r="AI47" s="1103"/>
      <c r="AJ47" s="1104"/>
      <c r="AK47" s="1045"/>
      <c r="AL47" s="1036"/>
      <c r="AM47" s="1036"/>
      <c r="AN47" s="1036"/>
      <c r="AO47" s="1036"/>
      <c r="AP47" s="1036"/>
      <c r="AQ47" s="1036"/>
      <c r="AR47" s="1036"/>
      <c r="AS47" s="1036"/>
      <c r="AT47" s="1036"/>
      <c r="AU47" s="1036"/>
      <c r="AV47" s="1036"/>
      <c r="AW47" s="1036"/>
      <c r="AX47" s="1036"/>
      <c r="AY47" s="1036"/>
      <c r="AZ47" s="1108"/>
      <c r="BA47" s="1108"/>
      <c r="BB47" s="1108"/>
      <c r="BC47" s="1108"/>
      <c r="BD47" s="1108"/>
      <c r="BE47" s="1037"/>
      <c r="BF47" s="1037"/>
      <c r="BG47" s="1037"/>
      <c r="BH47" s="1037"/>
      <c r="BI47" s="1038"/>
      <c r="BJ47" s="228"/>
      <c r="BK47" s="228"/>
      <c r="BL47" s="228"/>
      <c r="BM47" s="228"/>
      <c r="BN47" s="228"/>
      <c r="BO47" s="237"/>
      <c r="BP47" s="237"/>
      <c r="BQ47" s="234">
        <v>41</v>
      </c>
      <c r="BR47" s="235"/>
      <c r="BS47" s="1059"/>
      <c r="BT47" s="1060"/>
      <c r="BU47" s="1060"/>
      <c r="BV47" s="1060"/>
      <c r="BW47" s="1060"/>
      <c r="BX47" s="1060"/>
      <c r="BY47" s="1060"/>
      <c r="BZ47" s="1060"/>
      <c r="CA47" s="1060"/>
      <c r="CB47" s="1060"/>
      <c r="CC47" s="1060"/>
      <c r="CD47" s="1060"/>
      <c r="CE47" s="1060"/>
      <c r="CF47" s="1060"/>
      <c r="CG47" s="1081"/>
      <c r="CH47" s="1056"/>
      <c r="CI47" s="1057"/>
      <c r="CJ47" s="1057"/>
      <c r="CK47" s="1057"/>
      <c r="CL47" s="1058"/>
      <c r="CM47" s="1056"/>
      <c r="CN47" s="1057"/>
      <c r="CO47" s="1057"/>
      <c r="CP47" s="1057"/>
      <c r="CQ47" s="1058"/>
      <c r="CR47" s="1056"/>
      <c r="CS47" s="1057"/>
      <c r="CT47" s="1057"/>
      <c r="CU47" s="1057"/>
      <c r="CV47" s="1058"/>
      <c r="CW47" s="1056"/>
      <c r="CX47" s="1057"/>
      <c r="CY47" s="1057"/>
      <c r="CZ47" s="1057"/>
      <c r="DA47" s="1058"/>
      <c r="DB47" s="1056"/>
      <c r="DC47" s="1057"/>
      <c r="DD47" s="1057"/>
      <c r="DE47" s="1057"/>
      <c r="DF47" s="1058"/>
      <c r="DG47" s="1056"/>
      <c r="DH47" s="1057"/>
      <c r="DI47" s="1057"/>
      <c r="DJ47" s="1057"/>
      <c r="DK47" s="1058"/>
      <c r="DL47" s="1056"/>
      <c r="DM47" s="1057"/>
      <c r="DN47" s="1057"/>
      <c r="DO47" s="1057"/>
      <c r="DP47" s="1058"/>
      <c r="DQ47" s="1056"/>
      <c r="DR47" s="1057"/>
      <c r="DS47" s="1057"/>
      <c r="DT47" s="1057"/>
      <c r="DU47" s="1058"/>
      <c r="DV47" s="1059"/>
      <c r="DW47" s="1060"/>
      <c r="DX47" s="1060"/>
      <c r="DY47" s="1060"/>
      <c r="DZ47" s="1061"/>
      <c r="EA47" s="226"/>
    </row>
    <row r="48" spans="1:131" ht="26.25" customHeight="1" x14ac:dyDescent="0.15">
      <c r="A48" s="234">
        <v>21</v>
      </c>
      <c r="B48" s="1097"/>
      <c r="C48" s="1098"/>
      <c r="D48" s="1098"/>
      <c r="E48" s="1098"/>
      <c r="F48" s="1098"/>
      <c r="G48" s="1098"/>
      <c r="H48" s="1098"/>
      <c r="I48" s="1098"/>
      <c r="J48" s="1098"/>
      <c r="K48" s="1098"/>
      <c r="L48" s="1098"/>
      <c r="M48" s="1098"/>
      <c r="N48" s="1098"/>
      <c r="O48" s="1098"/>
      <c r="P48" s="1099"/>
      <c r="Q48" s="1105"/>
      <c r="R48" s="1106"/>
      <c r="S48" s="1106"/>
      <c r="T48" s="1106"/>
      <c r="U48" s="1106"/>
      <c r="V48" s="1106"/>
      <c r="W48" s="1106"/>
      <c r="X48" s="1106"/>
      <c r="Y48" s="1106"/>
      <c r="Z48" s="1106"/>
      <c r="AA48" s="1106"/>
      <c r="AB48" s="1106"/>
      <c r="AC48" s="1106"/>
      <c r="AD48" s="1106"/>
      <c r="AE48" s="1107"/>
      <c r="AF48" s="1102"/>
      <c r="AG48" s="1103"/>
      <c r="AH48" s="1103"/>
      <c r="AI48" s="1103"/>
      <c r="AJ48" s="1104"/>
      <c r="AK48" s="1045"/>
      <c r="AL48" s="1036"/>
      <c r="AM48" s="1036"/>
      <c r="AN48" s="1036"/>
      <c r="AO48" s="1036"/>
      <c r="AP48" s="1036"/>
      <c r="AQ48" s="1036"/>
      <c r="AR48" s="1036"/>
      <c r="AS48" s="1036"/>
      <c r="AT48" s="1036"/>
      <c r="AU48" s="1036"/>
      <c r="AV48" s="1036"/>
      <c r="AW48" s="1036"/>
      <c r="AX48" s="1036"/>
      <c r="AY48" s="1036"/>
      <c r="AZ48" s="1108"/>
      <c r="BA48" s="1108"/>
      <c r="BB48" s="1108"/>
      <c r="BC48" s="1108"/>
      <c r="BD48" s="1108"/>
      <c r="BE48" s="1037"/>
      <c r="BF48" s="1037"/>
      <c r="BG48" s="1037"/>
      <c r="BH48" s="1037"/>
      <c r="BI48" s="1038"/>
      <c r="BJ48" s="228"/>
      <c r="BK48" s="228"/>
      <c r="BL48" s="228"/>
      <c r="BM48" s="228"/>
      <c r="BN48" s="228"/>
      <c r="BO48" s="237"/>
      <c r="BP48" s="237"/>
      <c r="BQ48" s="234">
        <v>42</v>
      </c>
      <c r="BR48" s="235"/>
      <c r="BS48" s="1059"/>
      <c r="BT48" s="1060"/>
      <c r="BU48" s="1060"/>
      <c r="BV48" s="1060"/>
      <c r="BW48" s="1060"/>
      <c r="BX48" s="1060"/>
      <c r="BY48" s="1060"/>
      <c r="BZ48" s="1060"/>
      <c r="CA48" s="1060"/>
      <c r="CB48" s="1060"/>
      <c r="CC48" s="1060"/>
      <c r="CD48" s="1060"/>
      <c r="CE48" s="1060"/>
      <c r="CF48" s="1060"/>
      <c r="CG48" s="1081"/>
      <c r="CH48" s="1056"/>
      <c r="CI48" s="1057"/>
      <c r="CJ48" s="1057"/>
      <c r="CK48" s="1057"/>
      <c r="CL48" s="1058"/>
      <c r="CM48" s="1056"/>
      <c r="CN48" s="1057"/>
      <c r="CO48" s="1057"/>
      <c r="CP48" s="1057"/>
      <c r="CQ48" s="1058"/>
      <c r="CR48" s="1056"/>
      <c r="CS48" s="1057"/>
      <c r="CT48" s="1057"/>
      <c r="CU48" s="1057"/>
      <c r="CV48" s="1058"/>
      <c r="CW48" s="1056"/>
      <c r="CX48" s="1057"/>
      <c r="CY48" s="1057"/>
      <c r="CZ48" s="1057"/>
      <c r="DA48" s="1058"/>
      <c r="DB48" s="1056"/>
      <c r="DC48" s="1057"/>
      <c r="DD48" s="1057"/>
      <c r="DE48" s="1057"/>
      <c r="DF48" s="1058"/>
      <c r="DG48" s="1056"/>
      <c r="DH48" s="1057"/>
      <c r="DI48" s="1057"/>
      <c r="DJ48" s="1057"/>
      <c r="DK48" s="1058"/>
      <c r="DL48" s="1056"/>
      <c r="DM48" s="1057"/>
      <c r="DN48" s="1057"/>
      <c r="DO48" s="1057"/>
      <c r="DP48" s="1058"/>
      <c r="DQ48" s="1056"/>
      <c r="DR48" s="1057"/>
      <c r="DS48" s="1057"/>
      <c r="DT48" s="1057"/>
      <c r="DU48" s="1058"/>
      <c r="DV48" s="1059"/>
      <c r="DW48" s="1060"/>
      <c r="DX48" s="1060"/>
      <c r="DY48" s="1060"/>
      <c r="DZ48" s="1061"/>
      <c r="EA48" s="226"/>
    </row>
    <row r="49" spans="1:131" ht="26.25" customHeight="1" x14ac:dyDescent="0.15">
      <c r="A49" s="234">
        <v>22</v>
      </c>
      <c r="B49" s="1097"/>
      <c r="C49" s="1098"/>
      <c r="D49" s="1098"/>
      <c r="E49" s="1098"/>
      <c r="F49" s="1098"/>
      <c r="G49" s="1098"/>
      <c r="H49" s="1098"/>
      <c r="I49" s="1098"/>
      <c r="J49" s="1098"/>
      <c r="K49" s="1098"/>
      <c r="L49" s="1098"/>
      <c r="M49" s="1098"/>
      <c r="N49" s="1098"/>
      <c r="O49" s="1098"/>
      <c r="P49" s="1099"/>
      <c r="Q49" s="1105"/>
      <c r="R49" s="1106"/>
      <c r="S49" s="1106"/>
      <c r="T49" s="1106"/>
      <c r="U49" s="1106"/>
      <c r="V49" s="1106"/>
      <c r="W49" s="1106"/>
      <c r="X49" s="1106"/>
      <c r="Y49" s="1106"/>
      <c r="Z49" s="1106"/>
      <c r="AA49" s="1106"/>
      <c r="AB49" s="1106"/>
      <c r="AC49" s="1106"/>
      <c r="AD49" s="1106"/>
      <c r="AE49" s="1107"/>
      <c r="AF49" s="1102"/>
      <c r="AG49" s="1103"/>
      <c r="AH49" s="1103"/>
      <c r="AI49" s="1103"/>
      <c r="AJ49" s="1104"/>
      <c r="AK49" s="1045"/>
      <c r="AL49" s="1036"/>
      <c r="AM49" s="1036"/>
      <c r="AN49" s="1036"/>
      <c r="AO49" s="1036"/>
      <c r="AP49" s="1036"/>
      <c r="AQ49" s="1036"/>
      <c r="AR49" s="1036"/>
      <c r="AS49" s="1036"/>
      <c r="AT49" s="1036"/>
      <c r="AU49" s="1036"/>
      <c r="AV49" s="1036"/>
      <c r="AW49" s="1036"/>
      <c r="AX49" s="1036"/>
      <c r="AY49" s="1036"/>
      <c r="AZ49" s="1108"/>
      <c r="BA49" s="1108"/>
      <c r="BB49" s="1108"/>
      <c r="BC49" s="1108"/>
      <c r="BD49" s="1108"/>
      <c r="BE49" s="1037"/>
      <c r="BF49" s="1037"/>
      <c r="BG49" s="1037"/>
      <c r="BH49" s="1037"/>
      <c r="BI49" s="1038"/>
      <c r="BJ49" s="228"/>
      <c r="BK49" s="228"/>
      <c r="BL49" s="228"/>
      <c r="BM49" s="228"/>
      <c r="BN49" s="228"/>
      <c r="BO49" s="237"/>
      <c r="BP49" s="237"/>
      <c r="BQ49" s="234">
        <v>43</v>
      </c>
      <c r="BR49" s="235"/>
      <c r="BS49" s="1059"/>
      <c r="BT49" s="1060"/>
      <c r="BU49" s="1060"/>
      <c r="BV49" s="1060"/>
      <c r="BW49" s="1060"/>
      <c r="BX49" s="1060"/>
      <c r="BY49" s="1060"/>
      <c r="BZ49" s="1060"/>
      <c r="CA49" s="1060"/>
      <c r="CB49" s="1060"/>
      <c r="CC49" s="1060"/>
      <c r="CD49" s="1060"/>
      <c r="CE49" s="1060"/>
      <c r="CF49" s="1060"/>
      <c r="CG49" s="1081"/>
      <c r="CH49" s="1056"/>
      <c r="CI49" s="1057"/>
      <c r="CJ49" s="1057"/>
      <c r="CK49" s="1057"/>
      <c r="CL49" s="1058"/>
      <c r="CM49" s="1056"/>
      <c r="CN49" s="1057"/>
      <c r="CO49" s="1057"/>
      <c r="CP49" s="1057"/>
      <c r="CQ49" s="1058"/>
      <c r="CR49" s="1056"/>
      <c r="CS49" s="1057"/>
      <c r="CT49" s="1057"/>
      <c r="CU49" s="1057"/>
      <c r="CV49" s="1058"/>
      <c r="CW49" s="1056"/>
      <c r="CX49" s="1057"/>
      <c r="CY49" s="1057"/>
      <c r="CZ49" s="1057"/>
      <c r="DA49" s="1058"/>
      <c r="DB49" s="1056"/>
      <c r="DC49" s="1057"/>
      <c r="DD49" s="1057"/>
      <c r="DE49" s="1057"/>
      <c r="DF49" s="1058"/>
      <c r="DG49" s="1056"/>
      <c r="DH49" s="1057"/>
      <c r="DI49" s="1057"/>
      <c r="DJ49" s="1057"/>
      <c r="DK49" s="1058"/>
      <c r="DL49" s="1056"/>
      <c r="DM49" s="1057"/>
      <c r="DN49" s="1057"/>
      <c r="DO49" s="1057"/>
      <c r="DP49" s="1058"/>
      <c r="DQ49" s="1056"/>
      <c r="DR49" s="1057"/>
      <c r="DS49" s="1057"/>
      <c r="DT49" s="1057"/>
      <c r="DU49" s="1058"/>
      <c r="DV49" s="1059"/>
      <c r="DW49" s="1060"/>
      <c r="DX49" s="1060"/>
      <c r="DY49" s="1060"/>
      <c r="DZ49" s="1061"/>
      <c r="EA49" s="226"/>
    </row>
    <row r="50" spans="1:131" ht="26.25" customHeight="1" x14ac:dyDescent="0.15">
      <c r="A50" s="234">
        <v>23</v>
      </c>
      <c r="B50" s="1097"/>
      <c r="C50" s="1098"/>
      <c r="D50" s="1098"/>
      <c r="E50" s="1098"/>
      <c r="F50" s="1098"/>
      <c r="G50" s="1098"/>
      <c r="H50" s="1098"/>
      <c r="I50" s="1098"/>
      <c r="J50" s="1098"/>
      <c r="K50" s="1098"/>
      <c r="L50" s="1098"/>
      <c r="M50" s="1098"/>
      <c r="N50" s="1098"/>
      <c r="O50" s="1098"/>
      <c r="P50" s="1099"/>
      <c r="Q50" s="1100"/>
      <c r="R50" s="1092"/>
      <c r="S50" s="1092"/>
      <c r="T50" s="1092"/>
      <c r="U50" s="1092"/>
      <c r="V50" s="1092"/>
      <c r="W50" s="1092"/>
      <c r="X50" s="1092"/>
      <c r="Y50" s="1092"/>
      <c r="Z50" s="1092"/>
      <c r="AA50" s="1092"/>
      <c r="AB50" s="1092"/>
      <c r="AC50" s="1092"/>
      <c r="AD50" s="1092"/>
      <c r="AE50" s="1101"/>
      <c r="AF50" s="1102"/>
      <c r="AG50" s="1103"/>
      <c r="AH50" s="1103"/>
      <c r="AI50" s="1103"/>
      <c r="AJ50" s="1104"/>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037"/>
      <c r="BF50" s="1037"/>
      <c r="BG50" s="1037"/>
      <c r="BH50" s="1037"/>
      <c r="BI50" s="1038"/>
      <c r="BJ50" s="228"/>
      <c r="BK50" s="228"/>
      <c r="BL50" s="228"/>
      <c r="BM50" s="228"/>
      <c r="BN50" s="228"/>
      <c r="BO50" s="237"/>
      <c r="BP50" s="237"/>
      <c r="BQ50" s="234">
        <v>44</v>
      </c>
      <c r="BR50" s="235"/>
      <c r="BS50" s="1059"/>
      <c r="BT50" s="1060"/>
      <c r="BU50" s="1060"/>
      <c r="BV50" s="1060"/>
      <c r="BW50" s="1060"/>
      <c r="BX50" s="1060"/>
      <c r="BY50" s="1060"/>
      <c r="BZ50" s="1060"/>
      <c r="CA50" s="1060"/>
      <c r="CB50" s="1060"/>
      <c r="CC50" s="1060"/>
      <c r="CD50" s="1060"/>
      <c r="CE50" s="1060"/>
      <c r="CF50" s="1060"/>
      <c r="CG50" s="1081"/>
      <c r="CH50" s="1056"/>
      <c r="CI50" s="1057"/>
      <c r="CJ50" s="1057"/>
      <c r="CK50" s="1057"/>
      <c r="CL50" s="1058"/>
      <c r="CM50" s="1056"/>
      <c r="CN50" s="1057"/>
      <c r="CO50" s="1057"/>
      <c r="CP50" s="1057"/>
      <c r="CQ50" s="1058"/>
      <c r="CR50" s="1056"/>
      <c r="CS50" s="1057"/>
      <c r="CT50" s="1057"/>
      <c r="CU50" s="1057"/>
      <c r="CV50" s="1058"/>
      <c r="CW50" s="1056"/>
      <c r="CX50" s="1057"/>
      <c r="CY50" s="1057"/>
      <c r="CZ50" s="1057"/>
      <c r="DA50" s="1058"/>
      <c r="DB50" s="1056"/>
      <c r="DC50" s="1057"/>
      <c r="DD50" s="1057"/>
      <c r="DE50" s="1057"/>
      <c r="DF50" s="1058"/>
      <c r="DG50" s="1056"/>
      <c r="DH50" s="1057"/>
      <c r="DI50" s="1057"/>
      <c r="DJ50" s="1057"/>
      <c r="DK50" s="1058"/>
      <c r="DL50" s="1056"/>
      <c r="DM50" s="1057"/>
      <c r="DN50" s="1057"/>
      <c r="DO50" s="1057"/>
      <c r="DP50" s="1058"/>
      <c r="DQ50" s="1056"/>
      <c r="DR50" s="1057"/>
      <c r="DS50" s="1057"/>
      <c r="DT50" s="1057"/>
      <c r="DU50" s="1058"/>
      <c r="DV50" s="1059"/>
      <c r="DW50" s="1060"/>
      <c r="DX50" s="1060"/>
      <c r="DY50" s="1060"/>
      <c r="DZ50" s="1061"/>
      <c r="EA50" s="226"/>
    </row>
    <row r="51" spans="1:131" ht="26.25" customHeight="1" x14ac:dyDescent="0.15">
      <c r="A51" s="234">
        <v>24</v>
      </c>
      <c r="B51" s="1097"/>
      <c r="C51" s="1098"/>
      <c r="D51" s="1098"/>
      <c r="E51" s="1098"/>
      <c r="F51" s="1098"/>
      <c r="G51" s="1098"/>
      <c r="H51" s="1098"/>
      <c r="I51" s="1098"/>
      <c r="J51" s="1098"/>
      <c r="K51" s="1098"/>
      <c r="L51" s="1098"/>
      <c r="M51" s="1098"/>
      <c r="N51" s="1098"/>
      <c r="O51" s="1098"/>
      <c r="P51" s="1099"/>
      <c r="Q51" s="1100"/>
      <c r="R51" s="1092"/>
      <c r="S51" s="1092"/>
      <c r="T51" s="1092"/>
      <c r="U51" s="1092"/>
      <c r="V51" s="1092"/>
      <c r="W51" s="1092"/>
      <c r="X51" s="1092"/>
      <c r="Y51" s="1092"/>
      <c r="Z51" s="1092"/>
      <c r="AA51" s="1092"/>
      <c r="AB51" s="1092"/>
      <c r="AC51" s="1092"/>
      <c r="AD51" s="1092"/>
      <c r="AE51" s="1101"/>
      <c r="AF51" s="1102"/>
      <c r="AG51" s="1103"/>
      <c r="AH51" s="1103"/>
      <c r="AI51" s="1103"/>
      <c r="AJ51" s="1104"/>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037"/>
      <c r="BF51" s="1037"/>
      <c r="BG51" s="1037"/>
      <c r="BH51" s="1037"/>
      <c r="BI51" s="1038"/>
      <c r="BJ51" s="228"/>
      <c r="BK51" s="228"/>
      <c r="BL51" s="228"/>
      <c r="BM51" s="228"/>
      <c r="BN51" s="228"/>
      <c r="BO51" s="237"/>
      <c r="BP51" s="237"/>
      <c r="BQ51" s="234">
        <v>45</v>
      </c>
      <c r="BR51" s="235"/>
      <c r="BS51" s="1059"/>
      <c r="BT51" s="1060"/>
      <c r="BU51" s="1060"/>
      <c r="BV51" s="1060"/>
      <c r="BW51" s="1060"/>
      <c r="BX51" s="1060"/>
      <c r="BY51" s="1060"/>
      <c r="BZ51" s="1060"/>
      <c r="CA51" s="1060"/>
      <c r="CB51" s="1060"/>
      <c r="CC51" s="1060"/>
      <c r="CD51" s="1060"/>
      <c r="CE51" s="1060"/>
      <c r="CF51" s="1060"/>
      <c r="CG51" s="1081"/>
      <c r="CH51" s="1056"/>
      <c r="CI51" s="1057"/>
      <c r="CJ51" s="1057"/>
      <c r="CK51" s="1057"/>
      <c r="CL51" s="1058"/>
      <c r="CM51" s="1056"/>
      <c r="CN51" s="1057"/>
      <c r="CO51" s="1057"/>
      <c r="CP51" s="1057"/>
      <c r="CQ51" s="1058"/>
      <c r="CR51" s="1056"/>
      <c r="CS51" s="1057"/>
      <c r="CT51" s="1057"/>
      <c r="CU51" s="1057"/>
      <c r="CV51" s="1058"/>
      <c r="CW51" s="1056"/>
      <c r="CX51" s="1057"/>
      <c r="CY51" s="1057"/>
      <c r="CZ51" s="1057"/>
      <c r="DA51" s="1058"/>
      <c r="DB51" s="1056"/>
      <c r="DC51" s="1057"/>
      <c r="DD51" s="1057"/>
      <c r="DE51" s="1057"/>
      <c r="DF51" s="1058"/>
      <c r="DG51" s="1056"/>
      <c r="DH51" s="1057"/>
      <c r="DI51" s="1057"/>
      <c r="DJ51" s="1057"/>
      <c r="DK51" s="1058"/>
      <c r="DL51" s="1056"/>
      <c r="DM51" s="1057"/>
      <c r="DN51" s="1057"/>
      <c r="DO51" s="1057"/>
      <c r="DP51" s="1058"/>
      <c r="DQ51" s="1056"/>
      <c r="DR51" s="1057"/>
      <c r="DS51" s="1057"/>
      <c r="DT51" s="1057"/>
      <c r="DU51" s="1058"/>
      <c r="DV51" s="1059"/>
      <c r="DW51" s="1060"/>
      <c r="DX51" s="1060"/>
      <c r="DY51" s="1060"/>
      <c r="DZ51" s="1061"/>
      <c r="EA51" s="226"/>
    </row>
    <row r="52" spans="1:131" ht="26.25" customHeight="1" x14ac:dyDescent="0.15">
      <c r="A52" s="234">
        <v>25</v>
      </c>
      <c r="B52" s="1097"/>
      <c r="C52" s="1098"/>
      <c r="D52" s="1098"/>
      <c r="E52" s="1098"/>
      <c r="F52" s="1098"/>
      <c r="G52" s="1098"/>
      <c r="H52" s="1098"/>
      <c r="I52" s="1098"/>
      <c r="J52" s="1098"/>
      <c r="K52" s="1098"/>
      <c r="L52" s="1098"/>
      <c r="M52" s="1098"/>
      <c r="N52" s="1098"/>
      <c r="O52" s="1098"/>
      <c r="P52" s="1099"/>
      <c r="Q52" s="1100"/>
      <c r="R52" s="1092"/>
      <c r="S52" s="1092"/>
      <c r="T52" s="1092"/>
      <c r="U52" s="1092"/>
      <c r="V52" s="1092"/>
      <c r="W52" s="1092"/>
      <c r="X52" s="1092"/>
      <c r="Y52" s="1092"/>
      <c r="Z52" s="1092"/>
      <c r="AA52" s="1092"/>
      <c r="AB52" s="1092"/>
      <c r="AC52" s="1092"/>
      <c r="AD52" s="1092"/>
      <c r="AE52" s="1101"/>
      <c r="AF52" s="1102"/>
      <c r="AG52" s="1103"/>
      <c r="AH52" s="1103"/>
      <c r="AI52" s="1103"/>
      <c r="AJ52" s="1104"/>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037"/>
      <c r="BF52" s="1037"/>
      <c r="BG52" s="1037"/>
      <c r="BH52" s="1037"/>
      <c r="BI52" s="1038"/>
      <c r="BJ52" s="228"/>
      <c r="BK52" s="228"/>
      <c r="BL52" s="228"/>
      <c r="BM52" s="228"/>
      <c r="BN52" s="228"/>
      <c r="BO52" s="237"/>
      <c r="BP52" s="237"/>
      <c r="BQ52" s="234">
        <v>46</v>
      </c>
      <c r="BR52" s="235"/>
      <c r="BS52" s="1059"/>
      <c r="BT52" s="1060"/>
      <c r="BU52" s="1060"/>
      <c r="BV52" s="1060"/>
      <c r="BW52" s="1060"/>
      <c r="BX52" s="1060"/>
      <c r="BY52" s="1060"/>
      <c r="BZ52" s="1060"/>
      <c r="CA52" s="1060"/>
      <c r="CB52" s="1060"/>
      <c r="CC52" s="1060"/>
      <c r="CD52" s="1060"/>
      <c r="CE52" s="1060"/>
      <c r="CF52" s="1060"/>
      <c r="CG52" s="1081"/>
      <c r="CH52" s="1056"/>
      <c r="CI52" s="1057"/>
      <c r="CJ52" s="1057"/>
      <c r="CK52" s="1057"/>
      <c r="CL52" s="1058"/>
      <c r="CM52" s="1056"/>
      <c r="CN52" s="1057"/>
      <c r="CO52" s="1057"/>
      <c r="CP52" s="1057"/>
      <c r="CQ52" s="1058"/>
      <c r="CR52" s="1056"/>
      <c r="CS52" s="1057"/>
      <c r="CT52" s="1057"/>
      <c r="CU52" s="1057"/>
      <c r="CV52" s="1058"/>
      <c r="CW52" s="1056"/>
      <c r="CX52" s="1057"/>
      <c r="CY52" s="1057"/>
      <c r="CZ52" s="1057"/>
      <c r="DA52" s="1058"/>
      <c r="DB52" s="1056"/>
      <c r="DC52" s="1057"/>
      <c r="DD52" s="1057"/>
      <c r="DE52" s="1057"/>
      <c r="DF52" s="1058"/>
      <c r="DG52" s="1056"/>
      <c r="DH52" s="1057"/>
      <c r="DI52" s="1057"/>
      <c r="DJ52" s="1057"/>
      <c r="DK52" s="1058"/>
      <c r="DL52" s="1056"/>
      <c r="DM52" s="1057"/>
      <c r="DN52" s="1057"/>
      <c r="DO52" s="1057"/>
      <c r="DP52" s="1058"/>
      <c r="DQ52" s="1056"/>
      <c r="DR52" s="1057"/>
      <c r="DS52" s="1057"/>
      <c r="DT52" s="1057"/>
      <c r="DU52" s="1058"/>
      <c r="DV52" s="1059"/>
      <c r="DW52" s="1060"/>
      <c r="DX52" s="1060"/>
      <c r="DY52" s="1060"/>
      <c r="DZ52" s="1061"/>
      <c r="EA52" s="226"/>
    </row>
    <row r="53" spans="1:131" ht="26.25" customHeight="1" x14ac:dyDescent="0.15">
      <c r="A53" s="234">
        <v>26</v>
      </c>
      <c r="B53" s="1097"/>
      <c r="C53" s="1098"/>
      <c r="D53" s="1098"/>
      <c r="E53" s="1098"/>
      <c r="F53" s="1098"/>
      <c r="G53" s="1098"/>
      <c r="H53" s="1098"/>
      <c r="I53" s="1098"/>
      <c r="J53" s="1098"/>
      <c r="K53" s="1098"/>
      <c r="L53" s="1098"/>
      <c r="M53" s="1098"/>
      <c r="N53" s="1098"/>
      <c r="O53" s="1098"/>
      <c r="P53" s="1099"/>
      <c r="Q53" s="1100"/>
      <c r="R53" s="1092"/>
      <c r="S53" s="1092"/>
      <c r="T53" s="1092"/>
      <c r="U53" s="1092"/>
      <c r="V53" s="1092"/>
      <c r="W53" s="1092"/>
      <c r="X53" s="1092"/>
      <c r="Y53" s="1092"/>
      <c r="Z53" s="1092"/>
      <c r="AA53" s="1092"/>
      <c r="AB53" s="1092"/>
      <c r="AC53" s="1092"/>
      <c r="AD53" s="1092"/>
      <c r="AE53" s="1101"/>
      <c r="AF53" s="1102"/>
      <c r="AG53" s="1103"/>
      <c r="AH53" s="1103"/>
      <c r="AI53" s="1103"/>
      <c r="AJ53" s="1104"/>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037"/>
      <c r="BF53" s="1037"/>
      <c r="BG53" s="1037"/>
      <c r="BH53" s="1037"/>
      <c r="BI53" s="1038"/>
      <c r="BJ53" s="228"/>
      <c r="BK53" s="228"/>
      <c r="BL53" s="228"/>
      <c r="BM53" s="228"/>
      <c r="BN53" s="228"/>
      <c r="BO53" s="237"/>
      <c r="BP53" s="237"/>
      <c r="BQ53" s="234">
        <v>47</v>
      </c>
      <c r="BR53" s="235"/>
      <c r="BS53" s="1059"/>
      <c r="BT53" s="1060"/>
      <c r="BU53" s="1060"/>
      <c r="BV53" s="1060"/>
      <c r="BW53" s="1060"/>
      <c r="BX53" s="1060"/>
      <c r="BY53" s="1060"/>
      <c r="BZ53" s="1060"/>
      <c r="CA53" s="1060"/>
      <c r="CB53" s="1060"/>
      <c r="CC53" s="1060"/>
      <c r="CD53" s="1060"/>
      <c r="CE53" s="1060"/>
      <c r="CF53" s="1060"/>
      <c r="CG53" s="1081"/>
      <c r="CH53" s="1056"/>
      <c r="CI53" s="1057"/>
      <c r="CJ53" s="1057"/>
      <c r="CK53" s="1057"/>
      <c r="CL53" s="1058"/>
      <c r="CM53" s="1056"/>
      <c r="CN53" s="1057"/>
      <c r="CO53" s="1057"/>
      <c r="CP53" s="1057"/>
      <c r="CQ53" s="1058"/>
      <c r="CR53" s="1056"/>
      <c r="CS53" s="1057"/>
      <c r="CT53" s="1057"/>
      <c r="CU53" s="1057"/>
      <c r="CV53" s="1058"/>
      <c r="CW53" s="1056"/>
      <c r="CX53" s="1057"/>
      <c r="CY53" s="1057"/>
      <c r="CZ53" s="1057"/>
      <c r="DA53" s="1058"/>
      <c r="DB53" s="1056"/>
      <c r="DC53" s="1057"/>
      <c r="DD53" s="1057"/>
      <c r="DE53" s="1057"/>
      <c r="DF53" s="1058"/>
      <c r="DG53" s="1056"/>
      <c r="DH53" s="1057"/>
      <c r="DI53" s="1057"/>
      <c r="DJ53" s="1057"/>
      <c r="DK53" s="1058"/>
      <c r="DL53" s="1056"/>
      <c r="DM53" s="1057"/>
      <c r="DN53" s="1057"/>
      <c r="DO53" s="1057"/>
      <c r="DP53" s="1058"/>
      <c r="DQ53" s="1056"/>
      <c r="DR53" s="1057"/>
      <c r="DS53" s="1057"/>
      <c r="DT53" s="1057"/>
      <c r="DU53" s="1058"/>
      <c r="DV53" s="1059"/>
      <c r="DW53" s="1060"/>
      <c r="DX53" s="1060"/>
      <c r="DY53" s="1060"/>
      <c r="DZ53" s="1061"/>
      <c r="EA53" s="226"/>
    </row>
    <row r="54" spans="1:131" ht="26.25" customHeight="1" x14ac:dyDescent="0.15">
      <c r="A54" s="234">
        <v>27</v>
      </c>
      <c r="B54" s="1097"/>
      <c r="C54" s="1098"/>
      <c r="D54" s="1098"/>
      <c r="E54" s="1098"/>
      <c r="F54" s="1098"/>
      <c r="G54" s="1098"/>
      <c r="H54" s="1098"/>
      <c r="I54" s="1098"/>
      <c r="J54" s="1098"/>
      <c r="K54" s="1098"/>
      <c r="L54" s="1098"/>
      <c r="M54" s="1098"/>
      <c r="N54" s="1098"/>
      <c r="O54" s="1098"/>
      <c r="P54" s="1099"/>
      <c r="Q54" s="1100"/>
      <c r="R54" s="1092"/>
      <c r="S54" s="1092"/>
      <c r="T54" s="1092"/>
      <c r="U54" s="1092"/>
      <c r="V54" s="1092"/>
      <c r="W54" s="1092"/>
      <c r="X54" s="1092"/>
      <c r="Y54" s="1092"/>
      <c r="Z54" s="1092"/>
      <c r="AA54" s="1092"/>
      <c r="AB54" s="1092"/>
      <c r="AC54" s="1092"/>
      <c r="AD54" s="1092"/>
      <c r="AE54" s="1101"/>
      <c r="AF54" s="1102"/>
      <c r="AG54" s="1103"/>
      <c r="AH54" s="1103"/>
      <c r="AI54" s="1103"/>
      <c r="AJ54" s="1104"/>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037"/>
      <c r="BF54" s="1037"/>
      <c r="BG54" s="1037"/>
      <c r="BH54" s="1037"/>
      <c r="BI54" s="1038"/>
      <c r="BJ54" s="228"/>
      <c r="BK54" s="228"/>
      <c r="BL54" s="228"/>
      <c r="BM54" s="228"/>
      <c r="BN54" s="228"/>
      <c r="BO54" s="237"/>
      <c r="BP54" s="237"/>
      <c r="BQ54" s="234">
        <v>48</v>
      </c>
      <c r="BR54" s="235"/>
      <c r="BS54" s="1059"/>
      <c r="BT54" s="1060"/>
      <c r="BU54" s="1060"/>
      <c r="BV54" s="1060"/>
      <c r="BW54" s="1060"/>
      <c r="BX54" s="1060"/>
      <c r="BY54" s="1060"/>
      <c r="BZ54" s="1060"/>
      <c r="CA54" s="1060"/>
      <c r="CB54" s="1060"/>
      <c r="CC54" s="1060"/>
      <c r="CD54" s="1060"/>
      <c r="CE54" s="1060"/>
      <c r="CF54" s="1060"/>
      <c r="CG54" s="1081"/>
      <c r="CH54" s="1056"/>
      <c r="CI54" s="1057"/>
      <c r="CJ54" s="1057"/>
      <c r="CK54" s="1057"/>
      <c r="CL54" s="1058"/>
      <c r="CM54" s="1056"/>
      <c r="CN54" s="1057"/>
      <c r="CO54" s="1057"/>
      <c r="CP54" s="1057"/>
      <c r="CQ54" s="1058"/>
      <c r="CR54" s="1056"/>
      <c r="CS54" s="1057"/>
      <c r="CT54" s="1057"/>
      <c r="CU54" s="1057"/>
      <c r="CV54" s="1058"/>
      <c r="CW54" s="1056"/>
      <c r="CX54" s="1057"/>
      <c r="CY54" s="1057"/>
      <c r="CZ54" s="1057"/>
      <c r="DA54" s="1058"/>
      <c r="DB54" s="1056"/>
      <c r="DC54" s="1057"/>
      <c r="DD54" s="1057"/>
      <c r="DE54" s="1057"/>
      <c r="DF54" s="1058"/>
      <c r="DG54" s="1056"/>
      <c r="DH54" s="1057"/>
      <c r="DI54" s="1057"/>
      <c r="DJ54" s="1057"/>
      <c r="DK54" s="1058"/>
      <c r="DL54" s="1056"/>
      <c r="DM54" s="1057"/>
      <c r="DN54" s="1057"/>
      <c r="DO54" s="1057"/>
      <c r="DP54" s="1058"/>
      <c r="DQ54" s="1056"/>
      <c r="DR54" s="1057"/>
      <c r="DS54" s="1057"/>
      <c r="DT54" s="1057"/>
      <c r="DU54" s="1058"/>
      <c r="DV54" s="1059"/>
      <c r="DW54" s="1060"/>
      <c r="DX54" s="1060"/>
      <c r="DY54" s="1060"/>
      <c r="DZ54" s="1061"/>
      <c r="EA54" s="226"/>
    </row>
    <row r="55" spans="1:131" ht="26.25" customHeight="1" x14ac:dyDescent="0.15">
      <c r="A55" s="234">
        <v>28</v>
      </c>
      <c r="B55" s="1097"/>
      <c r="C55" s="1098"/>
      <c r="D55" s="1098"/>
      <c r="E55" s="1098"/>
      <c r="F55" s="1098"/>
      <c r="G55" s="1098"/>
      <c r="H55" s="1098"/>
      <c r="I55" s="1098"/>
      <c r="J55" s="1098"/>
      <c r="K55" s="1098"/>
      <c r="L55" s="1098"/>
      <c r="M55" s="1098"/>
      <c r="N55" s="1098"/>
      <c r="O55" s="1098"/>
      <c r="P55" s="1099"/>
      <c r="Q55" s="1100"/>
      <c r="R55" s="1092"/>
      <c r="S55" s="1092"/>
      <c r="T55" s="1092"/>
      <c r="U55" s="1092"/>
      <c r="V55" s="1092"/>
      <c r="W55" s="1092"/>
      <c r="X55" s="1092"/>
      <c r="Y55" s="1092"/>
      <c r="Z55" s="1092"/>
      <c r="AA55" s="1092"/>
      <c r="AB55" s="1092"/>
      <c r="AC55" s="1092"/>
      <c r="AD55" s="1092"/>
      <c r="AE55" s="1101"/>
      <c r="AF55" s="1102"/>
      <c r="AG55" s="1103"/>
      <c r="AH55" s="1103"/>
      <c r="AI55" s="1103"/>
      <c r="AJ55" s="1104"/>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037"/>
      <c r="BF55" s="1037"/>
      <c r="BG55" s="1037"/>
      <c r="BH55" s="1037"/>
      <c r="BI55" s="1038"/>
      <c r="BJ55" s="228"/>
      <c r="BK55" s="228"/>
      <c r="BL55" s="228"/>
      <c r="BM55" s="228"/>
      <c r="BN55" s="228"/>
      <c r="BO55" s="237"/>
      <c r="BP55" s="237"/>
      <c r="BQ55" s="234">
        <v>49</v>
      </c>
      <c r="BR55" s="235"/>
      <c r="BS55" s="1059"/>
      <c r="BT55" s="1060"/>
      <c r="BU55" s="1060"/>
      <c r="BV55" s="1060"/>
      <c r="BW55" s="1060"/>
      <c r="BX55" s="1060"/>
      <c r="BY55" s="1060"/>
      <c r="BZ55" s="1060"/>
      <c r="CA55" s="1060"/>
      <c r="CB55" s="1060"/>
      <c r="CC55" s="1060"/>
      <c r="CD55" s="1060"/>
      <c r="CE55" s="1060"/>
      <c r="CF55" s="1060"/>
      <c r="CG55" s="1081"/>
      <c r="CH55" s="1056"/>
      <c r="CI55" s="1057"/>
      <c r="CJ55" s="1057"/>
      <c r="CK55" s="1057"/>
      <c r="CL55" s="1058"/>
      <c r="CM55" s="1056"/>
      <c r="CN55" s="1057"/>
      <c r="CO55" s="1057"/>
      <c r="CP55" s="1057"/>
      <c r="CQ55" s="1058"/>
      <c r="CR55" s="1056"/>
      <c r="CS55" s="1057"/>
      <c r="CT55" s="1057"/>
      <c r="CU55" s="1057"/>
      <c r="CV55" s="1058"/>
      <c r="CW55" s="1056"/>
      <c r="CX55" s="1057"/>
      <c r="CY55" s="1057"/>
      <c r="CZ55" s="1057"/>
      <c r="DA55" s="1058"/>
      <c r="DB55" s="1056"/>
      <c r="DC55" s="1057"/>
      <c r="DD55" s="1057"/>
      <c r="DE55" s="1057"/>
      <c r="DF55" s="1058"/>
      <c r="DG55" s="1056"/>
      <c r="DH55" s="1057"/>
      <c r="DI55" s="1057"/>
      <c r="DJ55" s="1057"/>
      <c r="DK55" s="1058"/>
      <c r="DL55" s="1056"/>
      <c r="DM55" s="1057"/>
      <c r="DN55" s="1057"/>
      <c r="DO55" s="1057"/>
      <c r="DP55" s="1058"/>
      <c r="DQ55" s="1056"/>
      <c r="DR55" s="1057"/>
      <c r="DS55" s="1057"/>
      <c r="DT55" s="1057"/>
      <c r="DU55" s="1058"/>
      <c r="DV55" s="1059"/>
      <c r="DW55" s="1060"/>
      <c r="DX55" s="1060"/>
      <c r="DY55" s="1060"/>
      <c r="DZ55" s="1061"/>
      <c r="EA55" s="226"/>
    </row>
    <row r="56" spans="1:131" ht="26.25" customHeight="1" x14ac:dyDescent="0.15">
      <c r="A56" s="234">
        <v>29</v>
      </c>
      <c r="B56" s="1097"/>
      <c r="C56" s="1098"/>
      <c r="D56" s="1098"/>
      <c r="E56" s="1098"/>
      <c r="F56" s="1098"/>
      <c r="G56" s="1098"/>
      <c r="H56" s="1098"/>
      <c r="I56" s="1098"/>
      <c r="J56" s="1098"/>
      <c r="K56" s="1098"/>
      <c r="L56" s="1098"/>
      <c r="M56" s="1098"/>
      <c r="N56" s="1098"/>
      <c r="O56" s="1098"/>
      <c r="P56" s="1099"/>
      <c r="Q56" s="1100"/>
      <c r="R56" s="1092"/>
      <c r="S56" s="1092"/>
      <c r="T56" s="1092"/>
      <c r="U56" s="1092"/>
      <c r="V56" s="1092"/>
      <c r="W56" s="1092"/>
      <c r="X56" s="1092"/>
      <c r="Y56" s="1092"/>
      <c r="Z56" s="1092"/>
      <c r="AA56" s="1092"/>
      <c r="AB56" s="1092"/>
      <c r="AC56" s="1092"/>
      <c r="AD56" s="1092"/>
      <c r="AE56" s="1101"/>
      <c r="AF56" s="1102"/>
      <c r="AG56" s="1103"/>
      <c r="AH56" s="1103"/>
      <c r="AI56" s="1103"/>
      <c r="AJ56" s="1104"/>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037"/>
      <c r="BF56" s="1037"/>
      <c r="BG56" s="1037"/>
      <c r="BH56" s="1037"/>
      <c r="BI56" s="1038"/>
      <c r="BJ56" s="228"/>
      <c r="BK56" s="228"/>
      <c r="BL56" s="228"/>
      <c r="BM56" s="228"/>
      <c r="BN56" s="228"/>
      <c r="BO56" s="237"/>
      <c r="BP56" s="237"/>
      <c r="BQ56" s="234">
        <v>50</v>
      </c>
      <c r="BR56" s="235"/>
      <c r="BS56" s="1059"/>
      <c r="BT56" s="1060"/>
      <c r="BU56" s="1060"/>
      <c r="BV56" s="1060"/>
      <c r="BW56" s="1060"/>
      <c r="BX56" s="1060"/>
      <c r="BY56" s="1060"/>
      <c r="BZ56" s="1060"/>
      <c r="CA56" s="1060"/>
      <c r="CB56" s="1060"/>
      <c r="CC56" s="1060"/>
      <c r="CD56" s="1060"/>
      <c r="CE56" s="1060"/>
      <c r="CF56" s="1060"/>
      <c r="CG56" s="1081"/>
      <c r="CH56" s="1056"/>
      <c r="CI56" s="1057"/>
      <c r="CJ56" s="1057"/>
      <c r="CK56" s="1057"/>
      <c r="CL56" s="1058"/>
      <c r="CM56" s="1056"/>
      <c r="CN56" s="1057"/>
      <c r="CO56" s="1057"/>
      <c r="CP56" s="1057"/>
      <c r="CQ56" s="1058"/>
      <c r="CR56" s="1056"/>
      <c r="CS56" s="1057"/>
      <c r="CT56" s="1057"/>
      <c r="CU56" s="1057"/>
      <c r="CV56" s="1058"/>
      <c r="CW56" s="1056"/>
      <c r="CX56" s="1057"/>
      <c r="CY56" s="1057"/>
      <c r="CZ56" s="1057"/>
      <c r="DA56" s="1058"/>
      <c r="DB56" s="1056"/>
      <c r="DC56" s="1057"/>
      <c r="DD56" s="1057"/>
      <c r="DE56" s="1057"/>
      <c r="DF56" s="1058"/>
      <c r="DG56" s="1056"/>
      <c r="DH56" s="1057"/>
      <c r="DI56" s="1057"/>
      <c r="DJ56" s="1057"/>
      <c r="DK56" s="1058"/>
      <c r="DL56" s="1056"/>
      <c r="DM56" s="1057"/>
      <c r="DN56" s="1057"/>
      <c r="DO56" s="1057"/>
      <c r="DP56" s="1058"/>
      <c r="DQ56" s="1056"/>
      <c r="DR56" s="1057"/>
      <c r="DS56" s="1057"/>
      <c r="DT56" s="1057"/>
      <c r="DU56" s="1058"/>
      <c r="DV56" s="1059"/>
      <c r="DW56" s="1060"/>
      <c r="DX56" s="1060"/>
      <c r="DY56" s="1060"/>
      <c r="DZ56" s="1061"/>
      <c r="EA56" s="226"/>
    </row>
    <row r="57" spans="1:131" ht="26.25" customHeight="1" x14ac:dyDescent="0.15">
      <c r="A57" s="234">
        <v>30</v>
      </c>
      <c r="B57" s="1097"/>
      <c r="C57" s="1098"/>
      <c r="D57" s="1098"/>
      <c r="E57" s="1098"/>
      <c r="F57" s="1098"/>
      <c r="G57" s="1098"/>
      <c r="H57" s="1098"/>
      <c r="I57" s="1098"/>
      <c r="J57" s="1098"/>
      <c r="K57" s="1098"/>
      <c r="L57" s="1098"/>
      <c r="M57" s="1098"/>
      <c r="N57" s="1098"/>
      <c r="O57" s="1098"/>
      <c r="P57" s="1099"/>
      <c r="Q57" s="1100"/>
      <c r="R57" s="1092"/>
      <c r="S57" s="1092"/>
      <c r="T57" s="1092"/>
      <c r="U57" s="1092"/>
      <c r="V57" s="1092"/>
      <c r="W57" s="1092"/>
      <c r="X57" s="1092"/>
      <c r="Y57" s="1092"/>
      <c r="Z57" s="1092"/>
      <c r="AA57" s="1092"/>
      <c r="AB57" s="1092"/>
      <c r="AC57" s="1092"/>
      <c r="AD57" s="1092"/>
      <c r="AE57" s="1101"/>
      <c r="AF57" s="1102"/>
      <c r="AG57" s="1103"/>
      <c r="AH57" s="1103"/>
      <c r="AI57" s="1103"/>
      <c r="AJ57" s="1104"/>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037"/>
      <c r="BF57" s="1037"/>
      <c r="BG57" s="1037"/>
      <c r="BH57" s="1037"/>
      <c r="BI57" s="1038"/>
      <c r="BJ57" s="228"/>
      <c r="BK57" s="228"/>
      <c r="BL57" s="228"/>
      <c r="BM57" s="228"/>
      <c r="BN57" s="228"/>
      <c r="BO57" s="237"/>
      <c r="BP57" s="237"/>
      <c r="BQ57" s="234">
        <v>51</v>
      </c>
      <c r="BR57" s="235"/>
      <c r="BS57" s="1059"/>
      <c r="BT57" s="1060"/>
      <c r="BU57" s="1060"/>
      <c r="BV57" s="1060"/>
      <c r="BW57" s="1060"/>
      <c r="BX57" s="1060"/>
      <c r="BY57" s="1060"/>
      <c r="BZ57" s="1060"/>
      <c r="CA57" s="1060"/>
      <c r="CB57" s="1060"/>
      <c r="CC57" s="1060"/>
      <c r="CD57" s="1060"/>
      <c r="CE57" s="1060"/>
      <c r="CF57" s="1060"/>
      <c r="CG57" s="1081"/>
      <c r="CH57" s="1056"/>
      <c r="CI57" s="1057"/>
      <c r="CJ57" s="1057"/>
      <c r="CK57" s="1057"/>
      <c r="CL57" s="1058"/>
      <c r="CM57" s="1056"/>
      <c r="CN57" s="1057"/>
      <c r="CO57" s="1057"/>
      <c r="CP57" s="1057"/>
      <c r="CQ57" s="1058"/>
      <c r="CR57" s="1056"/>
      <c r="CS57" s="1057"/>
      <c r="CT57" s="1057"/>
      <c r="CU57" s="1057"/>
      <c r="CV57" s="1058"/>
      <c r="CW57" s="1056"/>
      <c r="CX57" s="1057"/>
      <c r="CY57" s="1057"/>
      <c r="CZ57" s="1057"/>
      <c r="DA57" s="1058"/>
      <c r="DB57" s="1056"/>
      <c r="DC57" s="1057"/>
      <c r="DD57" s="1057"/>
      <c r="DE57" s="1057"/>
      <c r="DF57" s="1058"/>
      <c r="DG57" s="1056"/>
      <c r="DH57" s="1057"/>
      <c r="DI57" s="1057"/>
      <c r="DJ57" s="1057"/>
      <c r="DK57" s="1058"/>
      <c r="DL57" s="1056"/>
      <c r="DM57" s="1057"/>
      <c r="DN57" s="1057"/>
      <c r="DO57" s="1057"/>
      <c r="DP57" s="1058"/>
      <c r="DQ57" s="1056"/>
      <c r="DR57" s="1057"/>
      <c r="DS57" s="1057"/>
      <c r="DT57" s="1057"/>
      <c r="DU57" s="1058"/>
      <c r="DV57" s="1059"/>
      <c r="DW57" s="1060"/>
      <c r="DX57" s="1060"/>
      <c r="DY57" s="1060"/>
      <c r="DZ57" s="1061"/>
      <c r="EA57" s="226"/>
    </row>
    <row r="58" spans="1:131" ht="26.25" customHeight="1" x14ac:dyDescent="0.15">
      <c r="A58" s="234">
        <v>31</v>
      </c>
      <c r="B58" s="1097"/>
      <c r="C58" s="1098"/>
      <c r="D58" s="1098"/>
      <c r="E58" s="1098"/>
      <c r="F58" s="1098"/>
      <c r="G58" s="1098"/>
      <c r="H58" s="1098"/>
      <c r="I58" s="1098"/>
      <c r="J58" s="1098"/>
      <c r="K58" s="1098"/>
      <c r="L58" s="1098"/>
      <c r="M58" s="1098"/>
      <c r="N58" s="1098"/>
      <c r="O58" s="1098"/>
      <c r="P58" s="1099"/>
      <c r="Q58" s="1100"/>
      <c r="R58" s="1092"/>
      <c r="S58" s="1092"/>
      <c r="T58" s="1092"/>
      <c r="U58" s="1092"/>
      <c r="V58" s="1092"/>
      <c r="W58" s="1092"/>
      <c r="X58" s="1092"/>
      <c r="Y58" s="1092"/>
      <c r="Z58" s="1092"/>
      <c r="AA58" s="1092"/>
      <c r="AB58" s="1092"/>
      <c r="AC58" s="1092"/>
      <c r="AD58" s="1092"/>
      <c r="AE58" s="1101"/>
      <c r="AF58" s="1102"/>
      <c r="AG58" s="1103"/>
      <c r="AH58" s="1103"/>
      <c r="AI58" s="1103"/>
      <c r="AJ58" s="1104"/>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037"/>
      <c r="BF58" s="1037"/>
      <c r="BG58" s="1037"/>
      <c r="BH58" s="1037"/>
      <c r="BI58" s="1038"/>
      <c r="BJ58" s="228"/>
      <c r="BK58" s="228"/>
      <c r="BL58" s="228"/>
      <c r="BM58" s="228"/>
      <c r="BN58" s="228"/>
      <c r="BO58" s="237"/>
      <c r="BP58" s="237"/>
      <c r="BQ58" s="234">
        <v>52</v>
      </c>
      <c r="BR58" s="235"/>
      <c r="BS58" s="1059"/>
      <c r="BT58" s="1060"/>
      <c r="BU58" s="1060"/>
      <c r="BV58" s="1060"/>
      <c r="BW58" s="1060"/>
      <c r="BX58" s="1060"/>
      <c r="BY58" s="1060"/>
      <c r="BZ58" s="1060"/>
      <c r="CA58" s="1060"/>
      <c r="CB58" s="1060"/>
      <c r="CC58" s="1060"/>
      <c r="CD58" s="1060"/>
      <c r="CE58" s="1060"/>
      <c r="CF58" s="1060"/>
      <c r="CG58" s="1081"/>
      <c r="CH58" s="1056"/>
      <c r="CI58" s="1057"/>
      <c r="CJ58" s="1057"/>
      <c r="CK58" s="1057"/>
      <c r="CL58" s="1058"/>
      <c r="CM58" s="1056"/>
      <c r="CN58" s="1057"/>
      <c r="CO58" s="1057"/>
      <c r="CP58" s="1057"/>
      <c r="CQ58" s="1058"/>
      <c r="CR58" s="1056"/>
      <c r="CS58" s="1057"/>
      <c r="CT58" s="1057"/>
      <c r="CU58" s="1057"/>
      <c r="CV58" s="1058"/>
      <c r="CW58" s="1056"/>
      <c r="CX58" s="1057"/>
      <c r="CY58" s="1057"/>
      <c r="CZ58" s="1057"/>
      <c r="DA58" s="1058"/>
      <c r="DB58" s="1056"/>
      <c r="DC58" s="1057"/>
      <c r="DD58" s="1057"/>
      <c r="DE58" s="1057"/>
      <c r="DF58" s="1058"/>
      <c r="DG58" s="1056"/>
      <c r="DH58" s="1057"/>
      <c r="DI58" s="1057"/>
      <c r="DJ58" s="1057"/>
      <c r="DK58" s="1058"/>
      <c r="DL58" s="1056"/>
      <c r="DM58" s="1057"/>
      <c r="DN58" s="1057"/>
      <c r="DO58" s="1057"/>
      <c r="DP58" s="1058"/>
      <c r="DQ58" s="1056"/>
      <c r="DR58" s="1057"/>
      <c r="DS58" s="1057"/>
      <c r="DT58" s="1057"/>
      <c r="DU58" s="1058"/>
      <c r="DV58" s="1059"/>
      <c r="DW58" s="1060"/>
      <c r="DX58" s="1060"/>
      <c r="DY58" s="1060"/>
      <c r="DZ58" s="1061"/>
      <c r="EA58" s="226"/>
    </row>
    <row r="59" spans="1:131" ht="26.25" customHeight="1" x14ac:dyDescent="0.15">
      <c r="A59" s="234">
        <v>32</v>
      </c>
      <c r="B59" s="1097"/>
      <c r="C59" s="1098"/>
      <c r="D59" s="1098"/>
      <c r="E59" s="1098"/>
      <c r="F59" s="1098"/>
      <c r="G59" s="1098"/>
      <c r="H59" s="1098"/>
      <c r="I59" s="1098"/>
      <c r="J59" s="1098"/>
      <c r="K59" s="1098"/>
      <c r="L59" s="1098"/>
      <c r="M59" s="1098"/>
      <c r="N59" s="1098"/>
      <c r="O59" s="1098"/>
      <c r="P59" s="1099"/>
      <c r="Q59" s="1100"/>
      <c r="R59" s="1092"/>
      <c r="S59" s="1092"/>
      <c r="T59" s="1092"/>
      <c r="U59" s="1092"/>
      <c r="V59" s="1092"/>
      <c r="W59" s="1092"/>
      <c r="X59" s="1092"/>
      <c r="Y59" s="1092"/>
      <c r="Z59" s="1092"/>
      <c r="AA59" s="1092"/>
      <c r="AB59" s="1092"/>
      <c r="AC59" s="1092"/>
      <c r="AD59" s="1092"/>
      <c r="AE59" s="1101"/>
      <c r="AF59" s="1102"/>
      <c r="AG59" s="1103"/>
      <c r="AH59" s="1103"/>
      <c r="AI59" s="1103"/>
      <c r="AJ59" s="1104"/>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037"/>
      <c r="BF59" s="1037"/>
      <c r="BG59" s="1037"/>
      <c r="BH59" s="1037"/>
      <c r="BI59" s="1038"/>
      <c r="BJ59" s="228"/>
      <c r="BK59" s="228"/>
      <c r="BL59" s="228"/>
      <c r="BM59" s="228"/>
      <c r="BN59" s="228"/>
      <c r="BO59" s="237"/>
      <c r="BP59" s="237"/>
      <c r="BQ59" s="234">
        <v>53</v>
      </c>
      <c r="BR59" s="235"/>
      <c r="BS59" s="1059"/>
      <c r="BT59" s="1060"/>
      <c r="BU59" s="1060"/>
      <c r="BV59" s="1060"/>
      <c r="BW59" s="1060"/>
      <c r="BX59" s="1060"/>
      <c r="BY59" s="1060"/>
      <c r="BZ59" s="1060"/>
      <c r="CA59" s="1060"/>
      <c r="CB59" s="1060"/>
      <c r="CC59" s="1060"/>
      <c r="CD59" s="1060"/>
      <c r="CE59" s="1060"/>
      <c r="CF59" s="1060"/>
      <c r="CG59" s="1081"/>
      <c r="CH59" s="1056"/>
      <c r="CI59" s="1057"/>
      <c r="CJ59" s="1057"/>
      <c r="CK59" s="1057"/>
      <c r="CL59" s="1058"/>
      <c r="CM59" s="1056"/>
      <c r="CN59" s="1057"/>
      <c r="CO59" s="1057"/>
      <c r="CP59" s="1057"/>
      <c r="CQ59" s="1058"/>
      <c r="CR59" s="1056"/>
      <c r="CS59" s="1057"/>
      <c r="CT59" s="1057"/>
      <c r="CU59" s="1057"/>
      <c r="CV59" s="1058"/>
      <c r="CW59" s="1056"/>
      <c r="CX59" s="1057"/>
      <c r="CY59" s="1057"/>
      <c r="CZ59" s="1057"/>
      <c r="DA59" s="1058"/>
      <c r="DB59" s="1056"/>
      <c r="DC59" s="1057"/>
      <c r="DD59" s="1057"/>
      <c r="DE59" s="1057"/>
      <c r="DF59" s="1058"/>
      <c r="DG59" s="1056"/>
      <c r="DH59" s="1057"/>
      <c r="DI59" s="1057"/>
      <c r="DJ59" s="1057"/>
      <c r="DK59" s="1058"/>
      <c r="DL59" s="1056"/>
      <c r="DM59" s="1057"/>
      <c r="DN59" s="1057"/>
      <c r="DO59" s="1057"/>
      <c r="DP59" s="1058"/>
      <c r="DQ59" s="1056"/>
      <c r="DR59" s="1057"/>
      <c r="DS59" s="1057"/>
      <c r="DT59" s="1057"/>
      <c r="DU59" s="1058"/>
      <c r="DV59" s="1059"/>
      <c r="DW59" s="1060"/>
      <c r="DX59" s="1060"/>
      <c r="DY59" s="1060"/>
      <c r="DZ59" s="1061"/>
      <c r="EA59" s="226"/>
    </row>
    <row r="60" spans="1:131" ht="26.25" customHeight="1" x14ac:dyDescent="0.15">
      <c r="A60" s="234">
        <v>33</v>
      </c>
      <c r="B60" s="1097"/>
      <c r="C60" s="1098"/>
      <c r="D60" s="1098"/>
      <c r="E60" s="1098"/>
      <c r="F60" s="1098"/>
      <c r="G60" s="1098"/>
      <c r="H60" s="1098"/>
      <c r="I60" s="1098"/>
      <c r="J60" s="1098"/>
      <c r="K60" s="1098"/>
      <c r="L60" s="1098"/>
      <c r="M60" s="1098"/>
      <c r="N60" s="1098"/>
      <c r="O60" s="1098"/>
      <c r="P60" s="1099"/>
      <c r="Q60" s="1100"/>
      <c r="R60" s="1092"/>
      <c r="S60" s="1092"/>
      <c r="T60" s="1092"/>
      <c r="U60" s="1092"/>
      <c r="V60" s="1092"/>
      <c r="W60" s="1092"/>
      <c r="X60" s="1092"/>
      <c r="Y60" s="1092"/>
      <c r="Z60" s="1092"/>
      <c r="AA60" s="1092"/>
      <c r="AB60" s="1092"/>
      <c r="AC60" s="1092"/>
      <c r="AD60" s="1092"/>
      <c r="AE60" s="1101"/>
      <c r="AF60" s="1102"/>
      <c r="AG60" s="1103"/>
      <c r="AH60" s="1103"/>
      <c r="AI60" s="1103"/>
      <c r="AJ60" s="1104"/>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037"/>
      <c r="BF60" s="1037"/>
      <c r="BG60" s="1037"/>
      <c r="BH60" s="1037"/>
      <c r="BI60" s="1038"/>
      <c r="BJ60" s="228"/>
      <c r="BK60" s="228"/>
      <c r="BL60" s="228"/>
      <c r="BM60" s="228"/>
      <c r="BN60" s="228"/>
      <c r="BO60" s="237"/>
      <c r="BP60" s="237"/>
      <c r="BQ60" s="234">
        <v>54</v>
      </c>
      <c r="BR60" s="235"/>
      <c r="BS60" s="1059"/>
      <c r="BT60" s="1060"/>
      <c r="BU60" s="1060"/>
      <c r="BV60" s="1060"/>
      <c r="BW60" s="1060"/>
      <c r="BX60" s="1060"/>
      <c r="BY60" s="1060"/>
      <c r="BZ60" s="1060"/>
      <c r="CA60" s="1060"/>
      <c r="CB60" s="1060"/>
      <c r="CC60" s="1060"/>
      <c r="CD60" s="1060"/>
      <c r="CE60" s="1060"/>
      <c r="CF60" s="1060"/>
      <c r="CG60" s="1081"/>
      <c r="CH60" s="1056"/>
      <c r="CI60" s="1057"/>
      <c r="CJ60" s="1057"/>
      <c r="CK60" s="1057"/>
      <c r="CL60" s="1058"/>
      <c r="CM60" s="1056"/>
      <c r="CN60" s="1057"/>
      <c r="CO60" s="1057"/>
      <c r="CP60" s="1057"/>
      <c r="CQ60" s="1058"/>
      <c r="CR60" s="1056"/>
      <c r="CS60" s="1057"/>
      <c r="CT60" s="1057"/>
      <c r="CU60" s="1057"/>
      <c r="CV60" s="1058"/>
      <c r="CW60" s="1056"/>
      <c r="CX60" s="1057"/>
      <c r="CY60" s="1057"/>
      <c r="CZ60" s="1057"/>
      <c r="DA60" s="1058"/>
      <c r="DB60" s="1056"/>
      <c r="DC60" s="1057"/>
      <c r="DD60" s="1057"/>
      <c r="DE60" s="1057"/>
      <c r="DF60" s="1058"/>
      <c r="DG60" s="1056"/>
      <c r="DH60" s="1057"/>
      <c r="DI60" s="1057"/>
      <c r="DJ60" s="1057"/>
      <c r="DK60" s="1058"/>
      <c r="DL60" s="1056"/>
      <c r="DM60" s="1057"/>
      <c r="DN60" s="1057"/>
      <c r="DO60" s="1057"/>
      <c r="DP60" s="1058"/>
      <c r="DQ60" s="1056"/>
      <c r="DR60" s="1057"/>
      <c r="DS60" s="1057"/>
      <c r="DT60" s="1057"/>
      <c r="DU60" s="1058"/>
      <c r="DV60" s="1059"/>
      <c r="DW60" s="1060"/>
      <c r="DX60" s="1060"/>
      <c r="DY60" s="1060"/>
      <c r="DZ60" s="1061"/>
      <c r="EA60" s="226"/>
    </row>
    <row r="61" spans="1:131" ht="26.25" customHeight="1" thickBot="1" x14ac:dyDescent="0.2">
      <c r="A61" s="234">
        <v>34</v>
      </c>
      <c r="B61" s="1097"/>
      <c r="C61" s="1098"/>
      <c r="D61" s="1098"/>
      <c r="E61" s="1098"/>
      <c r="F61" s="1098"/>
      <c r="G61" s="1098"/>
      <c r="H61" s="1098"/>
      <c r="I61" s="1098"/>
      <c r="J61" s="1098"/>
      <c r="K61" s="1098"/>
      <c r="L61" s="1098"/>
      <c r="M61" s="1098"/>
      <c r="N61" s="1098"/>
      <c r="O61" s="1098"/>
      <c r="P61" s="1099"/>
      <c r="Q61" s="1100"/>
      <c r="R61" s="1092"/>
      <c r="S61" s="1092"/>
      <c r="T61" s="1092"/>
      <c r="U61" s="1092"/>
      <c r="V61" s="1092"/>
      <c r="W61" s="1092"/>
      <c r="X61" s="1092"/>
      <c r="Y61" s="1092"/>
      <c r="Z61" s="1092"/>
      <c r="AA61" s="1092"/>
      <c r="AB61" s="1092"/>
      <c r="AC61" s="1092"/>
      <c r="AD61" s="1092"/>
      <c r="AE61" s="1101"/>
      <c r="AF61" s="1102"/>
      <c r="AG61" s="1103"/>
      <c r="AH61" s="1103"/>
      <c r="AI61" s="1103"/>
      <c r="AJ61" s="1104"/>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037"/>
      <c r="BF61" s="1037"/>
      <c r="BG61" s="1037"/>
      <c r="BH61" s="1037"/>
      <c r="BI61" s="1038"/>
      <c r="BJ61" s="228"/>
      <c r="BK61" s="228"/>
      <c r="BL61" s="228"/>
      <c r="BM61" s="228"/>
      <c r="BN61" s="228"/>
      <c r="BO61" s="237"/>
      <c r="BP61" s="237"/>
      <c r="BQ61" s="234">
        <v>55</v>
      </c>
      <c r="BR61" s="235"/>
      <c r="BS61" s="1059"/>
      <c r="BT61" s="1060"/>
      <c r="BU61" s="1060"/>
      <c r="BV61" s="1060"/>
      <c r="BW61" s="1060"/>
      <c r="BX61" s="1060"/>
      <c r="BY61" s="1060"/>
      <c r="BZ61" s="1060"/>
      <c r="CA61" s="1060"/>
      <c r="CB61" s="1060"/>
      <c r="CC61" s="1060"/>
      <c r="CD61" s="1060"/>
      <c r="CE61" s="1060"/>
      <c r="CF61" s="1060"/>
      <c r="CG61" s="1081"/>
      <c r="CH61" s="1056"/>
      <c r="CI61" s="1057"/>
      <c r="CJ61" s="1057"/>
      <c r="CK61" s="1057"/>
      <c r="CL61" s="1058"/>
      <c r="CM61" s="1056"/>
      <c r="CN61" s="1057"/>
      <c r="CO61" s="1057"/>
      <c r="CP61" s="1057"/>
      <c r="CQ61" s="1058"/>
      <c r="CR61" s="1056"/>
      <c r="CS61" s="1057"/>
      <c r="CT61" s="1057"/>
      <c r="CU61" s="1057"/>
      <c r="CV61" s="1058"/>
      <c r="CW61" s="1056"/>
      <c r="CX61" s="1057"/>
      <c r="CY61" s="1057"/>
      <c r="CZ61" s="1057"/>
      <c r="DA61" s="1058"/>
      <c r="DB61" s="1056"/>
      <c r="DC61" s="1057"/>
      <c r="DD61" s="1057"/>
      <c r="DE61" s="1057"/>
      <c r="DF61" s="1058"/>
      <c r="DG61" s="1056"/>
      <c r="DH61" s="1057"/>
      <c r="DI61" s="1057"/>
      <c r="DJ61" s="1057"/>
      <c r="DK61" s="1058"/>
      <c r="DL61" s="1056"/>
      <c r="DM61" s="1057"/>
      <c r="DN61" s="1057"/>
      <c r="DO61" s="1057"/>
      <c r="DP61" s="1058"/>
      <c r="DQ61" s="1056"/>
      <c r="DR61" s="1057"/>
      <c r="DS61" s="1057"/>
      <c r="DT61" s="1057"/>
      <c r="DU61" s="1058"/>
      <c r="DV61" s="1059"/>
      <c r="DW61" s="1060"/>
      <c r="DX61" s="1060"/>
      <c r="DY61" s="1060"/>
      <c r="DZ61" s="1061"/>
      <c r="EA61" s="226"/>
    </row>
    <row r="62" spans="1:131" ht="26.25" customHeight="1" x14ac:dyDescent="0.15">
      <c r="A62" s="234">
        <v>35</v>
      </c>
      <c r="B62" s="1097"/>
      <c r="C62" s="1098"/>
      <c r="D62" s="1098"/>
      <c r="E62" s="1098"/>
      <c r="F62" s="1098"/>
      <c r="G62" s="1098"/>
      <c r="H62" s="1098"/>
      <c r="I62" s="1098"/>
      <c r="J62" s="1098"/>
      <c r="K62" s="1098"/>
      <c r="L62" s="1098"/>
      <c r="M62" s="1098"/>
      <c r="N62" s="1098"/>
      <c r="O62" s="1098"/>
      <c r="P62" s="1099"/>
      <c r="Q62" s="1100"/>
      <c r="R62" s="1092"/>
      <c r="S62" s="1092"/>
      <c r="T62" s="1092"/>
      <c r="U62" s="1092"/>
      <c r="V62" s="1092"/>
      <c r="W62" s="1092"/>
      <c r="X62" s="1092"/>
      <c r="Y62" s="1092"/>
      <c r="Z62" s="1092"/>
      <c r="AA62" s="1092"/>
      <c r="AB62" s="1092"/>
      <c r="AC62" s="1092"/>
      <c r="AD62" s="1092"/>
      <c r="AE62" s="1101"/>
      <c r="AF62" s="1102"/>
      <c r="AG62" s="1103"/>
      <c r="AH62" s="1103"/>
      <c r="AI62" s="1103"/>
      <c r="AJ62" s="1104"/>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037"/>
      <c r="BF62" s="1037"/>
      <c r="BG62" s="1037"/>
      <c r="BH62" s="1037"/>
      <c r="BI62" s="1038"/>
      <c r="BJ62" s="1094" t="s">
        <v>408</v>
      </c>
      <c r="BK62" s="1095"/>
      <c r="BL62" s="1095"/>
      <c r="BM62" s="1095"/>
      <c r="BN62" s="1096"/>
      <c r="BO62" s="237"/>
      <c r="BP62" s="237"/>
      <c r="BQ62" s="234">
        <v>56</v>
      </c>
      <c r="BR62" s="235"/>
      <c r="BS62" s="1059"/>
      <c r="BT62" s="1060"/>
      <c r="BU62" s="1060"/>
      <c r="BV62" s="1060"/>
      <c r="BW62" s="1060"/>
      <c r="BX62" s="1060"/>
      <c r="BY62" s="1060"/>
      <c r="BZ62" s="1060"/>
      <c r="CA62" s="1060"/>
      <c r="CB62" s="1060"/>
      <c r="CC62" s="1060"/>
      <c r="CD62" s="1060"/>
      <c r="CE62" s="1060"/>
      <c r="CF62" s="1060"/>
      <c r="CG62" s="1081"/>
      <c r="CH62" s="1056"/>
      <c r="CI62" s="1057"/>
      <c r="CJ62" s="1057"/>
      <c r="CK62" s="1057"/>
      <c r="CL62" s="1058"/>
      <c r="CM62" s="1056"/>
      <c r="CN62" s="1057"/>
      <c r="CO62" s="1057"/>
      <c r="CP62" s="1057"/>
      <c r="CQ62" s="1058"/>
      <c r="CR62" s="1056"/>
      <c r="CS62" s="1057"/>
      <c r="CT62" s="1057"/>
      <c r="CU62" s="1057"/>
      <c r="CV62" s="1058"/>
      <c r="CW62" s="1056"/>
      <c r="CX62" s="1057"/>
      <c r="CY62" s="1057"/>
      <c r="CZ62" s="1057"/>
      <c r="DA62" s="1058"/>
      <c r="DB62" s="1056"/>
      <c r="DC62" s="1057"/>
      <c r="DD62" s="1057"/>
      <c r="DE62" s="1057"/>
      <c r="DF62" s="1058"/>
      <c r="DG62" s="1056"/>
      <c r="DH62" s="1057"/>
      <c r="DI62" s="1057"/>
      <c r="DJ62" s="1057"/>
      <c r="DK62" s="1058"/>
      <c r="DL62" s="1056"/>
      <c r="DM62" s="1057"/>
      <c r="DN62" s="1057"/>
      <c r="DO62" s="1057"/>
      <c r="DP62" s="1058"/>
      <c r="DQ62" s="1056"/>
      <c r="DR62" s="1057"/>
      <c r="DS62" s="1057"/>
      <c r="DT62" s="1057"/>
      <c r="DU62" s="1058"/>
      <c r="DV62" s="1059"/>
      <c r="DW62" s="1060"/>
      <c r="DX62" s="1060"/>
      <c r="DY62" s="1060"/>
      <c r="DZ62" s="1061"/>
      <c r="EA62" s="226"/>
    </row>
    <row r="63" spans="1:131" ht="26.25" customHeight="1" thickBot="1" x14ac:dyDescent="0.2">
      <c r="A63" s="236" t="s">
        <v>388</v>
      </c>
      <c r="B63" s="1002" t="s">
        <v>409</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7"/>
      <c r="AF63" s="1088">
        <v>3522</v>
      </c>
      <c r="AG63" s="1024"/>
      <c r="AH63" s="1024"/>
      <c r="AI63" s="1024"/>
      <c r="AJ63" s="1089"/>
      <c r="AK63" s="1090"/>
      <c r="AL63" s="1028"/>
      <c r="AM63" s="1028"/>
      <c r="AN63" s="1028"/>
      <c r="AO63" s="1028"/>
      <c r="AP63" s="1024"/>
      <c r="AQ63" s="1024"/>
      <c r="AR63" s="1024"/>
      <c r="AS63" s="1024"/>
      <c r="AT63" s="1024"/>
      <c r="AU63" s="1024"/>
      <c r="AV63" s="1024"/>
      <c r="AW63" s="1024"/>
      <c r="AX63" s="1024"/>
      <c r="AY63" s="1024"/>
      <c r="AZ63" s="1084"/>
      <c r="BA63" s="1084"/>
      <c r="BB63" s="1084"/>
      <c r="BC63" s="1084"/>
      <c r="BD63" s="1084"/>
      <c r="BE63" s="1025"/>
      <c r="BF63" s="1025"/>
      <c r="BG63" s="1025"/>
      <c r="BH63" s="1025"/>
      <c r="BI63" s="1026"/>
      <c r="BJ63" s="1085" t="s">
        <v>410</v>
      </c>
      <c r="BK63" s="1018"/>
      <c r="BL63" s="1018"/>
      <c r="BM63" s="1018"/>
      <c r="BN63" s="1086"/>
      <c r="BO63" s="237"/>
      <c r="BP63" s="237"/>
      <c r="BQ63" s="234">
        <v>57</v>
      </c>
      <c r="BR63" s="235"/>
      <c r="BS63" s="1059"/>
      <c r="BT63" s="1060"/>
      <c r="BU63" s="1060"/>
      <c r="BV63" s="1060"/>
      <c r="BW63" s="1060"/>
      <c r="BX63" s="1060"/>
      <c r="BY63" s="1060"/>
      <c r="BZ63" s="1060"/>
      <c r="CA63" s="1060"/>
      <c r="CB63" s="1060"/>
      <c r="CC63" s="1060"/>
      <c r="CD63" s="1060"/>
      <c r="CE63" s="1060"/>
      <c r="CF63" s="1060"/>
      <c r="CG63" s="1081"/>
      <c r="CH63" s="1056"/>
      <c r="CI63" s="1057"/>
      <c r="CJ63" s="1057"/>
      <c r="CK63" s="1057"/>
      <c r="CL63" s="1058"/>
      <c r="CM63" s="1056"/>
      <c r="CN63" s="1057"/>
      <c r="CO63" s="1057"/>
      <c r="CP63" s="1057"/>
      <c r="CQ63" s="1058"/>
      <c r="CR63" s="1056"/>
      <c r="CS63" s="1057"/>
      <c r="CT63" s="1057"/>
      <c r="CU63" s="1057"/>
      <c r="CV63" s="1058"/>
      <c r="CW63" s="1056"/>
      <c r="CX63" s="1057"/>
      <c r="CY63" s="1057"/>
      <c r="CZ63" s="1057"/>
      <c r="DA63" s="1058"/>
      <c r="DB63" s="1056"/>
      <c r="DC63" s="1057"/>
      <c r="DD63" s="1057"/>
      <c r="DE63" s="1057"/>
      <c r="DF63" s="1058"/>
      <c r="DG63" s="1056"/>
      <c r="DH63" s="1057"/>
      <c r="DI63" s="1057"/>
      <c r="DJ63" s="1057"/>
      <c r="DK63" s="1058"/>
      <c r="DL63" s="1056"/>
      <c r="DM63" s="1057"/>
      <c r="DN63" s="1057"/>
      <c r="DO63" s="1057"/>
      <c r="DP63" s="1058"/>
      <c r="DQ63" s="1056"/>
      <c r="DR63" s="1057"/>
      <c r="DS63" s="1057"/>
      <c r="DT63" s="1057"/>
      <c r="DU63" s="1058"/>
      <c r="DV63" s="1059"/>
      <c r="DW63" s="1060"/>
      <c r="DX63" s="1060"/>
      <c r="DY63" s="1060"/>
      <c r="DZ63" s="1061"/>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9"/>
      <c r="BT64" s="1060"/>
      <c r="BU64" s="1060"/>
      <c r="BV64" s="1060"/>
      <c r="BW64" s="1060"/>
      <c r="BX64" s="1060"/>
      <c r="BY64" s="1060"/>
      <c r="BZ64" s="1060"/>
      <c r="CA64" s="1060"/>
      <c r="CB64" s="1060"/>
      <c r="CC64" s="1060"/>
      <c r="CD64" s="1060"/>
      <c r="CE64" s="1060"/>
      <c r="CF64" s="1060"/>
      <c r="CG64" s="1081"/>
      <c r="CH64" s="1056"/>
      <c r="CI64" s="1057"/>
      <c r="CJ64" s="1057"/>
      <c r="CK64" s="1057"/>
      <c r="CL64" s="1058"/>
      <c r="CM64" s="1056"/>
      <c r="CN64" s="1057"/>
      <c r="CO64" s="1057"/>
      <c r="CP64" s="1057"/>
      <c r="CQ64" s="1058"/>
      <c r="CR64" s="1056"/>
      <c r="CS64" s="1057"/>
      <c r="CT64" s="1057"/>
      <c r="CU64" s="1057"/>
      <c r="CV64" s="1058"/>
      <c r="CW64" s="1056"/>
      <c r="CX64" s="1057"/>
      <c r="CY64" s="1057"/>
      <c r="CZ64" s="1057"/>
      <c r="DA64" s="1058"/>
      <c r="DB64" s="1056"/>
      <c r="DC64" s="1057"/>
      <c r="DD64" s="1057"/>
      <c r="DE64" s="1057"/>
      <c r="DF64" s="1058"/>
      <c r="DG64" s="1056"/>
      <c r="DH64" s="1057"/>
      <c r="DI64" s="1057"/>
      <c r="DJ64" s="1057"/>
      <c r="DK64" s="1058"/>
      <c r="DL64" s="1056"/>
      <c r="DM64" s="1057"/>
      <c r="DN64" s="1057"/>
      <c r="DO64" s="1057"/>
      <c r="DP64" s="1058"/>
      <c r="DQ64" s="1056"/>
      <c r="DR64" s="1057"/>
      <c r="DS64" s="1057"/>
      <c r="DT64" s="1057"/>
      <c r="DU64" s="1058"/>
      <c r="DV64" s="1059"/>
      <c r="DW64" s="1060"/>
      <c r="DX64" s="1060"/>
      <c r="DY64" s="1060"/>
      <c r="DZ64" s="1061"/>
      <c r="EA64" s="226"/>
    </row>
    <row r="65" spans="1:131" ht="26.25" customHeight="1" thickBot="1" x14ac:dyDescent="0.2">
      <c r="A65" s="228" t="s">
        <v>411</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9"/>
      <c r="BT65" s="1060"/>
      <c r="BU65" s="1060"/>
      <c r="BV65" s="1060"/>
      <c r="BW65" s="1060"/>
      <c r="BX65" s="1060"/>
      <c r="BY65" s="1060"/>
      <c r="BZ65" s="1060"/>
      <c r="CA65" s="1060"/>
      <c r="CB65" s="1060"/>
      <c r="CC65" s="1060"/>
      <c r="CD65" s="1060"/>
      <c r="CE65" s="1060"/>
      <c r="CF65" s="1060"/>
      <c r="CG65" s="1081"/>
      <c r="CH65" s="1056"/>
      <c r="CI65" s="1057"/>
      <c r="CJ65" s="1057"/>
      <c r="CK65" s="1057"/>
      <c r="CL65" s="1058"/>
      <c r="CM65" s="1056"/>
      <c r="CN65" s="1057"/>
      <c r="CO65" s="1057"/>
      <c r="CP65" s="1057"/>
      <c r="CQ65" s="1058"/>
      <c r="CR65" s="1056"/>
      <c r="CS65" s="1057"/>
      <c r="CT65" s="1057"/>
      <c r="CU65" s="1057"/>
      <c r="CV65" s="1058"/>
      <c r="CW65" s="1056"/>
      <c r="CX65" s="1057"/>
      <c r="CY65" s="1057"/>
      <c r="CZ65" s="1057"/>
      <c r="DA65" s="1058"/>
      <c r="DB65" s="1056"/>
      <c r="DC65" s="1057"/>
      <c r="DD65" s="1057"/>
      <c r="DE65" s="1057"/>
      <c r="DF65" s="1058"/>
      <c r="DG65" s="1056"/>
      <c r="DH65" s="1057"/>
      <c r="DI65" s="1057"/>
      <c r="DJ65" s="1057"/>
      <c r="DK65" s="1058"/>
      <c r="DL65" s="1056"/>
      <c r="DM65" s="1057"/>
      <c r="DN65" s="1057"/>
      <c r="DO65" s="1057"/>
      <c r="DP65" s="1058"/>
      <c r="DQ65" s="1056"/>
      <c r="DR65" s="1057"/>
      <c r="DS65" s="1057"/>
      <c r="DT65" s="1057"/>
      <c r="DU65" s="1058"/>
      <c r="DV65" s="1059"/>
      <c r="DW65" s="1060"/>
      <c r="DX65" s="1060"/>
      <c r="DY65" s="1060"/>
      <c r="DZ65" s="1061"/>
      <c r="EA65" s="226"/>
    </row>
    <row r="66" spans="1:131" ht="26.25" customHeight="1" x14ac:dyDescent="0.15">
      <c r="A66" s="1062" t="s">
        <v>412</v>
      </c>
      <c r="B66" s="1063"/>
      <c r="C66" s="1063"/>
      <c r="D66" s="1063"/>
      <c r="E66" s="1063"/>
      <c r="F66" s="1063"/>
      <c r="G66" s="1063"/>
      <c r="H66" s="1063"/>
      <c r="I66" s="1063"/>
      <c r="J66" s="1063"/>
      <c r="K66" s="1063"/>
      <c r="L66" s="1063"/>
      <c r="M66" s="1063"/>
      <c r="N66" s="1063"/>
      <c r="O66" s="1063"/>
      <c r="P66" s="1064"/>
      <c r="Q66" s="1068" t="s">
        <v>413</v>
      </c>
      <c r="R66" s="1069"/>
      <c r="S66" s="1069"/>
      <c r="T66" s="1069"/>
      <c r="U66" s="1070"/>
      <c r="V66" s="1068" t="s">
        <v>414</v>
      </c>
      <c r="W66" s="1069"/>
      <c r="X66" s="1069"/>
      <c r="Y66" s="1069"/>
      <c r="Z66" s="1070"/>
      <c r="AA66" s="1068" t="s">
        <v>415</v>
      </c>
      <c r="AB66" s="1069"/>
      <c r="AC66" s="1069"/>
      <c r="AD66" s="1069"/>
      <c r="AE66" s="1070"/>
      <c r="AF66" s="1074" t="s">
        <v>416</v>
      </c>
      <c r="AG66" s="1075"/>
      <c r="AH66" s="1075"/>
      <c r="AI66" s="1075"/>
      <c r="AJ66" s="1076"/>
      <c r="AK66" s="1068" t="s">
        <v>417</v>
      </c>
      <c r="AL66" s="1063"/>
      <c r="AM66" s="1063"/>
      <c r="AN66" s="1063"/>
      <c r="AO66" s="1064"/>
      <c r="AP66" s="1068" t="s">
        <v>418</v>
      </c>
      <c r="AQ66" s="1069"/>
      <c r="AR66" s="1069"/>
      <c r="AS66" s="1069"/>
      <c r="AT66" s="1070"/>
      <c r="AU66" s="1068" t="s">
        <v>419</v>
      </c>
      <c r="AV66" s="1069"/>
      <c r="AW66" s="1069"/>
      <c r="AX66" s="1069"/>
      <c r="AY66" s="1070"/>
      <c r="AZ66" s="1068" t="s">
        <v>376</v>
      </c>
      <c r="BA66" s="1069"/>
      <c r="BB66" s="1069"/>
      <c r="BC66" s="1069"/>
      <c r="BD66" s="1082"/>
      <c r="BE66" s="237"/>
      <c r="BF66" s="237"/>
      <c r="BG66" s="237"/>
      <c r="BH66" s="237"/>
      <c r="BI66" s="237"/>
      <c r="BJ66" s="237"/>
      <c r="BK66" s="237"/>
      <c r="BL66" s="237"/>
      <c r="BM66" s="237"/>
      <c r="BN66" s="237"/>
      <c r="BO66" s="237"/>
      <c r="BP66" s="237"/>
      <c r="BQ66" s="234">
        <v>60</v>
      </c>
      <c r="BR66" s="239"/>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26"/>
    </row>
    <row r="67" spans="1:131" ht="26.25" customHeight="1" thickBot="1" x14ac:dyDescent="0.2">
      <c r="A67" s="1065"/>
      <c r="B67" s="1066"/>
      <c r="C67" s="1066"/>
      <c r="D67" s="1066"/>
      <c r="E67" s="1066"/>
      <c r="F67" s="1066"/>
      <c r="G67" s="1066"/>
      <c r="H67" s="1066"/>
      <c r="I67" s="1066"/>
      <c r="J67" s="1066"/>
      <c r="K67" s="1066"/>
      <c r="L67" s="1066"/>
      <c r="M67" s="1066"/>
      <c r="N67" s="1066"/>
      <c r="O67" s="1066"/>
      <c r="P67" s="1067"/>
      <c r="Q67" s="1071"/>
      <c r="R67" s="1072"/>
      <c r="S67" s="1072"/>
      <c r="T67" s="1072"/>
      <c r="U67" s="1073"/>
      <c r="V67" s="1071"/>
      <c r="W67" s="1072"/>
      <c r="X67" s="1072"/>
      <c r="Y67" s="1072"/>
      <c r="Z67" s="1073"/>
      <c r="AA67" s="1071"/>
      <c r="AB67" s="1072"/>
      <c r="AC67" s="1072"/>
      <c r="AD67" s="1072"/>
      <c r="AE67" s="1073"/>
      <c r="AF67" s="1077"/>
      <c r="AG67" s="1078"/>
      <c r="AH67" s="1078"/>
      <c r="AI67" s="1078"/>
      <c r="AJ67" s="1079"/>
      <c r="AK67" s="1080"/>
      <c r="AL67" s="1066"/>
      <c r="AM67" s="1066"/>
      <c r="AN67" s="1066"/>
      <c r="AO67" s="1067"/>
      <c r="AP67" s="1071"/>
      <c r="AQ67" s="1072"/>
      <c r="AR67" s="1072"/>
      <c r="AS67" s="1072"/>
      <c r="AT67" s="1073"/>
      <c r="AU67" s="1071"/>
      <c r="AV67" s="1072"/>
      <c r="AW67" s="1072"/>
      <c r="AX67" s="1072"/>
      <c r="AY67" s="1073"/>
      <c r="AZ67" s="1071"/>
      <c r="BA67" s="1072"/>
      <c r="BB67" s="1072"/>
      <c r="BC67" s="1072"/>
      <c r="BD67" s="1083"/>
      <c r="BE67" s="237"/>
      <c r="BF67" s="237"/>
      <c r="BG67" s="237"/>
      <c r="BH67" s="237"/>
      <c r="BI67" s="237"/>
      <c r="BJ67" s="237"/>
      <c r="BK67" s="237"/>
      <c r="BL67" s="237"/>
      <c r="BM67" s="237"/>
      <c r="BN67" s="237"/>
      <c r="BO67" s="237"/>
      <c r="BP67" s="237"/>
      <c r="BQ67" s="234">
        <v>61</v>
      </c>
      <c r="BR67" s="239"/>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26"/>
    </row>
    <row r="68" spans="1:131" ht="26.25" customHeight="1" thickTop="1" x14ac:dyDescent="0.15">
      <c r="A68" s="232">
        <v>1</v>
      </c>
      <c r="B68" s="1053" t="s">
        <v>573</v>
      </c>
      <c r="C68" s="1051"/>
      <c r="D68" s="1051"/>
      <c r="E68" s="1051"/>
      <c r="F68" s="1051"/>
      <c r="G68" s="1051"/>
      <c r="H68" s="1051"/>
      <c r="I68" s="1051"/>
      <c r="J68" s="1051"/>
      <c r="K68" s="1051"/>
      <c r="L68" s="1051"/>
      <c r="M68" s="1051"/>
      <c r="N68" s="1051"/>
      <c r="O68" s="1051"/>
      <c r="P68" s="1054"/>
      <c r="Q68" s="1055">
        <v>3843</v>
      </c>
      <c r="R68" s="1049"/>
      <c r="S68" s="1049"/>
      <c r="T68" s="1049"/>
      <c r="U68" s="1049"/>
      <c r="V68" s="1049">
        <v>3664</v>
      </c>
      <c r="W68" s="1049"/>
      <c r="X68" s="1049"/>
      <c r="Y68" s="1049"/>
      <c r="Z68" s="1049"/>
      <c r="AA68" s="1049">
        <v>178</v>
      </c>
      <c r="AB68" s="1049"/>
      <c r="AC68" s="1049"/>
      <c r="AD68" s="1049"/>
      <c r="AE68" s="1049"/>
      <c r="AF68" s="1049">
        <v>178</v>
      </c>
      <c r="AG68" s="1049"/>
      <c r="AH68" s="1049"/>
      <c r="AI68" s="1049"/>
      <c r="AJ68" s="1049"/>
      <c r="AK68" s="1049" t="s">
        <v>580</v>
      </c>
      <c r="AL68" s="1049"/>
      <c r="AM68" s="1049"/>
      <c r="AN68" s="1049"/>
      <c r="AO68" s="1049"/>
      <c r="AP68" s="1049">
        <v>3056</v>
      </c>
      <c r="AQ68" s="1049"/>
      <c r="AR68" s="1049"/>
      <c r="AS68" s="1049"/>
      <c r="AT68" s="1049"/>
      <c r="AU68" s="1049">
        <v>1294</v>
      </c>
      <c r="AV68" s="1049"/>
      <c r="AW68" s="1049"/>
      <c r="AX68" s="1049"/>
      <c r="AY68" s="1049"/>
      <c r="AZ68" s="1050" t="s">
        <v>559</v>
      </c>
      <c r="BA68" s="1051"/>
      <c r="BB68" s="1051"/>
      <c r="BC68" s="1051"/>
      <c r="BD68" s="1052"/>
      <c r="BE68" s="237"/>
      <c r="BF68" s="237"/>
      <c r="BG68" s="237"/>
      <c r="BH68" s="237"/>
      <c r="BI68" s="237"/>
      <c r="BJ68" s="237"/>
      <c r="BK68" s="237"/>
      <c r="BL68" s="237"/>
      <c r="BM68" s="237"/>
      <c r="BN68" s="237"/>
      <c r="BO68" s="237"/>
      <c r="BP68" s="237"/>
      <c r="BQ68" s="234">
        <v>62</v>
      </c>
      <c r="BR68" s="239"/>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26"/>
    </row>
    <row r="69" spans="1:131" ht="26.25" customHeight="1" x14ac:dyDescent="0.15">
      <c r="A69" s="234">
        <v>2</v>
      </c>
      <c r="B69" s="1039" t="s">
        <v>574</v>
      </c>
      <c r="C69" s="1040"/>
      <c r="D69" s="1040"/>
      <c r="E69" s="1040"/>
      <c r="F69" s="1040"/>
      <c r="G69" s="1040"/>
      <c r="H69" s="1040"/>
      <c r="I69" s="1040"/>
      <c r="J69" s="1040"/>
      <c r="K69" s="1040"/>
      <c r="L69" s="1040"/>
      <c r="M69" s="1040"/>
      <c r="N69" s="1040"/>
      <c r="O69" s="1040"/>
      <c r="P69" s="1041"/>
      <c r="Q69" s="1042">
        <v>1730.499</v>
      </c>
      <c r="R69" s="1036"/>
      <c r="S69" s="1036"/>
      <c r="T69" s="1036"/>
      <c r="U69" s="1036"/>
      <c r="V69" s="1036">
        <v>1694</v>
      </c>
      <c r="W69" s="1036"/>
      <c r="X69" s="1036"/>
      <c r="Y69" s="1036"/>
      <c r="Z69" s="1036"/>
      <c r="AA69" s="1036">
        <v>36.499000000000002</v>
      </c>
      <c r="AB69" s="1036"/>
      <c r="AC69" s="1036"/>
      <c r="AD69" s="1036"/>
      <c r="AE69" s="1036"/>
      <c r="AF69" s="1036">
        <v>36.499000000000002</v>
      </c>
      <c r="AG69" s="1036"/>
      <c r="AH69" s="1036"/>
      <c r="AI69" s="1036"/>
      <c r="AJ69" s="1036"/>
      <c r="AK69" s="1036" t="s">
        <v>513</v>
      </c>
      <c r="AL69" s="1036"/>
      <c r="AM69" s="1036"/>
      <c r="AN69" s="1036"/>
      <c r="AO69" s="1036"/>
      <c r="AP69" s="1036" t="s">
        <v>513</v>
      </c>
      <c r="AQ69" s="1036"/>
      <c r="AR69" s="1036"/>
      <c r="AS69" s="1036"/>
      <c r="AT69" s="1036"/>
      <c r="AU69" s="1036" t="s">
        <v>513</v>
      </c>
      <c r="AV69" s="1036"/>
      <c r="AW69" s="1036"/>
      <c r="AX69" s="1036"/>
      <c r="AY69" s="1036"/>
      <c r="AZ69" s="1047" t="s">
        <v>559</v>
      </c>
      <c r="BA69" s="1040"/>
      <c r="BB69" s="1040"/>
      <c r="BC69" s="1040"/>
      <c r="BD69" s="1048"/>
      <c r="BE69" s="237"/>
      <c r="BF69" s="237"/>
      <c r="BG69" s="237"/>
      <c r="BH69" s="237"/>
      <c r="BI69" s="237"/>
      <c r="BJ69" s="237"/>
      <c r="BK69" s="237"/>
      <c r="BL69" s="237"/>
      <c r="BM69" s="237"/>
      <c r="BN69" s="237"/>
      <c r="BO69" s="237"/>
      <c r="BP69" s="237"/>
      <c r="BQ69" s="234">
        <v>63</v>
      </c>
      <c r="BR69" s="239"/>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26"/>
    </row>
    <row r="70" spans="1:131" ht="26.25" customHeight="1" x14ac:dyDescent="0.15">
      <c r="A70" s="234">
        <v>3</v>
      </c>
      <c r="B70" s="1039" t="s">
        <v>574</v>
      </c>
      <c r="C70" s="1040"/>
      <c r="D70" s="1040"/>
      <c r="E70" s="1040"/>
      <c r="F70" s="1040"/>
      <c r="G70" s="1040"/>
      <c r="H70" s="1040"/>
      <c r="I70" s="1040"/>
      <c r="J70" s="1040"/>
      <c r="K70" s="1040"/>
      <c r="L70" s="1040"/>
      <c r="M70" s="1040"/>
      <c r="N70" s="1040"/>
      <c r="O70" s="1040"/>
      <c r="P70" s="1041"/>
      <c r="Q70" s="1042">
        <v>824275.2</v>
      </c>
      <c r="R70" s="1036"/>
      <c r="S70" s="1036"/>
      <c r="T70" s="1036"/>
      <c r="U70" s="1036"/>
      <c r="V70" s="1036">
        <v>793575.92700000003</v>
      </c>
      <c r="W70" s="1036"/>
      <c r="X70" s="1036"/>
      <c r="Y70" s="1036"/>
      <c r="Z70" s="1036"/>
      <c r="AA70" s="1036">
        <v>30699.273000000001</v>
      </c>
      <c r="AB70" s="1036"/>
      <c r="AC70" s="1036"/>
      <c r="AD70" s="1036"/>
      <c r="AE70" s="1036"/>
      <c r="AF70" s="1036">
        <v>30699.273000000001</v>
      </c>
      <c r="AG70" s="1036"/>
      <c r="AH70" s="1036"/>
      <c r="AI70" s="1036"/>
      <c r="AJ70" s="1036"/>
      <c r="AK70" s="1036">
        <v>9728.4500000000007</v>
      </c>
      <c r="AL70" s="1036"/>
      <c r="AM70" s="1036"/>
      <c r="AN70" s="1036"/>
      <c r="AO70" s="1036"/>
      <c r="AP70" s="1036" t="s">
        <v>513</v>
      </c>
      <c r="AQ70" s="1036"/>
      <c r="AR70" s="1036"/>
      <c r="AS70" s="1036"/>
      <c r="AT70" s="1036"/>
      <c r="AU70" s="1036" t="s">
        <v>513</v>
      </c>
      <c r="AV70" s="1036"/>
      <c r="AW70" s="1036"/>
      <c r="AX70" s="1036"/>
      <c r="AY70" s="1036"/>
      <c r="AZ70" s="1047" t="s">
        <v>577</v>
      </c>
      <c r="BA70" s="1040"/>
      <c r="BB70" s="1040"/>
      <c r="BC70" s="1040"/>
      <c r="BD70" s="1048"/>
      <c r="BE70" s="237"/>
      <c r="BF70" s="237"/>
      <c r="BG70" s="237"/>
      <c r="BH70" s="237"/>
      <c r="BI70" s="237"/>
      <c r="BJ70" s="237"/>
      <c r="BK70" s="237"/>
      <c r="BL70" s="237"/>
      <c r="BM70" s="237"/>
      <c r="BN70" s="237"/>
      <c r="BO70" s="237"/>
      <c r="BP70" s="237"/>
      <c r="BQ70" s="234">
        <v>64</v>
      </c>
      <c r="BR70" s="239"/>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26"/>
    </row>
    <row r="71" spans="1:131" ht="26.25" customHeight="1" x14ac:dyDescent="0.15">
      <c r="A71" s="234">
        <v>4</v>
      </c>
      <c r="B71" s="1039" t="s">
        <v>575</v>
      </c>
      <c r="C71" s="1040"/>
      <c r="D71" s="1040"/>
      <c r="E71" s="1040"/>
      <c r="F71" s="1040"/>
      <c r="G71" s="1040"/>
      <c r="H71" s="1040"/>
      <c r="I71" s="1040"/>
      <c r="J71" s="1040"/>
      <c r="K71" s="1040"/>
      <c r="L71" s="1040"/>
      <c r="M71" s="1040"/>
      <c r="N71" s="1040"/>
      <c r="O71" s="1040"/>
      <c r="P71" s="1041"/>
      <c r="Q71" s="1042">
        <v>23194</v>
      </c>
      <c r="R71" s="1036"/>
      <c r="S71" s="1036"/>
      <c r="T71" s="1036"/>
      <c r="U71" s="1036"/>
      <c r="V71" s="1036">
        <v>22713.573</v>
      </c>
      <c r="W71" s="1036"/>
      <c r="X71" s="1036"/>
      <c r="Y71" s="1036"/>
      <c r="Z71" s="1036"/>
      <c r="AA71" s="1036">
        <v>479.88499999999999</v>
      </c>
      <c r="AB71" s="1036"/>
      <c r="AC71" s="1036"/>
      <c r="AD71" s="1036"/>
      <c r="AE71" s="1036"/>
      <c r="AF71" s="1036">
        <v>479.88499999999999</v>
      </c>
      <c r="AG71" s="1036"/>
      <c r="AH71" s="1036"/>
      <c r="AI71" s="1036"/>
      <c r="AJ71" s="1036"/>
      <c r="AK71" s="1036">
        <v>23.1</v>
      </c>
      <c r="AL71" s="1036"/>
      <c r="AM71" s="1036"/>
      <c r="AN71" s="1036"/>
      <c r="AO71" s="1036"/>
      <c r="AP71" s="1036" t="s">
        <v>513</v>
      </c>
      <c r="AQ71" s="1036"/>
      <c r="AR71" s="1036"/>
      <c r="AS71" s="1036"/>
      <c r="AT71" s="1036"/>
      <c r="AU71" s="1036" t="s">
        <v>513</v>
      </c>
      <c r="AV71" s="1036"/>
      <c r="AW71" s="1036"/>
      <c r="AX71" s="1036"/>
      <c r="AY71" s="1036"/>
      <c r="AZ71" s="1047" t="s">
        <v>559</v>
      </c>
      <c r="BA71" s="1040"/>
      <c r="BB71" s="1040"/>
      <c r="BC71" s="1040"/>
      <c r="BD71" s="1048"/>
      <c r="BE71" s="237"/>
      <c r="BF71" s="237"/>
      <c r="BG71" s="237"/>
      <c r="BH71" s="237"/>
      <c r="BI71" s="237"/>
      <c r="BJ71" s="237"/>
      <c r="BK71" s="237"/>
      <c r="BL71" s="237"/>
      <c r="BM71" s="237"/>
      <c r="BN71" s="237"/>
      <c r="BO71" s="237"/>
      <c r="BP71" s="237"/>
      <c r="BQ71" s="234">
        <v>65</v>
      </c>
      <c r="BR71" s="239"/>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26"/>
    </row>
    <row r="72" spans="1:131" ht="26.25" customHeight="1" x14ac:dyDescent="0.15">
      <c r="A72" s="234">
        <v>5</v>
      </c>
      <c r="B72" s="1039" t="s">
        <v>575</v>
      </c>
      <c r="C72" s="1040"/>
      <c r="D72" s="1040"/>
      <c r="E72" s="1040"/>
      <c r="F72" s="1040"/>
      <c r="G72" s="1040"/>
      <c r="H72" s="1040"/>
      <c r="I72" s="1040"/>
      <c r="J72" s="1040"/>
      <c r="K72" s="1040"/>
      <c r="L72" s="1040"/>
      <c r="M72" s="1040"/>
      <c r="N72" s="1040"/>
      <c r="O72" s="1040"/>
      <c r="P72" s="1041"/>
      <c r="Q72" s="1042">
        <v>237.52600000000001</v>
      </c>
      <c r="R72" s="1036"/>
      <c r="S72" s="1036"/>
      <c r="T72" s="1036"/>
      <c r="U72" s="1036"/>
      <c r="V72" s="1036">
        <v>112.065</v>
      </c>
      <c r="W72" s="1036"/>
      <c r="X72" s="1036"/>
      <c r="Y72" s="1036"/>
      <c r="Z72" s="1036"/>
      <c r="AA72" s="1036">
        <v>125.461</v>
      </c>
      <c r="AB72" s="1036"/>
      <c r="AC72" s="1036"/>
      <c r="AD72" s="1036"/>
      <c r="AE72" s="1036"/>
      <c r="AF72" s="1036">
        <v>125.461</v>
      </c>
      <c r="AG72" s="1036"/>
      <c r="AH72" s="1036"/>
      <c r="AI72" s="1036"/>
      <c r="AJ72" s="1036"/>
      <c r="AK72" s="1036" t="s">
        <v>513</v>
      </c>
      <c r="AL72" s="1036"/>
      <c r="AM72" s="1036"/>
      <c r="AN72" s="1036"/>
      <c r="AO72" s="1036"/>
      <c r="AP72" s="1036" t="s">
        <v>513</v>
      </c>
      <c r="AQ72" s="1036"/>
      <c r="AR72" s="1036"/>
      <c r="AS72" s="1036"/>
      <c r="AT72" s="1036"/>
      <c r="AU72" s="1036" t="s">
        <v>513</v>
      </c>
      <c r="AV72" s="1036"/>
      <c r="AW72" s="1036"/>
      <c r="AX72" s="1036"/>
      <c r="AY72" s="1036"/>
      <c r="AZ72" s="1047" t="s">
        <v>578</v>
      </c>
      <c r="BA72" s="1040"/>
      <c r="BB72" s="1040"/>
      <c r="BC72" s="1040"/>
      <c r="BD72" s="1048"/>
      <c r="BE72" s="237"/>
      <c r="BF72" s="237"/>
      <c r="BG72" s="237"/>
      <c r="BH72" s="237"/>
      <c r="BI72" s="237"/>
      <c r="BJ72" s="237"/>
      <c r="BK72" s="237"/>
      <c r="BL72" s="237"/>
      <c r="BM72" s="237"/>
      <c r="BN72" s="237"/>
      <c r="BO72" s="237"/>
      <c r="BP72" s="237"/>
      <c r="BQ72" s="234">
        <v>66</v>
      </c>
      <c r="BR72" s="239"/>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26"/>
    </row>
    <row r="73" spans="1:131" ht="26.25" customHeight="1" x14ac:dyDescent="0.15">
      <c r="A73" s="234">
        <v>6</v>
      </c>
      <c r="B73" s="1039" t="s">
        <v>576</v>
      </c>
      <c r="C73" s="1040"/>
      <c r="D73" s="1040"/>
      <c r="E73" s="1040"/>
      <c r="F73" s="1040"/>
      <c r="G73" s="1040"/>
      <c r="H73" s="1040"/>
      <c r="I73" s="1040"/>
      <c r="J73" s="1040"/>
      <c r="K73" s="1040"/>
      <c r="L73" s="1040"/>
      <c r="M73" s="1040"/>
      <c r="N73" s="1040"/>
      <c r="O73" s="1040"/>
      <c r="P73" s="1041"/>
      <c r="Q73" s="1042">
        <v>331.577</v>
      </c>
      <c r="R73" s="1036"/>
      <c r="S73" s="1036"/>
      <c r="T73" s="1036"/>
      <c r="U73" s="1036"/>
      <c r="V73" s="1036">
        <v>323.726</v>
      </c>
      <c r="W73" s="1036"/>
      <c r="X73" s="1036"/>
      <c r="Y73" s="1036"/>
      <c r="Z73" s="1036"/>
      <c r="AA73" s="1036">
        <v>7.851</v>
      </c>
      <c r="AB73" s="1036"/>
      <c r="AC73" s="1036"/>
      <c r="AD73" s="1036"/>
      <c r="AE73" s="1036"/>
      <c r="AF73" s="1036">
        <v>7.851</v>
      </c>
      <c r="AG73" s="1036"/>
      <c r="AH73" s="1036"/>
      <c r="AI73" s="1036"/>
      <c r="AJ73" s="1036"/>
      <c r="AK73" s="1036">
        <v>5.2060000000000004</v>
      </c>
      <c r="AL73" s="1036"/>
      <c r="AM73" s="1036"/>
      <c r="AN73" s="1036"/>
      <c r="AO73" s="1036"/>
      <c r="AP73" s="1036" t="s">
        <v>513</v>
      </c>
      <c r="AQ73" s="1036"/>
      <c r="AR73" s="1036"/>
      <c r="AS73" s="1036"/>
      <c r="AT73" s="1036"/>
      <c r="AU73" s="1036" t="s">
        <v>513</v>
      </c>
      <c r="AV73" s="1036"/>
      <c r="AW73" s="1036"/>
      <c r="AX73" s="1036"/>
      <c r="AY73" s="1036"/>
      <c r="AZ73" s="1047"/>
      <c r="BA73" s="1040"/>
      <c r="BB73" s="1040"/>
      <c r="BC73" s="1040"/>
      <c r="BD73" s="1048"/>
      <c r="BE73" s="237"/>
      <c r="BF73" s="237"/>
      <c r="BG73" s="237"/>
      <c r="BH73" s="237"/>
      <c r="BI73" s="237"/>
      <c r="BJ73" s="237"/>
      <c r="BK73" s="237"/>
      <c r="BL73" s="237"/>
      <c r="BM73" s="237"/>
      <c r="BN73" s="237"/>
      <c r="BO73" s="237"/>
      <c r="BP73" s="237"/>
      <c r="BQ73" s="234">
        <v>67</v>
      </c>
      <c r="BR73" s="239"/>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26"/>
    </row>
    <row r="74" spans="1:131" ht="26.25" customHeight="1" x14ac:dyDescent="0.15">
      <c r="A74" s="234">
        <v>7</v>
      </c>
      <c r="B74" s="1039"/>
      <c r="C74" s="1040"/>
      <c r="D74" s="1040"/>
      <c r="E74" s="1040"/>
      <c r="F74" s="1040"/>
      <c r="G74" s="1040"/>
      <c r="H74" s="1040"/>
      <c r="I74" s="1040"/>
      <c r="J74" s="1040"/>
      <c r="K74" s="1040"/>
      <c r="L74" s="1040"/>
      <c r="M74" s="1040"/>
      <c r="N74" s="1040"/>
      <c r="O74" s="1040"/>
      <c r="P74" s="1041"/>
      <c r="Q74" s="1042"/>
      <c r="R74" s="1036"/>
      <c r="S74" s="1036"/>
      <c r="T74" s="1036"/>
      <c r="U74" s="1036"/>
      <c r="V74" s="1036"/>
      <c r="W74" s="1036"/>
      <c r="X74" s="1036"/>
      <c r="Y74" s="1036"/>
      <c r="Z74" s="1036"/>
      <c r="AA74" s="1036"/>
      <c r="AB74" s="1036"/>
      <c r="AC74" s="1036"/>
      <c r="AD74" s="1036"/>
      <c r="AE74" s="1036"/>
      <c r="AF74" s="1036"/>
      <c r="AG74" s="1036"/>
      <c r="AH74" s="1036"/>
      <c r="AI74" s="1036"/>
      <c r="AJ74" s="1036"/>
      <c r="AK74" s="1036"/>
      <c r="AL74" s="1036"/>
      <c r="AM74" s="1036"/>
      <c r="AN74" s="1036"/>
      <c r="AO74" s="1036"/>
      <c r="AP74" s="1036"/>
      <c r="AQ74" s="1036"/>
      <c r="AR74" s="1036"/>
      <c r="AS74" s="1036"/>
      <c r="AT74" s="1036"/>
      <c r="AU74" s="1036"/>
      <c r="AV74" s="1036"/>
      <c r="AW74" s="1036"/>
      <c r="AX74" s="1036"/>
      <c r="AY74" s="1036"/>
      <c r="AZ74" s="1037"/>
      <c r="BA74" s="1037"/>
      <c r="BB74" s="1037"/>
      <c r="BC74" s="1037"/>
      <c r="BD74" s="1038"/>
      <c r="BE74" s="237"/>
      <c r="BF74" s="237"/>
      <c r="BG74" s="237"/>
      <c r="BH74" s="237"/>
      <c r="BI74" s="237"/>
      <c r="BJ74" s="237"/>
      <c r="BK74" s="237"/>
      <c r="BL74" s="237"/>
      <c r="BM74" s="237"/>
      <c r="BN74" s="237"/>
      <c r="BO74" s="237"/>
      <c r="BP74" s="237"/>
      <c r="BQ74" s="234">
        <v>68</v>
      </c>
      <c r="BR74" s="239"/>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26"/>
    </row>
    <row r="75" spans="1:131" ht="26.25" customHeight="1" x14ac:dyDescent="0.15">
      <c r="A75" s="234">
        <v>8</v>
      </c>
      <c r="B75" s="1039"/>
      <c r="C75" s="1040"/>
      <c r="D75" s="1040"/>
      <c r="E75" s="1040"/>
      <c r="F75" s="1040"/>
      <c r="G75" s="1040"/>
      <c r="H75" s="1040"/>
      <c r="I75" s="1040"/>
      <c r="J75" s="1040"/>
      <c r="K75" s="1040"/>
      <c r="L75" s="1040"/>
      <c r="M75" s="1040"/>
      <c r="N75" s="1040"/>
      <c r="O75" s="1040"/>
      <c r="P75" s="1041"/>
      <c r="Q75" s="1043"/>
      <c r="R75" s="1044"/>
      <c r="S75" s="1044"/>
      <c r="T75" s="1044"/>
      <c r="U75" s="1045"/>
      <c r="V75" s="1046"/>
      <c r="W75" s="1044"/>
      <c r="X75" s="1044"/>
      <c r="Y75" s="1044"/>
      <c r="Z75" s="1045"/>
      <c r="AA75" s="1046"/>
      <c r="AB75" s="1044"/>
      <c r="AC75" s="1044"/>
      <c r="AD75" s="1044"/>
      <c r="AE75" s="1045"/>
      <c r="AF75" s="1046"/>
      <c r="AG75" s="1044"/>
      <c r="AH75" s="1044"/>
      <c r="AI75" s="1044"/>
      <c r="AJ75" s="1045"/>
      <c r="AK75" s="1046"/>
      <c r="AL75" s="1044"/>
      <c r="AM75" s="1044"/>
      <c r="AN75" s="1044"/>
      <c r="AO75" s="1045"/>
      <c r="AP75" s="1046"/>
      <c r="AQ75" s="1044"/>
      <c r="AR75" s="1044"/>
      <c r="AS75" s="1044"/>
      <c r="AT75" s="1045"/>
      <c r="AU75" s="1046"/>
      <c r="AV75" s="1044"/>
      <c r="AW75" s="1044"/>
      <c r="AX75" s="1044"/>
      <c r="AY75" s="1045"/>
      <c r="AZ75" s="1037"/>
      <c r="BA75" s="1037"/>
      <c r="BB75" s="1037"/>
      <c r="BC75" s="1037"/>
      <c r="BD75" s="1038"/>
      <c r="BE75" s="237"/>
      <c r="BF75" s="237"/>
      <c r="BG75" s="237"/>
      <c r="BH75" s="237"/>
      <c r="BI75" s="237"/>
      <c r="BJ75" s="237"/>
      <c r="BK75" s="237"/>
      <c r="BL75" s="237"/>
      <c r="BM75" s="237"/>
      <c r="BN75" s="237"/>
      <c r="BO75" s="237"/>
      <c r="BP75" s="237"/>
      <c r="BQ75" s="234">
        <v>69</v>
      </c>
      <c r="BR75" s="239"/>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26"/>
    </row>
    <row r="76" spans="1:131" ht="26.25" customHeight="1" x14ac:dyDescent="0.15">
      <c r="A76" s="234">
        <v>9</v>
      </c>
      <c r="B76" s="1039"/>
      <c r="C76" s="1040"/>
      <c r="D76" s="1040"/>
      <c r="E76" s="1040"/>
      <c r="F76" s="1040"/>
      <c r="G76" s="1040"/>
      <c r="H76" s="1040"/>
      <c r="I76" s="1040"/>
      <c r="J76" s="1040"/>
      <c r="K76" s="1040"/>
      <c r="L76" s="1040"/>
      <c r="M76" s="1040"/>
      <c r="N76" s="1040"/>
      <c r="O76" s="1040"/>
      <c r="P76" s="1041"/>
      <c r="Q76" s="1043"/>
      <c r="R76" s="1044"/>
      <c r="S76" s="1044"/>
      <c r="T76" s="1044"/>
      <c r="U76" s="1045"/>
      <c r="V76" s="1046"/>
      <c r="W76" s="1044"/>
      <c r="X76" s="1044"/>
      <c r="Y76" s="1044"/>
      <c r="Z76" s="1045"/>
      <c r="AA76" s="1046"/>
      <c r="AB76" s="1044"/>
      <c r="AC76" s="1044"/>
      <c r="AD76" s="1044"/>
      <c r="AE76" s="1045"/>
      <c r="AF76" s="1046"/>
      <c r="AG76" s="1044"/>
      <c r="AH76" s="1044"/>
      <c r="AI76" s="1044"/>
      <c r="AJ76" s="1045"/>
      <c r="AK76" s="1046"/>
      <c r="AL76" s="1044"/>
      <c r="AM76" s="1044"/>
      <c r="AN76" s="1044"/>
      <c r="AO76" s="1045"/>
      <c r="AP76" s="1046"/>
      <c r="AQ76" s="1044"/>
      <c r="AR76" s="1044"/>
      <c r="AS76" s="1044"/>
      <c r="AT76" s="1045"/>
      <c r="AU76" s="1046"/>
      <c r="AV76" s="1044"/>
      <c r="AW76" s="1044"/>
      <c r="AX76" s="1044"/>
      <c r="AY76" s="1045"/>
      <c r="AZ76" s="1037"/>
      <c r="BA76" s="1037"/>
      <c r="BB76" s="1037"/>
      <c r="BC76" s="1037"/>
      <c r="BD76" s="1038"/>
      <c r="BE76" s="237"/>
      <c r="BF76" s="237"/>
      <c r="BG76" s="237"/>
      <c r="BH76" s="237"/>
      <c r="BI76" s="237"/>
      <c r="BJ76" s="237"/>
      <c r="BK76" s="237"/>
      <c r="BL76" s="237"/>
      <c r="BM76" s="237"/>
      <c r="BN76" s="237"/>
      <c r="BO76" s="237"/>
      <c r="BP76" s="237"/>
      <c r="BQ76" s="234">
        <v>70</v>
      </c>
      <c r="BR76" s="239"/>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26"/>
    </row>
    <row r="77" spans="1:131" ht="26.25" customHeight="1" x14ac:dyDescent="0.15">
      <c r="A77" s="234">
        <v>10</v>
      </c>
      <c r="B77" s="1039"/>
      <c r="C77" s="1040"/>
      <c r="D77" s="1040"/>
      <c r="E77" s="1040"/>
      <c r="F77" s="1040"/>
      <c r="G77" s="1040"/>
      <c r="H77" s="1040"/>
      <c r="I77" s="1040"/>
      <c r="J77" s="1040"/>
      <c r="K77" s="1040"/>
      <c r="L77" s="1040"/>
      <c r="M77" s="1040"/>
      <c r="N77" s="1040"/>
      <c r="O77" s="1040"/>
      <c r="P77" s="1041"/>
      <c r="Q77" s="1043"/>
      <c r="R77" s="1044"/>
      <c r="S77" s="1044"/>
      <c r="T77" s="1044"/>
      <c r="U77" s="1045"/>
      <c r="V77" s="1046"/>
      <c r="W77" s="1044"/>
      <c r="X77" s="1044"/>
      <c r="Y77" s="1044"/>
      <c r="Z77" s="1045"/>
      <c r="AA77" s="1046"/>
      <c r="AB77" s="1044"/>
      <c r="AC77" s="1044"/>
      <c r="AD77" s="1044"/>
      <c r="AE77" s="1045"/>
      <c r="AF77" s="1046"/>
      <c r="AG77" s="1044"/>
      <c r="AH77" s="1044"/>
      <c r="AI77" s="1044"/>
      <c r="AJ77" s="1045"/>
      <c r="AK77" s="1046"/>
      <c r="AL77" s="1044"/>
      <c r="AM77" s="1044"/>
      <c r="AN77" s="1044"/>
      <c r="AO77" s="1045"/>
      <c r="AP77" s="1046"/>
      <c r="AQ77" s="1044"/>
      <c r="AR77" s="1044"/>
      <c r="AS77" s="1044"/>
      <c r="AT77" s="1045"/>
      <c r="AU77" s="1046"/>
      <c r="AV77" s="1044"/>
      <c r="AW77" s="1044"/>
      <c r="AX77" s="1044"/>
      <c r="AY77" s="1045"/>
      <c r="AZ77" s="1037"/>
      <c r="BA77" s="1037"/>
      <c r="BB77" s="1037"/>
      <c r="BC77" s="1037"/>
      <c r="BD77" s="1038"/>
      <c r="BE77" s="237"/>
      <c r="BF77" s="237"/>
      <c r="BG77" s="237"/>
      <c r="BH77" s="237"/>
      <c r="BI77" s="237"/>
      <c r="BJ77" s="237"/>
      <c r="BK77" s="237"/>
      <c r="BL77" s="237"/>
      <c r="BM77" s="237"/>
      <c r="BN77" s="237"/>
      <c r="BO77" s="237"/>
      <c r="BP77" s="237"/>
      <c r="BQ77" s="234">
        <v>71</v>
      </c>
      <c r="BR77" s="239"/>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26"/>
    </row>
    <row r="78" spans="1:131" ht="26.25" customHeight="1" x14ac:dyDescent="0.15">
      <c r="A78" s="234">
        <v>11</v>
      </c>
      <c r="B78" s="1039"/>
      <c r="C78" s="1040"/>
      <c r="D78" s="1040"/>
      <c r="E78" s="1040"/>
      <c r="F78" s="1040"/>
      <c r="G78" s="1040"/>
      <c r="H78" s="1040"/>
      <c r="I78" s="1040"/>
      <c r="J78" s="1040"/>
      <c r="K78" s="1040"/>
      <c r="L78" s="1040"/>
      <c r="M78" s="1040"/>
      <c r="N78" s="1040"/>
      <c r="O78" s="1040"/>
      <c r="P78" s="1041"/>
      <c r="Q78" s="1042"/>
      <c r="R78" s="1036"/>
      <c r="S78" s="1036"/>
      <c r="T78" s="1036"/>
      <c r="U78" s="1036"/>
      <c r="V78" s="1036"/>
      <c r="W78" s="1036"/>
      <c r="X78" s="1036"/>
      <c r="Y78" s="1036"/>
      <c r="Z78" s="1036"/>
      <c r="AA78" s="1036"/>
      <c r="AB78" s="1036"/>
      <c r="AC78" s="1036"/>
      <c r="AD78" s="1036"/>
      <c r="AE78" s="1036"/>
      <c r="AF78" s="1036"/>
      <c r="AG78" s="1036"/>
      <c r="AH78" s="1036"/>
      <c r="AI78" s="1036"/>
      <c r="AJ78" s="1036"/>
      <c r="AK78" s="1036"/>
      <c r="AL78" s="1036"/>
      <c r="AM78" s="1036"/>
      <c r="AN78" s="1036"/>
      <c r="AO78" s="1036"/>
      <c r="AP78" s="1036"/>
      <c r="AQ78" s="1036"/>
      <c r="AR78" s="1036"/>
      <c r="AS78" s="1036"/>
      <c r="AT78" s="1036"/>
      <c r="AU78" s="1036"/>
      <c r="AV78" s="1036"/>
      <c r="AW78" s="1036"/>
      <c r="AX78" s="1036"/>
      <c r="AY78" s="1036"/>
      <c r="AZ78" s="1037"/>
      <c r="BA78" s="1037"/>
      <c r="BB78" s="1037"/>
      <c r="BC78" s="1037"/>
      <c r="BD78" s="1038"/>
      <c r="BE78" s="237"/>
      <c r="BF78" s="237"/>
      <c r="BG78" s="237"/>
      <c r="BH78" s="237"/>
      <c r="BI78" s="237"/>
      <c r="BJ78" s="226"/>
      <c r="BK78" s="226"/>
      <c r="BL78" s="226"/>
      <c r="BM78" s="226"/>
      <c r="BN78" s="226"/>
      <c r="BO78" s="237"/>
      <c r="BP78" s="237"/>
      <c r="BQ78" s="234">
        <v>72</v>
      </c>
      <c r="BR78" s="239"/>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26"/>
    </row>
    <row r="79" spans="1:131" ht="26.25" customHeight="1" x14ac:dyDescent="0.15">
      <c r="A79" s="234">
        <v>12</v>
      </c>
      <c r="B79" s="1039"/>
      <c r="C79" s="1040"/>
      <c r="D79" s="1040"/>
      <c r="E79" s="1040"/>
      <c r="F79" s="1040"/>
      <c r="G79" s="1040"/>
      <c r="H79" s="1040"/>
      <c r="I79" s="1040"/>
      <c r="J79" s="1040"/>
      <c r="K79" s="1040"/>
      <c r="L79" s="1040"/>
      <c r="M79" s="1040"/>
      <c r="N79" s="1040"/>
      <c r="O79" s="1040"/>
      <c r="P79" s="1041"/>
      <c r="Q79" s="1042"/>
      <c r="R79" s="1036"/>
      <c r="S79" s="1036"/>
      <c r="T79" s="1036"/>
      <c r="U79" s="1036"/>
      <c r="V79" s="1036"/>
      <c r="W79" s="1036"/>
      <c r="X79" s="1036"/>
      <c r="Y79" s="1036"/>
      <c r="Z79" s="1036"/>
      <c r="AA79" s="1036"/>
      <c r="AB79" s="1036"/>
      <c r="AC79" s="1036"/>
      <c r="AD79" s="1036"/>
      <c r="AE79" s="1036"/>
      <c r="AF79" s="1036"/>
      <c r="AG79" s="1036"/>
      <c r="AH79" s="1036"/>
      <c r="AI79" s="1036"/>
      <c r="AJ79" s="1036"/>
      <c r="AK79" s="1036"/>
      <c r="AL79" s="1036"/>
      <c r="AM79" s="1036"/>
      <c r="AN79" s="1036"/>
      <c r="AO79" s="1036"/>
      <c r="AP79" s="1036"/>
      <c r="AQ79" s="1036"/>
      <c r="AR79" s="1036"/>
      <c r="AS79" s="1036"/>
      <c r="AT79" s="1036"/>
      <c r="AU79" s="1036"/>
      <c r="AV79" s="1036"/>
      <c r="AW79" s="1036"/>
      <c r="AX79" s="1036"/>
      <c r="AY79" s="1036"/>
      <c r="AZ79" s="1037"/>
      <c r="BA79" s="1037"/>
      <c r="BB79" s="1037"/>
      <c r="BC79" s="1037"/>
      <c r="BD79" s="1038"/>
      <c r="BE79" s="237"/>
      <c r="BF79" s="237"/>
      <c r="BG79" s="237"/>
      <c r="BH79" s="237"/>
      <c r="BI79" s="237"/>
      <c r="BJ79" s="226"/>
      <c r="BK79" s="226"/>
      <c r="BL79" s="226"/>
      <c r="BM79" s="226"/>
      <c r="BN79" s="226"/>
      <c r="BO79" s="237"/>
      <c r="BP79" s="237"/>
      <c r="BQ79" s="234">
        <v>73</v>
      </c>
      <c r="BR79" s="239"/>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26"/>
    </row>
    <row r="80" spans="1:131" ht="26.25" customHeight="1" x14ac:dyDescent="0.15">
      <c r="A80" s="234">
        <v>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37"/>
      <c r="BF80" s="237"/>
      <c r="BG80" s="237"/>
      <c r="BH80" s="237"/>
      <c r="BI80" s="237"/>
      <c r="BJ80" s="237"/>
      <c r="BK80" s="237"/>
      <c r="BL80" s="237"/>
      <c r="BM80" s="237"/>
      <c r="BN80" s="237"/>
      <c r="BO80" s="237"/>
      <c r="BP80" s="237"/>
      <c r="BQ80" s="234">
        <v>74</v>
      </c>
      <c r="BR80" s="239"/>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26"/>
    </row>
    <row r="81" spans="1:131" ht="26.25" customHeight="1" x14ac:dyDescent="0.15">
      <c r="A81" s="234">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37"/>
      <c r="BF81" s="237"/>
      <c r="BG81" s="237"/>
      <c r="BH81" s="237"/>
      <c r="BI81" s="237"/>
      <c r="BJ81" s="237"/>
      <c r="BK81" s="237"/>
      <c r="BL81" s="237"/>
      <c r="BM81" s="237"/>
      <c r="BN81" s="237"/>
      <c r="BO81" s="237"/>
      <c r="BP81" s="237"/>
      <c r="BQ81" s="234">
        <v>75</v>
      </c>
      <c r="BR81" s="239"/>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26"/>
    </row>
    <row r="82" spans="1:131" ht="26.25" customHeight="1" x14ac:dyDescent="0.15">
      <c r="A82" s="234">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37"/>
      <c r="BF82" s="237"/>
      <c r="BG82" s="237"/>
      <c r="BH82" s="237"/>
      <c r="BI82" s="237"/>
      <c r="BJ82" s="237"/>
      <c r="BK82" s="237"/>
      <c r="BL82" s="237"/>
      <c r="BM82" s="237"/>
      <c r="BN82" s="237"/>
      <c r="BO82" s="237"/>
      <c r="BP82" s="237"/>
      <c r="BQ82" s="234">
        <v>76</v>
      </c>
      <c r="BR82" s="239"/>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26"/>
    </row>
    <row r="83" spans="1:131" ht="26.25" customHeight="1" x14ac:dyDescent="0.15">
      <c r="A83" s="234">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37"/>
      <c r="BF83" s="237"/>
      <c r="BG83" s="237"/>
      <c r="BH83" s="237"/>
      <c r="BI83" s="237"/>
      <c r="BJ83" s="237"/>
      <c r="BK83" s="237"/>
      <c r="BL83" s="237"/>
      <c r="BM83" s="237"/>
      <c r="BN83" s="237"/>
      <c r="BO83" s="237"/>
      <c r="BP83" s="237"/>
      <c r="BQ83" s="234">
        <v>77</v>
      </c>
      <c r="BR83" s="239"/>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26"/>
    </row>
    <row r="84" spans="1:131" ht="26.25" customHeight="1" x14ac:dyDescent="0.15">
      <c r="A84" s="234">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37"/>
      <c r="BF84" s="237"/>
      <c r="BG84" s="237"/>
      <c r="BH84" s="237"/>
      <c r="BI84" s="237"/>
      <c r="BJ84" s="237"/>
      <c r="BK84" s="237"/>
      <c r="BL84" s="237"/>
      <c r="BM84" s="237"/>
      <c r="BN84" s="237"/>
      <c r="BO84" s="237"/>
      <c r="BP84" s="237"/>
      <c r="BQ84" s="234">
        <v>78</v>
      </c>
      <c r="BR84" s="239"/>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26"/>
    </row>
    <row r="85" spans="1:131" ht="26.25" customHeight="1" x14ac:dyDescent="0.15">
      <c r="A85" s="234">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37"/>
      <c r="BF85" s="237"/>
      <c r="BG85" s="237"/>
      <c r="BH85" s="237"/>
      <c r="BI85" s="237"/>
      <c r="BJ85" s="237"/>
      <c r="BK85" s="237"/>
      <c r="BL85" s="237"/>
      <c r="BM85" s="237"/>
      <c r="BN85" s="237"/>
      <c r="BO85" s="237"/>
      <c r="BP85" s="237"/>
      <c r="BQ85" s="234">
        <v>79</v>
      </c>
      <c r="BR85" s="239"/>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26"/>
    </row>
    <row r="86" spans="1:131" ht="26.25" customHeight="1" x14ac:dyDescent="0.15">
      <c r="A86" s="234">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37"/>
      <c r="BF86" s="237"/>
      <c r="BG86" s="237"/>
      <c r="BH86" s="237"/>
      <c r="BI86" s="237"/>
      <c r="BJ86" s="237"/>
      <c r="BK86" s="237"/>
      <c r="BL86" s="237"/>
      <c r="BM86" s="237"/>
      <c r="BN86" s="237"/>
      <c r="BO86" s="237"/>
      <c r="BP86" s="237"/>
      <c r="BQ86" s="234">
        <v>80</v>
      </c>
      <c r="BR86" s="239"/>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26"/>
    </row>
    <row r="87" spans="1:131" ht="26.25" customHeight="1" x14ac:dyDescent="0.15">
      <c r="A87" s="240">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37"/>
      <c r="BF87" s="237"/>
      <c r="BG87" s="237"/>
      <c r="BH87" s="237"/>
      <c r="BI87" s="237"/>
      <c r="BJ87" s="237"/>
      <c r="BK87" s="237"/>
      <c r="BL87" s="237"/>
      <c r="BM87" s="237"/>
      <c r="BN87" s="237"/>
      <c r="BO87" s="237"/>
      <c r="BP87" s="237"/>
      <c r="BQ87" s="234">
        <v>81</v>
      </c>
      <c r="BR87" s="239"/>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26"/>
    </row>
    <row r="88" spans="1:131" ht="26.25" customHeight="1" thickBot="1" x14ac:dyDescent="0.2">
      <c r="A88" s="236" t="s">
        <v>388</v>
      </c>
      <c r="B88" s="1002" t="s">
        <v>420</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c r="AG88" s="1024"/>
      <c r="AH88" s="1024"/>
      <c r="AI88" s="1024"/>
      <c r="AJ88" s="1024"/>
      <c r="AK88" s="1028"/>
      <c r="AL88" s="1028"/>
      <c r="AM88" s="1028"/>
      <c r="AN88" s="1028"/>
      <c r="AO88" s="1028"/>
      <c r="AP88" s="1024"/>
      <c r="AQ88" s="1024"/>
      <c r="AR88" s="1024"/>
      <c r="AS88" s="1024"/>
      <c r="AT88" s="1024"/>
      <c r="AU88" s="1024"/>
      <c r="AV88" s="1024"/>
      <c r="AW88" s="1024"/>
      <c r="AX88" s="1024"/>
      <c r="AY88" s="1024"/>
      <c r="AZ88" s="1025"/>
      <c r="BA88" s="1025"/>
      <c r="BB88" s="1025"/>
      <c r="BC88" s="1025"/>
      <c r="BD88" s="1026"/>
      <c r="BE88" s="237"/>
      <c r="BF88" s="237"/>
      <c r="BG88" s="237"/>
      <c r="BH88" s="237"/>
      <c r="BI88" s="237"/>
      <c r="BJ88" s="237"/>
      <c r="BK88" s="237"/>
      <c r="BL88" s="237"/>
      <c r="BM88" s="237"/>
      <c r="BN88" s="237"/>
      <c r="BO88" s="237"/>
      <c r="BP88" s="237"/>
      <c r="BQ88" s="234">
        <v>82</v>
      </c>
      <c r="BR88" s="239"/>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388</v>
      </c>
      <c r="BR102" s="1002" t="s">
        <v>421</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c r="CS102" s="1018"/>
      <c r="CT102" s="1018"/>
      <c r="CU102" s="1018"/>
      <c r="CV102" s="1019"/>
      <c r="CW102" s="1017"/>
      <c r="CX102" s="1018"/>
      <c r="CY102" s="1018"/>
      <c r="CZ102" s="1018"/>
      <c r="DA102" s="1019"/>
      <c r="DB102" s="1017"/>
      <c r="DC102" s="1018"/>
      <c r="DD102" s="1018"/>
      <c r="DE102" s="1018"/>
      <c r="DF102" s="1019"/>
      <c r="DG102" s="1017"/>
      <c r="DH102" s="1018"/>
      <c r="DI102" s="1018"/>
      <c r="DJ102" s="1018"/>
      <c r="DK102" s="1019"/>
      <c r="DL102" s="1017"/>
      <c r="DM102" s="1018"/>
      <c r="DN102" s="1018"/>
      <c r="DO102" s="1018"/>
      <c r="DP102" s="1019"/>
      <c r="DQ102" s="1017"/>
      <c r="DR102" s="1018"/>
      <c r="DS102" s="1018"/>
      <c r="DT102" s="1018"/>
      <c r="DU102" s="1019"/>
      <c r="DV102" s="1002"/>
      <c r="DW102" s="1003"/>
      <c r="DX102" s="1003"/>
      <c r="DY102" s="1003"/>
      <c r="DZ102" s="1004"/>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5" t="s">
        <v>422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6" t="s">
        <v>423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424</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425</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07" t="s">
        <v>426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0" t="s">
        <v>428</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429</v>
      </c>
      <c r="AB109" s="961"/>
      <c r="AC109" s="961"/>
      <c r="AD109" s="961"/>
      <c r="AE109" s="962"/>
      <c r="AF109" s="963" t="s">
        <v>430</v>
      </c>
      <c r="AG109" s="961"/>
      <c r="AH109" s="961"/>
      <c r="AI109" s="961"/>
      <c r="AJ109" s="962"/>
      <c r="AK109" s="963" t="s">
        <v>303</v>
      </c>
      <c r="AL109" s="961"/>
      <c r="AM109" s="961"/>
      <c r="AN109" s="961"/>
      <c r="AO109" s="962"/>
      <c r="AP109" s="963" t="s">
        <v>431</v>
      </c>
      <c r="AQ109" s="961"/>
      <c r="AR109" s="961"/>
      <c r="AS109" s="961"/>
      <c r="AT109" s="994"/>
      <c r="AU109" s="960" t="s">
        <v>428</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429</v>
      </c>
      <c r="BR109" s="961"/>
      <c r="BS109" s="961"/>
      <c r="BT109" s="961"/>
      <c r="BU109" s="962"/>
      <c r="BV109" s="963" t="s">
        <v>430</v>
      </c>
      <c r="BW109" s="961"/>
      <c r="BX109" s="961"/>
      <c r="BY109" s="961"/>
      <c r="BZ109" s="962"/>
      <c r="CA109" s="963" t="s">
        <v>303</v>
      </c>
      <c r="CB109" s="961"/>
      <c r="CC109" s="961"/>
      <c r="CD109" s="961"/>
      <c r="CE109" s="962"/>
      <c r="CF109" s="1001" t="s">
        <v>431</v>
      </c>
      <c r="CG109" s="1001"/>
      <c r="CH109" s="1001"/>
      <c r="CI109" s="1001"/>
      <c r="CJ109" s="1001"/>
      <c r="CK109" s="963" t="s">
        <v>432</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429</v>
      </c>
      <c r="DH109" s="961"/>
      <c r="DI109" s="961"/>
      <c r="DJ109" s="961"/>
      <c r="DK109" s="962"/>
      <c r="DL109" s="963" t="s">
        <v>430</v>
      </c>
      <c r="DM109" s="961"/>
      <c r="DN109" s="961"/>
      <c r="DO109" s="961"/>
      <c r="DP109" s="962"/>
      <c r="DQ109" s="963" t="s">
        <v>303</v>
      </c>
      <c r="DR109" s="961"/>
      <c r="DS109" s="961"/>
      <c r="DT109" s="961"/>
      <c r="DU109" s="962"/>
      <c r="DV109" s="963" t="s">
        <v>431</v>
      </c>
      <c r="DW109" s="961"/>
      <c r="DX109" s="961"/>
      <c r="DY109" s="961"/>
      <c r="DZ109" s="994"/>
    </row>
    <row r="110" spans="1:131" s="226" customFormat="1" ht="26.25" customHeight="1" x14ac:dyDescent="0.15">
      <c r="A110" s="872" t="s">
        <v>433</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4113233</v>
      </c>
      <c r="AB110" s="954"/>
      <c r="AC110" s="954"/>
      <c r="AD110" s="954"/>
      <c r="AE110" s="955"/>
      <c r="AF110" s="956">
        <v>4015133</v>
      </c>
      <c r="AG110" s="954"/>
      <c r="AH110" s="954"/>
      <c r="AI110" s="954"/>
      <c r="AJ110" s="955"/>
      <c r="AK110" s="956">
        <v>4049990</v>
      </c>
      <c r="AL110" s="954"/>
      <c r="AM110" s="954"/>
      <c r="AN110" s="954"/>
      <c r="AO110" s="955"/>
      <c r="AP110" s="957">
        <v>19.100000000000001</v>
      </c>
      <c r="AQ110" s="958"/>
      <c r="AR110" s="958"/>
      <c r="AS110" s="958"/>
      <c r="AT110" s="959"/>
      <c r="AU110" s="995" t="s">
        <v>72</v>
      </c>
      <c r="AV110" s="996"/>
      <c r="AW110" s="996"/>
      <c r="AX110" s="996"/>
      <c r="AY110" s="996"/>
      <c r="AZ110" s="925" t="s">
        <v>434</v>
      </c>
      <c r="BA110" s="873"/>
      <c r="BB110" s="873"/>
      <c r="BC110" s="873"/>
      <c r="BD110" s="873"/>
      <c r="BE110" s="873"/>
      <c r="BF110" s="873"/>
      <c r="BG110" s="873"/>
      <c r="BH110" s="873"/>
      <c r="BI110" s="873"/>
      <c r="BJ110" s="873"/>
      <c r="BK110" s="873"/>
      <c r="BL110" s="873"/>
      <c r="BM110" s="873"/>
      <c r="BN110" s="873"/>
      <c r="BO110" s="873"/>
      <c r="BP110" s="874"/>
      <c r="BQ110" s="926">
        <v>40010917</v>
      </c>
      <c r="BR110" s="907"/>
      <c r="BS110" s="907"/>
      <c r="BT110" s="907"/>
      <c r="BU110" s="907"/>
      <c r="BV110" s="907">
        <v>38885251</v>
      </c>
      <c r="BW110" s="907"/>
      <c r="BX110" s="907"/>
      <c r="BY110" s="907"/>
      <c r="BZ110" s="907"/>
      <c r="CA110" s="907">
        <v>41321411</v>
      </c>
      <c r="CB110" s="907"/>
      <c r="CC110" s="907"/>
      <c r="CD110" s="907"/>
      <c r="CE110" s="907"/>
      <c r="CF110" s="931">
        <v>195.4</v>
      </c>
      <c r="CG110" s="932"/>
      <c r="CH110" s="932"/>
      <c r="CI110" s="932"/>
      <c r="CJ110" s="932"/>
      <c r="CK110" s="991" t="s">
        <v>435</v>
      </c>
      <c r="CL110" s="884"/>
      <c r="CM110" s="925" t="s">
        <v>436</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v>257765</v>
      </c>
      <c r="DH110" s="907"/>
      <c r="DI110" s="907"/>
      <c r="DJ110" s="907"/>
      <c r="DK110" s="907"/>
      <c r="DL110" s="907">
        <v>233978</v>
      </c>
      <c r="DM110" s="907"/>
      <c r="DN110" s="907"/>
      <c r="DO110" s="907"/>
      <c r="DP110" s="907"/>
      <c r="DQ110" s="907">
        <v>210154</v>
      </c>
      <c r="DR110" s="907"/>
      <c r="DS110" s="907"/>
      <c r="DT110" s="907"/>
      <c r="DU110" s="907"/>
      <c r="DV110" s="908">
        <v>1</v>
      </c>
      <c r="DW110" s="908"/>
      <c r="DX110" s="908"/>
      <c r="DY110" s="908"/>
      <c r="DZ110" s="909"/>
    </row>
    <row r="111" spans="1:131" s="226" customFormat="1" ht="26.25" customHeight="1" x14ac:dyDescent="0.15">
      <c r="A111" s="839" t="s">
        <v>437</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438</v>
      </c>
      <c r="AB111" s="984"/>
      <c r="AC111" s="984"/>
      <c r="AD111" s="984"/>
      <c r="AE111" s="985"/>
      <c r="AF111" s="986" t="s">
        <v>439</v>
      </c>
      <c r="AG111" s="984"/>
      <c r="AH111" s="984"/>
      <c r="AI111" s="984"/>
      <c r="AJ111" s="985"/>
      <c r="AK111" s="986" t="s">
        <v>439</v>
      </c>
      <c r="AL111" s="984"/>
      <c r="AM111" s="984"/>
      <c r="AN111" s="984"/>
      <c r="AO111" s="985"/>
      <c r="AP111" s="987" t="s">
        <v>439</v>
      </c>
      <c r="AQ111" s="988"/>
      <c r="AR111" s="988"/>
      <c r="AS111" s="988"/>
      <c r="AT111" s="989"/>
      <c r="AU111" s="997"/>
      <c r="AV111" s="998"/>
      <c r="AW111" s="998"/>
      <c r="AX111" s="998"/>
      <c r="AY111" s="998"/>
      <c r="AZ111" s="880" t="s">
        <v>440</v>
      </c>
      <c r="BA111" s="817"/>
      <c r="BB111" s="817"/>
      <c r="BC111" s="817"/>
      <c r="BD111" s="817"/>
      <c r="BE111" s="817"/>
      <c r="BF111" s="817"/>
      <c r="BG111" s="817"/>
      <c r="BH111" s="817"/>
      <c r="BI111" s="817"/>
      <c r="BJ111" s="817"/>
      <c r="BK111" s="817"/>
      <c r="BL111" s="817"/>
      <c r="BM111" s="817"/>
      <c r="BN111" s="817"/>
      <c r="BO111" s="817"/>
      <c r="BP111" s="818"/>
      <c r="BQ111" s="881">
        <v>2174761</v>
      </c>
      <c r="BR111" s="882"/>
      <c r="BS111" s="882"/>
      <c r="BT111" s="882"/>
      <c r="BU111" s="882"/>
      <c r="BV111" s="882">
        <v>272838</v>
      </c>
      <c r="BW111" s="882"/>
      <c r="BX111" s="882"/>
      <c r="BY111" s="882"/>
      <c r="BZ111" s="882"/>
      <c r="CA111" s="882">
        <v>253493</v>
      </c>
      <c r="CB111" s="882"/>
      <c r="CC111" s="882"/>
      <c r="CD111" s="882"/>
      <c r="CE111" s="882"/>
      <c r="CF111" s="940">
        <v>1.2</v>
      </c>
      <c r="CG111" s="941"/>
      <c r="CH111" s="941"/>
      <c r="CI111" s="941"/>
      <c r="CJ111" s="941"/>
      <c r="CK111" s="992"/>
      <c r="CL111" s="886"/>
      <c r="CM111" s="880" t="s">
        <v>441</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t="s">
        <v>438</v>
      </c>
      <c r="DH111" s="882"/>
      <c r="DI111" s="882"/>
      <c r="DJ111" s="882"/>
      <c r="DK111" s="882"/>
      <c r="DL111" s="882" t="s">
        <v>439</v>
      </c>
      <c r="DM111" s="882"/>
      <c r="DN111" s="882"/>
      <c r="DO111" s="882"/>
      <c r="DP111" s="882"/>
      <c r="DQ111" s="882" t="s">
        <v>439</v>
      </c>
      <c r="DR111" s="882"/>
      <c r="DS111" s="882"/>
      <c r="DT111" s="882"/>
      <c r="DU111" s="882"/>
      <c r="DV111" s="859" t="s">
        <v>439</v>
      </c>
      <c r="DW111" s="859"/>
      <c r="DX111" s="859"/>
      <c r="DY111" s="859"/>
      <c r="DZ111" s="860"/>
    </row>
    <row r="112" spans="1:131" s="226" customFormat="1" ht="26.25" customHeight="1" x14ac:dyDescent="0.15">
      <c r="A112" s="977" t="s">
        <v>442</v>
      </c>
      <c r="B112" s="978"/>
      <c r="C112" s="817" t="s">
        <v>443</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t="s">
        <v>439</v>
      </c>
      <c r="AB112" s="845"/>
      <c r="AC112" s="845"/>
      <c r="AD112" s="845"/>
      <c r="AE112" s="846"/>
      <c r="AF112" s="847" t="s">
        <v>127</v>
      </c>
      <c r="AG112" s="845"/>
      <c r="AH112" s="845"/>
      <c r="AI112" s="845"/>
      <c r="AJ112" s="846"/>
      <c r="AK112" s="847" t="s">
        <v>438</v>
      </c>
      <c r="AL112" s="845"/>
      <c r="AM112" s="845"/>
      <c r="AN112" s="845"/>
      <c r="AO112" s="846"/>
      <c r="AP112" s="889" t="s">
        <v>127</v>
      </c>
      <c r="AQ112" s="890"/>
      <c r="AR112" s="890"/>
      <c r="AS112" s="890"/>
      <c r="AT112" s="891"/>
      <c r="AU112" s="997"/>
      <c r="AV112" s="998"/>
      <c r="AW112" s="998"/>
      <c r="AX112" s="998"/>
      <c r="AY112" s="998"/>
      <c r="AZ112" s="880" t="s">
        <v>444</v>
      </c>
      <c r="BA112" s="817"/>
      <c r="BB112" s="817"/>
      <c r="BC112" s="817"/>
      <c r="BD112" s="817"/>
      <c r="BE112" s="817"/>
      <c r="BF112" s="817"/>
      <c r="BG112" s="817"/>
      <c r="BH112" s="817"/>
      <c r="BI112" s="817"/>
      <c r="BJ112" s="817"/>
      <c r="BK112" s="817"/>
      <c r="BL112" s="817"/>
      <c r="BM112" s="817"/>
      <c r="BN112" s="817"/>
      <c r="BO112" s="817"/>
      <c r="BP112" s="818"/>
      <c r="BQ112" s="881">
        <v>1562154</v>
      </c>
      <c r="BR112" s="882"/>
      <c r="BS112" s="882"/>
      <c r="BT112" s="882"/>
      <c r="BU112" s="882"/>
      <c r="BV112" s="882">
        <v>1748399</v>
      </c>
      <c r="BW112" s="882"/>
      <c r="BX112" s="882"/>
      <c r="BY112" s="882"/>
      <c r="BZ112" s="882"/>
      <c r="CA112" s="882">
        <v>1797983</v>
      </c>
      <c r="CB112" s="882"/>
      <c r="CC112" s="882"/>
      <c r="CD112" s="882"/>
      <c r="CE112" s="882"/>
      <c r="CF112" s="940">
        <v>8.5</v>
      </c>
      <c r="CG112" s="941"/>
      <c r="CH112" s="941"/>
      <c r="CI112" s="941"/>
      <c r="CJ112" s="941"/>
      <c r="CK112" s="992"/>
      <c r="CL112" s="886"/>
      <c r="CM112" s="880" t="s">
        <v>445</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t="s">
        <v>439</v>
      </c>
      <c r="DH112" s="882"/>
      <c r="DI112" s="882"/>
      <c r="DJ112" s="882"/>
      <c r="DK112" s="882"/>
      <c r="DL112" s="882" t="s">
        <v>439</v>
      </c>
      <c r="DM112" s="882"/>
      <c r="DN112" s="882"/>
      <c r="DO112" s="882"/>
      <c r="DP112" s="882"/>
      <c r="DQ112" s="882" t="s">
        <v>439</v>
      </c>
      <c r="DR112" s="882"/>
      <c r="DS112" s="882"/>
      <c r="DT112" s="882"/>
      <c r="DU112" s="882"/>
      <c r="DV112" s="859" t="s">
        <v>127</v>
      </c>
      <c r="DW112" s="859"/>
      <c r="DX112" s="859"/>
      <c r="DY112" s="859"/>
      <c r="DZ112" s="860"/>
    </row>
    <row r="113" spans="1:130" s="226" customFormat="1" ht="26.25" customHeight="1" x14ac:dyDescent="0.15">
      <c r="A113" s="979"/>
      <c r="B113" s="980"/>
      <c r="C113" s="817" t="s">
        <v>446</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183392</v>
      </c>
      <c r="AB113" s="984"/>
      <c r="AC113" s="984"/>
      <c r="AD113" s="984"/>
      <c r="AE113" s="985"/>
      <c r="AF113" s="986">
        <v>171217</v>
      </c>
      <c r="AG113" s="984"/>
      <c r="AH113" s="984"/>
      <c r="AI113" s="984"/>
      <c r="AJ113" s="985"/>
      <c r="AK113" s="986">
        <v>180740</v>
      </c>
      <c r="AL113" s="984"/>
      <c r="AM113" s="984"/>
      <c r="AN113" s="984"/>
      <c r="AO113" s="985"/>
      <c r="AP113" s="987">
        <v>0.9</v>
      </c>
      <c r="AQ113" s="988"/>
      <c r="AR113" s="988"/>
      <c r="AS113" s="988"/>
      <c r="AT113" s="989"/>
      <c r="AU113" s="997"/>
      <c r="AV113" s="998"/>
      <c r="AW113" s="998"/>
      <c r="AX113" s="998"/>
      <c r="AY113" s="998"/>
      <c r="AZ113" s="880" t="s">
        <v>447</v>
      </c>
      <c r="BA113" s="817"/>
      <c r="BB113" s="817"/>
      <c r="BC113" s="817"/>
      <c r="BD113" s="817"/>
      <c r="BE113" s="817"/>
      <c r="BF113" s="817"/>
      <c r="BG113" s="817"/>
      <c r="BH113" s="817"/>
      <c r="BI113" s="817"/>
      <c r="BJ113" s="817"/>
      <c r="BK113" s="817"/>
      <c r="BL113" s="817"/>
      <c r="BM113" s="817"/>
      <c r="BN113" s="817"/>
      <c r="BO113" s="817"/>
      <c r="BP113" s="818"/>
      <c r="BQ113" s="881">
        <v>1373053</v>
      </c>
      <c r="BR113" s="882"/>
      <c r="BS113" s="882"/>
      <c r="BT113" s="882"/>
      <c r="BU113" s="882"/>
      <c r="BV113" s="882">
        <v>1476920</v>
      </c>
      <c r="BW113" s="882"/>
      <c r="BX113" s="882"/>
      <c r="BY113" s="882"/>
      <c r="BZ113" s="882"/>
      <c r="CA113" s="882">
        <v>1293578</v>
      </c>
      <c r="CB113" s="882"/>
      <c r="CC113" s="882"/>
      <c r="CD113" s="882"/>
      <c r="CE113" s="882"/>
      <c r="CF113" s="940">
        <v>6.1</v>
      </c>
      <c r="CG113" s="941"/>
      <c r="CH113" s="941"/>
      <c r="CI113" s="941"/>
      <c r="CJ113" s="941"/>
      <c r="CK113" s="992"/>
      <c r="CL113" s="886"/>
      <c r="CM113" s="880" t="s">
        <v>448</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439</v>
      </c>
      <c r="DH113" s="845"/>
      <c r="DI113" s="845"/>
      <c r="DJ113" s="845"/>
      <c r="DK113" s="846"/>
      <c r="DL113" s="847" t="s">
        <v>439</v>
      </c>
      <c r="DM113" s="845"/>
      <c r="DN113" s="845"/>
      <c r="DO113" s="845"/>
      <c r="DP113" s="846"/>
      <c r="DQ113" s="847" t="s">
        <v>127</v>
      </c>
      <c r="DR113" s="845"/>
      <c r="DS113" s="845"/>
      <c r="DT113" s="845"/>
      <c r="DU113" s="846"/>
      <c r="DV113" s="889" t="s">
        <v>438</v>
      </c>
      <c r="DW113" s="890"/>
      <c r="DX113" s="890"/>
      <c r="DY113" s="890"/>
      <c r="DZ113" s="891"/>
    </row>
    <row r="114" spans="1:130" s="226" customFormat="1" ht="26.25" customHeight="1" x14ac:dyDescent="0.15">
      <c r="A114" s="979"/>
      <c r="B114" s="980"/>
      <c r="C114" s="817" t="s">
        <v>449</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v>228069</v>
      </c>
      <c r="AB114" s="845"/>
      <c r="AC114" s="845"/>
      <c r="AD114" s="845"/>
      <c r="AE114" s="846"/>
      <c r="AF114" s="847">
        <v>211709</v>
      </c>
      <c r="AG114" s="845"/>
      <c r="AH114" s="845"/>
      <c r="AI114" s="845"/>
      <c r="AJ114" s="846"/>
      <c r="AK114" s="847">
        <v>224018</v>
      </c>
      <c r="AL114" s="845"/>
      <c r="AM114" s="845"/>
      <c r="AN114" s="845"/>
      <c r="AO114" s="846"/>
      <c r="AP114" s="889">
        <v>1.1000000000000001</v>
      </c>
      <c r="AQ114" s="890"/>
      <c r="AR114" s="890"/>
      <c r="AS114" s="890"/>
      <c r="AT114" s="891"/>
      <c r="AU114" s="997"/>
      <c r="AV114" s="998"/>
      <c r="AW114" s="998"/>
      <c r="AX114" s="998"/>
      <c r="AY114" s="998"/>
      <c r="AZ114" s="880" t="s">
        <v>450</v>
      </c>
      <c r="BA114" s="817"/>
      <c r="BB114" s="817"/>
      <c r="BC114" s="817"/>
      <c r="BD114" s="817"/>
      <c r="BE114" s="817"/>
      <c r="BF114" s="817"/>
      <c r="BG114" s="817"/>
      <c r="BH114" s="817"/>
      <c r="BI114" s="817"/>
      <c r="BJ114" s="817"/>
      <c r="BK114" s="817"/>
      <c r="BL114" s="817"/>
      <c r="BM114" s="817"/>
      <c r="BN114" s="817"/>
      <c r="BO114" s="817"/>
      <c r="BP114" s="818"/>
      <c r="BQ114" s="881">
        <v>4695173</v>
      </c>
      <c r="BR114" s="882"/>
      <c r="BS114" s="882"/>
      <c r="BT114" s="882"/>
      <c r="BU114" s="882"/>
      <c r="BV114" s="882">
        <v>4651762</v>
      </c>
      <c r="BW114" s="882"/>
      <c r="BX114" s="882"/>
      <c r="BY114" s="882"/>
      <c r="BZ114" s="882"/>
      <c r="CA114" s="882">
        <v>4594017</v>
      </c>
      <c r="CB114" s="882"/>
      <c r="CC114" s="882"/>
      <c r="CD114" s="882"/>
      <c r="CE114" s="882"/>
      <c r="CF114" s="940">
        <v>21.7</v>
      </c>
      <c r="CG114" s="941"/>
      <c r="CH114" s="941"/>
      <c r="CI114" s="941"/>
      <c r="CJ114" s="941"/>
      <c r="CK114" s="992"/>
      <c r="CL114" s="886"/>
      <c r="CM114" s="880" t="s">
        <v>451</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127</v>
      </c>
      <c r="DH114" s="845"/>
      <c r="DI114" s="845"/>
      <c r="DJ114" s="845"/>
      <c r="DK114" s="846"/>
      <c r="DL114" s="847" t="s">
        <v>438</v>
      </c>
      <c r="DM114" s="845"/>
      <c r="DN114" s="845"/>
      <c r="DO114" s="845"/>
      <c r="DP114" s="846"/>
      <c r="DQ114" s="847" t="s">
        <v>439</v>
      </c>
      <c r="DR114" s="845"/>
      <c r="DS114" s="845"/>
      <c r="DT114" s="845"/>
      <c r="DU114" s="846"/>
      <c r="DV114" s="889" t="s">
        <v>127</v>
      </c>
      <c r="DW114" s="890"/>
      <c r="DX114" s="890"/>
      <c r="DY114" s="890"/>
      <c r="DZ114" s="891"/>
    </row>
    <row r="115" spans="1:130" s="226" customFormat="1" ht="26.25" customHeight="1" x14ac:dyDescent="0.15">
      <c r="A115" s="979"/>
      <c r="B115" s="980"/>
      <c r="C115" s="817" t="s">
        <v>452</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v>52467</v>
      </c>
      <c r="AB115" s="984"/>
      <c r="AC115" s="984"/>
      <c r="AD115" s="984"/>
      <c r="AE115" s="985"/>
      <c r="AF115" s="986">
        <v>52504</v>
      </c>
      <c r="AG115" s="984"/>
      <c r="AH115" s="984"/>
      <c r="AI115" s="984"/>
      <c r="AJ115" s="985"/>
      <c r="AK115" s="986">
        <v>46500</v>
      </c>
      <c r="AL115" s="984"/>
      <c r="AM115" s="984"/>
      <c r="AN115" s="984"/>
      <c r="AO115" s="985"/>
      <c r="AP115" s="987">
        <v>0.2</v>
      </c>
      <c r="AQ115" s="988"/>
      <c r="AR115" s="988"/>
      <c r="AS115" s="988"/>
      <c r="AT115" s="989"/>
      <c r="AU115" s="997"/>
      <c r="AV115" s="998"/>
      <c r="AW115" s="998"/>
      <c r="AX115" s="998"/>
      <c r="AY115" s="998"/>
      <c r="AZ115" s="880" t="s">
        <v>453</v>
      </c>
      <c r="BA115" s="817"/>
      <c r="BB115" s="817"/>
      <c r="BC115" s="817"/>
      <c r="BD115" s="817"/>
      <c r="BE115" s="817"/>
      <c r="BF115" s="817"/>
      <c r="BG115" s="817"/>
      <c r="BH115" s="817"/>
      <c r="BI115" s="817"/>
      <c r="BJ115" s="817"/>
      <c r="BK115" s="817"/>
      <c r="BL115" s="817"/>
      <c r="BM115" s="817"/>
      <c r="BN115" s="817"/>
      <c r="BO115" s="817"/>
      <c r="BP115" s="818"/>
      <c r="BQ115" s="881">
        <v>977</v>
      </c>
      <c r="BR115" s="882"/>
      <c r="BS115" s="882"/>
      <c r="BT115" s="882"/>
      <c r="BU115" s="882"/>
      <c r="BV115" s="882">
        <v>548</v>
      </c>
      <c r="BW115" s="882"/>
      <c r="BX115" s="882"/>
      <c r="BY115" s="882"/>
      <c r="BZ115" s="882"/>
      <c r="CA115" s="882">
        <v>293</v>
      </c>
      <c r="CB115" s="882"/>
      <c r="CC115" s="882"/>
      <c r="CD115" s="882"/>
      <c r="CE115" s="882"/>
      <c r="CF115" s="940">
        <v>0</v>
      </c>
      <c r="CG115" s="941"/>
      <c r="CH115" s="941"/>
      <c r="CI115" s="941"/>
      <c r="CJ115" s="941"/>
      <c r="CK115" s="992"/>
      <c r="CL115" s="886"/>
      <c r="CM115" s="880" t="s">
        <v>454</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v>1846338</v>
      </c>
      <c r="DH115" s="845"/>
      <c r="DI115" s="845"/>
      <c r="DJ115" s="845"/>
      <c r="DK115" s="846"/>
      <c r="DL115" s="847" t="s">
        <v>439</v>
      </c>
      <c r="DM115" s="845"/>
      <c r="DN115" s="845"/>
      <c r="DO115" s="845"/>
      <c r="DP115" s="846"/>
      <c r="DQ115" s="847" t="s">
        <v>439</v>
      </c>
      <c r="DR115" s="845"/>
      <c r="DS115" s="845"/>
      <c r="DT115" s="845"/>
      <c r="DU115" s="846"/>
      <c r="DV115" s="889" t="s">
        <v>127</v>
      </c>
      <c r="DW115" s="890"/>
      <c r="DX115" s="890"/>
      <c r="DY115" s="890"/>
      <c r="DZ115" s="891"/>
    </row>
    <row r="116" spans="1:130" s="226" customFormat="1" ht="26.25" customHeight="1" x14ac:dyDescent="0.15">
      <c r="A116" s="981"/>
      <c r="B116" s="982"/>
      <c r="C116" s="904" t="s">
        <v>455</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t="s">
        <v>127</v>
      </c>
      <c r="AB116" s="845"/>
      <c r="AC116" s="845"/>
      <c r="AD116" s="845"/>
      <c r="AE116" s="846"/>
      <c r="AF116" s="847" t="s">
        <v>439</v>
      </c>
      <c r="AG116" s="845"/>
      <c r="AH116" s="845"/>
      <c r="AI116" s="845"/>
      <c r="AJ116" s="846"/>
      <c r="AK116" s="847" t="s">
        <v>439</v>
      </c>
      <c r="AL116" s="845"/>
      <c r="AM116" s="845"/>
      <c r="AN116" s="845"/>
      <c r="AO116" s="846"/>
      <c r="AP116" s="889" t="s">
        <v>127</v>
      </c>
      <c r="AQ116" s="890"/>
      <c r="AR116" s="890"/>
      <c r="AS116" s="890"/>
      <c r="AT116" s="891"/>
      <c r="AU116" s="997"/>
      <c r="AV116" s="998"/>
      <c r="AW116" s="998"/>
      <c r="AX116" s="998"/>
      <c r="AY116" s="998"/>
      <c r="AZ116" s="974" t="s">
        <v>456</v>
      </c>
      <c r="BA116" s="975"/>
      <c r="BB116" s="975"/>
      <c r="BC116" s="975"/>
      <c r="BD116" s="975"/>
      <c r="BE116" s="975"/>
      <c r="BF116" s="975"/>
      <c r="BG116" s="975"/>
      <c r="BH116" s="975"/>
      <c r="BI116" s="975"/>
      <c r="BJ116" s="975"/>
      <c r="BK116" s="975"/>
      <c r="BL116" s="975"/>
      <c r="BM116" s="975"/>
      <c r="BN116" s="975"/>
      <c r="BO116" s="975"/>
      <c r="BP116" s="976"/>
      <c r="BQ116" s="881" t="s">
        <v>439</v>
      </c>
      <c r="BR116" s="882"/>
      <c r="BS116" s="882"/>
      <c r="BT116" s="882"/>
      <c r="BU116" s="882"/>
      <c r="BV116" s="882" t="s">
        <v>127</v>
      </c>
      <c r="BW116" s="882"/>
      <c r="BX116" s="882"/>
      <c r="BY116" s="882"/>
      <c r="BZ116" s="882"/>
      <c r="CA116" s="882" t="s">
        <v>438</v>
      </c>
      <c r="CB116" s="882"/>
      <c r="CC116" s="882"/>
      <c r="CD116" s="882"/>
      <c r="CE116" s="882"/>
      <c r="CF116" s="940" t="s">
        <v>439</v>
      </c>
      <c r="CG116" s="941"/>
      <c r="CH116" s="941"/>
      <c r="CI116" s="941"/>
      <c r="CJ116" s="941"/>
      <c r="CK116" s="992"/>
      <c r="CL116" s="886"/>
      <c r="CM116" s="880" t="s">
        <v>457</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t="s">
        <v>127</v>
      </c>
      <c r="DH116" s="845"/>
      <c r="DI116" s="845"/>
      <c r="DJ116" s="845"/>
      <c r="DK116" s="846"/>
      <c r="DL116" s="847" t="s">
        <v>439</v>
      </c>
      <c r="DM116" s="845"/>
      <c r="DN116" s="845"/>
      <c r="DO116" s="845"/>
      <c r="DP116" s="846"/>
      <c r="DQ116" s="847" t="s">
        <v>127</v>
      </c>
      <c r="DR116" s="845"/>
      <c r="DS116" s="845"/>
      <c r="DT116" s="845"/>
      <c r="DU116" s="846"/>
      <c r="DV116" s="889" t="s">
        <v>439</v>
      </c>
      <c r="DW116" s="890"/>
      <c r="DX116" s="890"/>
      <c r="DY116" s="890"/>
      <c r="DZ116" s="891"/>
    </row>
    <row r="117" spans="1:130" s="226" customFormat="1" ht="26.25" customHeight="1" x14ac:dyDescent="0.15">
      <c r="A117" s="960" t="s">
        <v>185</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458</v>
      </c>
      <c r="Z117" s="962"/>
      <c r="AA117" s="967">
        <v>4577161</v>
      </c>
      <c r="AB117" s="968"/>
      <c r="AC117" s="968"/>
      <c r="AD117" s="968"/>
      <c r="AE117" s="969"/>
      <c r="AF117" s="970">
        <v>4450563</v>
      </c>
      <c r="AG117" s="968"/>
      <c r="AH117" s="968"/>
      <c r="AI117" s="968"/>
      <c r="AJ117" s="969"/>
      <c r="AK117" s="970">
        <v>4501248</v>
      </c>
      <c r="AL117" s="968"/>
      <c r="AM117" s="968"/>
      <c r="AN117" s="968"/>
      <c r="AO117" s="969"/>
      <c r="AP117" s="971"/>
      <c r="AQ117" s="972"/>
      <c r="AR117" s="972"/>
      <c r="AS117" s="972"/>
      <c r="AT117" s="973"/>
      <c r="AU117" s="997"/>
      <c r="AV117" s="998"/>
      <c r="AW117" s="998"/>
      <c r="AX117" s="998"/>
      <c r="AY117" s="998"/>
      <c r="AZ117" s="928" t="s">
        <v>459</v>
      </c>
      <c r="BA117" s="929"/>
      <c r="BB117" s="929"/>
      <c r="BC117" s="929"/>
      <c r="BD117" s="929"/>
      <c r="BE117" s="929"/>
      <c r="BF117" s="929"/>
      <c r="BG117" s="929"/>
      <c r="BH117" s="929"/>
      <c r="BI117" s="929"/>
      <c r="BJ117" s="929"/>
      <c r="BK117" s="929"/>
      <c r="BL117" s="929"/>
      <c r="BM117" s="929"/>
      <c r="BN117" s="929"/>
      <c r="BO117" s="929"/>
      <c r="BP117" s="930"/>
      <c r="BQ117" s="881" t="s">
        <v>439</v>
      </c>
      <c r="BR117" s="882"/>
      <c r="BS117" s="882"/>
      <c r="BT117" s="882"/>
      <c r="BU117" s="882"/>
      <c r="BV117" s="882" t="s">
        <v>439</v>
      </c>
      <c r="BW117" s="882"/>
      <c r="BX117" s="882"/>
      <c r="BY117" s="882"/>
      <c r="BZ117" s="882"/>
      <c r="CA117" s="882" t="s">
        <v>127</v>
      </c>
      <c r="CB117" s="882"/>
      <c r="CC117" s="882"/>
      <c r="CD117" s="882"/>
      <c r="CE117" s="882"/>
      <c r="CF117" s="940" t="s">
        <v>127</v>
      </c>
      <c r="CG117" s="941"/>
      <c r="CH117" s="941"/>
      <c r="CI117" s="941"/>
      <c r="CJ117" s="941"/>
      <c r="CK117" s="992"/>
      <c r="CL117" s="886"/>
      <c r="CM117" s="880" t="s">
        <v>460</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438</v>
      </c>
      <c r="DH117" s="845"/>
      <c r="DI117" s="845"/>
      <c r="DJ117" s="845"/>
      <c r="DK117" s="846"/>
      <c r="DL117" s="847" t="s">
        <v>127</v>
      </c>
      <c r="DM117" s="845"/>
      <c r="DN117" s="845"/>
      <c r="DO117" s="845"/>
      <c r="DP117" s="846"/>
      <c r="DQ117" s="847" t="s">
        <v>439</v>
      </c>
      <c r="DR117" s="845"/>
      <c r="DS117" s="845"/>
      <c r="DT117" s="845"/>
      <c r="DU117" s="846"/>
      <c r="DV117" s="889" t="s">
        <v>127</v>
      </c>
      <c r="DW117" s="890"/>
      <c r="DX117" s="890"/>
      <c r="DY117" s="890"/>
      <c r="DZ117" s="891"/>
    </row>
    <row r="118" spans="1:130" s="226" customFormat="1" ht="26.25" customHeight="1" x14ac:dyDescent="0.15">
      <c r="A118" s="960" t="s">
        <v>432</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429</v>
      </c>
      <c r="AB118" s="961"/>
      <c r="AC118" s="961"/>
      <c r="AD118" s="961"/>
      <c r="AE118" s="962"/>
      <c r="AF118" s="963" t="s">
        <v>430</v>
      </c>
      <c r="AG118" s="961"/>
      <c r="AH118" s="961"/>
      <c r="AI118" s="961"/>
      <c r="AJ118" s="962"/>
      <c r="AK118" s="963" t="s">
        <v>303</v>
      </c>
      <c r="AL118" s="961"/>
      <c r="AM118" s="961"/>
      <c r="AN118" s="961"/>
      <c r="AO118" s="962"/>
      <c r="AP118" s="964" t="s">
        <v>431</v>
      </c>
      <c r="AQ118" s="965"/>
      <c r="AR118" s="965"/>
      <c r="AS118" s="965"/>
      <c r="AT118" s="966"/>
      <c r="AU118" s="997"/>
      <c r="AV118" s="998"/>
      <c r="AW118" s="998"/>
      <c r="AX118" s="998"/>
      <c r="AY118" s="998"/>
      <c r="AZ118" s="903" t="s">
        <v>461</v>
      </c>
      <c r="BA118" s="904"/>
      <c r="BB118" s="904"/>
      <c r="BC118" s="904"/>
      <c r="BD118" s="904"/>
      <c r="BE118" s="904"/>
      <c r="BF118" s="904"/>
      <c r="BG118" s="904"/>
      <c r="BH118" s="904"/>
      <c r="BI118" s="904"/>
      <c r="BJ118" s="904"/>
      <c r="BK118" s="904"/>
      <c r="BL118" s="904"/>
      <c r="BM118" s="904"/>
      <c r="BN118" s="904"/>
      <c r="BO118" s="904"/>
      <c r="BP118" s="905"/>
      <c r="BQ118" s="944" t="s">
        <v>439</v>
      </c>
      <c r="BR118" s="910"/>
      <c r="BS118" s="910"/>
      <c r="BT118" s="910"/>
      <c r="BU118" s="910"/>
      <c r="BV118" s="910" t="s">
        <v>439</v>
      </c>
      <c r="BW118" s="910"/>
      <c r="BX118" s="910"/>
      <c r="BY118" s="910"/>
      <c r="BZ118" s="910"/>
      <c r="CA118" s="910" t="s">
        <v>127</v>
      </c>
      <c r="CB118" s="910"/>
      <c r="CC118" s="910"/>
      <c r="CD118" s="910"/>
      <c r="CE118" s="910"/>
      <c r="CF118" s="940" t="s">
        <v>439</v>
      </c>
      <c r="CG118" s="941"/>
      <c r="CH118" s="941"/>
      <c r="CI118" s="941"/>
      <c r="CJ118" s="941"/>
      <c r="CK118" s="992"/>
      <c r="CL118" s="886"/>
      <c r="CM118" s="880" t="s">
        <v>462</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439</v>
      </c>
      <c r="DH118" s="845"/>
      <c r="DI118" s="845"/>
      <c r="DJ118" s="845"/>
      <c r="DK118" s="846"/>
      <c r="DL118" s="847" t="s">
        <v>127</v>
      </c>
      <c r="DM118" s="845"/>
      <c r="DN118" s="845"/>
      <c r="DO118" s="845"/>
      <c r="DP118" s="846"/>
      <c r="DQ118" s="847" t="s">
        <v>127</v>
      </c>
      <c r="DR118" s="845"/>
      <c r="DS118" s="845"/>
      <c r="DT118" s="845"/>
      <c r="DU118" s="846"/>
      <c r="DV118" s="889" t="s">
        <v>439</v>
      </c>
      <c r="DW118" s="890"/>
      <c r="DX118" s="890"/>
      <c r="DY118" s="890"/>
      <c r="DZ118" s="891"/>
    </row>
    <row r="119" spans="1:130" s="226" customFormat="1" ht="26.25" customHeight="1" x14ac:dyDescent="0.15">
      <c r="A119" s="883" t="s">
        <v>435</v>
      </c>
      <c r="B119" s="884"/>
      <c r="C119" s="925" t="s">
        <v>436</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v>23750</v>
      </c>
      <c r="AB119" s="954"/>
      <c r="AC119" s="954"/>
      <c r="AD119" s="954"/>
      <c r="AE119" s="955"/>
      <c r="AF119" s="956">
        <v>23787</v>
      </c>
      <c r="AG119" s="954"/>
      <c r="AH119" s="954"/>
      <c r="AI119" s="954"/>
      <c r="AJ119" s="955"/>
      <c r="AK119" s="956">
        <v>23823</v>
      </c>
      <c r="AL119" s="954"/>
      <c r="AM119" s="954"/>
      <c r="AN119" s="954"/>
      <c r="AO119" s="955"/>
      <c r="AP119" s="957">
        <v>0.1</v>
      </c>
      <c r="AQ119" s="958"/>
      <c r="AR119" s="958"/>
      <c r="AS119" s="958"/>
      <c r="AT119" s="959"/>
      <c r="AU119" s="999"/>
      <c r="AV119" s="1000"/>
      <c r="AW119" s="1000"/>
      <c r="AX119" s="1000"/>
      <c r="AY119" s="1000"/>
      <c r="AZ119" s="247" t="s">
        <v>185</v>
      </c>
      <c r="BA119" s="247"/>
      <c r="BB119" s="247"/>
      <c r="BC119" s="247"/>
      <c r="BD119" s="247"/>
      <c r="BE119" s="247"/>
      <c r="BF119" s="247"/>
      <c r="BG119" s="247"/>
      <c r="BH119" s="247"/>
      <c r="BI119" s="247"/>
      <c r="BJ119" s="247"/>
      <c r="BK119" s="247"/>
      <c r="BL119" s="247"/>
      <c r="BM119" s="247"/>
      <c r="BN119" s="247"/>
      <c r="BO119" s="942" t="s">
        <v>463</v>
      </c>
      <c r="BP119" s="943"/>
      <c r="BQ119" s="944">
        <v>49817035</v>
      </c>
      <c r="BR119" s="910"/>
      <c r="BS119" s="910"/>
      <c r="BT119" s="910"/>
      <c r="BU119" s="910"/>
      <c r="BV119" s="910">
        <v>47035718</v>
      </c>
      <c r="BW119" s="910"/>
      <c r="BX119" s="910"/>
      <c r="BY119" s="910"/>
      <c r="BZ119" s="910"/>
      <c r="CA119" s="910">
        <v>49260775</v>
      </c>
      <c r="CB119" s="910"/>
      <c r="CC119" s="910"/>
      <c r="CD119" s="910"/>
      <c r="CE119" s="910"/>
      <c r="CF119" s="813"/>
      <c r="CG119" s="814"/>
      <c r="CH119" s="814"/>
      <c r="CI119" s="814"/>
      <c r="CJ119" s="899"/>
      <c r="CK119" s="993"/>
      <c r="CL119" s="888"/>
      <c r="CM119" s="903" t="s">
        <v>464</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v>70658</v>
      </c>
      <c r="DH119" s="829"/>
      <c r="DI119" s="829"/>
      <c r="DJ119" s="829"/>
      <c r="DK119" s="830"/>
      <c r="DL119" s="831">
        <v>38860</v>
      </c>
      <c r="DM119" s="829"/>
      <c r="DN119" s="829"/>
      <c r="DO119" s="829"/>
      <c r="DP119" s="830"/>
      <c r="DQ119" s="831">
        <v>43339</v>
      </c>
      <c r="DR119" s="829"/>
      <c r="DS119" s="829"/>
      <c r="DT119" s="829"/>
      <c r="DU119" s="830"/>
      <c r="DV119" s="913">
        <v>0.2</v>
      </c>
      <c r="DW119" s="914"/>
      <c r="DX119" s="914"/>
      <c r="DY119" s="914"/>
      <c r="DZ119" s="915"/>
    </row>
    <row r="120" spans="1:130" s="226" customFormat="1" ht="26.25" customHeight="1" x14ac:dyDescent="0.15">
      <c r="A120" s="885"/>
      <c r="B120" s="886"/>
      <c r="C120" s="880" t="s">
        <v>441</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t="s">
        <v>439</v>
      </c>
      <c r="AB120" s="845"/>
      <c r="AC120" s="845"/>
      <c r="AD120" s="845"/>
      <c r="AE120" s="846"/>
      <c r="AF120" s="847" t="s">
        <v>439</v>
      </c>
      <c r="AG120" s="845"/>
      <c r="AH120" s="845"/>
      <c r="AI120" s="845"/>
      <c r="AJ120" s="846"/>
      <c r="AK120" s="847" t="s">
        <v>127</v>
      </c>
      <c r="AL120" s="845"/>
      <c r="AM120" s="845"/>
      <c r="AN120" s="845"/>
      <c r="AO120" s="846"/>
      <c r="AP120" s="889" t="s">
        <v>439</v>
      </c>
      <c r="AQ120" s="890"/>
      <c r="AR120" s="890"/>
      <c r="AS120" s="890"/>
      <c r="AT120" s="891"/>
      <c r="AU120" s="945" t="s">
        <v>465</v>
      </c>
      <c r="AV120" s="946"/>
      <c r="AW120" s="946"/>
      <c r="AX120" s="946"/>
      <c r="AY120" s="947"/>
      <c r="AZ120" s="925" t="s">
        <v>466</v>
      </c>
      <c r="BA120" s="873"/>
      <c r="BB120" s="873"/>
      <c r="BC120" s="873"/>
      <c r="BD120" s="873"/>
      <c r="BE120" s="873"/>
      <c r="BF120" s="873"/>
      <c r="BG120" s="873"/>
      <c r="BH120" s="873"/>
      <c r="BI120" s="873"/>
      <c r="BJ120" s="873"/>
      <c r="BK120" s="873"/>
      <c r="BL120" s="873"/>
      <c r="BM120" s="873"/>
      <c r="BN120" s="873"/>
      <c r="BO120" s="873"/>
      <c r="BP120" s="874"/>
      <c r="BQ120" s="926">
        <v>15291914</v>
      </c>
      <c r="BR120" s="907"/>
      <c r="BS120" s="907"/>
      <c r="BT120" s="907"/>
      <c r="BU120" s="907"/>
      <c r="BV120" s="907">
        <v>16115285</v>
      </c>
      <c r="BW120" s="907"/>
      <c r="BX120" s="907"/>
      <c r="BY120" s="907"/>
      <c r="BZ120" s="907"/>
      <c r="CA120" s="907">
        <v>16986572</v>
      </c>
      <c r="CB120" s="907"/>
      <c r="CC120" s="907"/>
      <c r="CD120" s="907"/>
      <c r="CE120" s="907"/>
      <c r="CF120" s="931">
        <v>80.3</v>
      </c>
      <c r="CG120" s="932"/>
      <c r="CH120" s="932"/>
      <c r="CI120" s="932"/>
      <c r="CJ120" s="932"/>
      <c r="CK120" s="933" t="s">
        <v>467</v>
      </c>
      <c r="CL120" s="917"/>
      <c r="CM120" s="917"/>
      <c r="CN120" s="917"/>
      <c r="CO120" s="918"/>
      <c r="CP120" s="937" t="s">
        <v>468</v>
      </c>
      <c r="CQ120" s="938"/>
      <c r="CR120" s="938"/>
      <c r="CS120" s="938"/>
      <c r="CT120" s="938"/>
      <c r="CU120" s="938"/>
      <c r="CV120" s="938"/>
      <c r="CW120" s="938"/>
      <c r="CX120" s="938"/>
      <c r="CY120" s="938"/>
      <c r="CZ120" s="938"/>
      <c r="DA120" s="938"/>
      <c r="DB120" s="938"/>
      <c r="DC120" s="938"/>
      <c r="DD120" s="938"/>
      <c r="DE120" s="938"/>
      <c r="DF120" s="939"/>
      <c r="DG120" s="926">
        <v>1562154</v>
      </c>
      <c r="DH120" s="907"/>
      <c r="DI120" s="907"/>
      <c r="DJ120" s="907"/>
      <c r="DK120" s="907"/>
      <c r="DL120" s="907">
        <v>1748939</v>
      </c>
      <c r="DM120" s="907"/>
      <c r="DN120" s="907"/>
      <c r="DO120" s="907"/>
      <c r="DP120" s="907"/>
      <c r="DQ120" s="907">
        <v>1797983</v>
      </c>
      <c r="DR120" s="907"/>
      <c r="DS120" s="907"/>
      <c r="DT120" s="907"/>
      <c r="DU120" s="907"/>
      <c r="DV120" s="908">
        <v>8.5</v>
      </c>
      <c r="DW120" s="908"/>
      <c r="DX120" s="908"/>
      <c r="DY120" s="908"/>
      <c r="DZ120" s="909"/>
    </row>
    <row r="121" spans="1:130" s="226" customFormat="1" ht="26.25" customHeight="1" x14ac:dyDescent="0.15">
      <c r="A121" s="885"/>
      <c r="B121" s="886"/>
      <c r="C121" s="928" t="s">
        <v>469</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t="s">
        <v>439</v>
      </c>
      <c r="AB121" s="845"/>
      <c r="AC121" s="845"/>
      <c r="AD121" s="845"/>
      <c r="AE121" s="846"/>
      <c r="AF121" s="847" t="s">
        <v>439</v>
      </c>
      <c r="AG121" s="845"/>
      <c r="AH121" s="845"/>
      <c r="AI121" s="845"/>
      <c r="AJ121" s="846"/>
      <c r="AK121" s="847" t="s">
        <v>127</v>
      </c>
      <c r="AL121" s="845"/>
      <c r="AM121" s="845"/>
      <c r="AN121" s="845"/>
      <c r="AO121" s="846"/>
      <c r="AP121" s="889" t="s">
        <v>439</v>
      </c>
      <c r="AQ121" s="890"/>
      <c r="AR121" s="890"/>
      <c r="AS121" s="890"/>
      <c r="AT121" s="891"/>
      <c r="AU121" s="948"/>
      <c r="AV121" s="949"/>
      <c r="AW121" s="949"/>
      <c r="AX121" s="949"/>
      <c r="AY121" s="950"/>
      <c r="AZ121" s="880" t="s">
        <v>470</v>
      </c>
      <c r="BA121" s="817"/>
      <c r="BB121" s="817"/>
      <c r="BC121" s="817"/>
      <c r="BD121" s="817"/>
      <c r="BE121" s="817"/>
      <c r="BF121" s="817"/>
      <c r="BG121" s="817"/>
      <c r="BH121" s="817"/>
      <c r="BI121" s="817"/>
      <c r="BJ121" s="817"/>
      <c r="BK121" s="817"/>
      <c r="BL121" s="817"/>
      <c r="BM121" s="817"/>
      <c r="BN121" s="817"/>
      <c r="BO121" s="817"/>
      <c r="BP121" s="818"/>
      <c r="BQ121" s="881">
        <v>9456621</v>
      </c>
      <c r="BR121" s="882"/>
      <c r="BS121" s="882"/>
      <c r="BT121" s="882"/>
      <c r="BU121" s="882"/>
      <c r="BV121" s="882">
        <v>8397810</v>
      </c>
      <c r="BW121" s="882"/>
      <c r="BX121" s="882"/>
      <c r="BY121" s="882"/>
      <c r="BZ121" s="882"/>
      <c r="CA121" s="882">
        <v>9039413</v>
      </c>
      <c r="CB121" s="882"/>
      <c r="CC121" s="882"/>
      <c r="CD121" s="882"/>
      <c r="CE121" s="882"/>
      <c r="CF121" s="940">
        <v>42.7</v>
      </c>
      <c r="CG121" s="941"/>
      <c r="CH121" s="941"/>
      <c r="CI121" s="941"/>
      <c r="CJ121" s="941"/>
      <c r="CK121" s="934"/>
      <c r="CL121" s="920"/>
      <c r="CM121" s="920"/>
      <c r="CN121" s="920"/>
      <c r="CO121" s="921"/>
      <c r="CP121" s="900" t="s">
        <v>471</v>
      </c>
      <c r="CQ121" s="901"/>
      <c r="CR121" s="901"/>
      <c r="CS121" s="901"/>
      <c r="CT121" s="901"/>
      <c r="CU121" s="901"/>
      <c r="CV121" s="901"/>
      <c r="CW121" s="901"/>
      <c r="CX121" s="901"/>
      <c r="CY121" s="901"/>
      <c r="CZ121" s="901"/>
      <c r="DA121" s="901"/>
      <c r="DB121" s="901"/>
      <c r="DC121" s="901"/>
      <c r="DD121" s="901"/>
      <c r="DE121" s="901"/>
      <c r="DF121" s="902"/>
      <c r="DG121" s="881" t="s">
        <v>439</v>
      </c>
      <c r="DH121" s="882"/>
      <c r="DI121" s="882"/>
      <c r="DJ121" s="882"/>
      <c r="DK121" s="882"/>
      <c r="DL121" s="882" t="s">
        <v>439</v>
      </c>
      <c r="DM121" s="882"/>
      <c r="DN121" s="882"/>
      <c r="DO121" s="882"/>
      <c r="DP121" s="882"/>
      <c r="DQ121" s="882" t="s">
        <v>439</v>
      </c>
      <c r="DR121" s="882"/>
      <c r="DS121" s="882"/>
      <c r="DT121" s="882"/>
      <c r="DU121" s="882"/>
      <c r="DV121" s="859" t="s">
        <v>439</v>
      </c>
      <c r="DW121" s="859"/>
      <c r="DX121" s="859"/>
      <c r="DY121" s="859"/>
      <c r="DZ121" s="860"/>
    </row>
    <row r="122" spans="1:130" s="226" customFormat="1" ht="26.25" customHeight="1" x14ac:dyDescent="0.15">
      <c r="A122" s="885"/>
      <c r="B122" s="886"/>
      <c r="C122" s="880" t="s">
        <v>451</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439</v>
      </c>
      <c r="AB122" s="845"/>
      <c r="AC122" s="845"/>
      <c r="AD122" s="845"/>
      <c r="AE122" s="846"/>
      <c r="AF122" s="847" t="s">
        <v>439</v>
      </c>
      <c r="AG122" s="845"/>
      <c r="AH122" s="845"/>
      <c r="AI122" s="845"/>
      <c r="AJ122" s="846"/>
      <c r="AK122" s="847" t="s">
        <v>439</v>
      </c>
      <c r="AL122" s="845"/>
      <c r="AM122" s="845"/>
      <c r="AN122" s="845"/>
      <c r="AO122" s="846"/>
      <c r="AP122" s="889" t="s">
        <v>439</v>
      </c>
      <c r="AQ122" s="890"/>
      <c r="AR122" s="890"/>
      <c r="AS122" s="890"/>
      <c r="AT122" s="891"/>
      <c r="AU122" s="948"/>
      <c r="AV122" s="949"/>
      <c r="AW122" s="949"/>
      <c r="AX122" s="949"/>
      <c r="AY122" s="950"/>
      <c r="AZ122" s="903" t="s">
        <v>472</v>
      </c>
      <c r="BA122" s="904"/>
      <c r="BB122" s="904"/>
      <c r="BC122" s="904"/>
      <c r="BD122" s="904"/>
      <c r="BE122" s="904"/>
      <c r="BF122" s="904"/>
      <c r="BG122" s="904"/>
      <c r="BH122" s="904"/>
      <c r="BI122" s="904"/>
      <c r="BJ122" s="904"/>
      <c r="BK122" s="904"/>
      <c r="BL122" s="904"/>
      <c r="BM122" s="904"/>
      <c r="BN122" s="904"/>
      <c r="BO122" s="904"/>
      <c r="BP122" s="905"/>
      <c r="BQ122" s="944">
        <v>35745943</v>
      </c>
      <c r="BR122" s="910"/>
      <c r="BS122" s="910"/>
      <c r="BT122" s="910"/>
      <c r="BU122" s="910"/>
      <c r="BV122" s="910">
        <v>36623832</v>
      </c>
      <c r="BW122" s="910"/>
      <c r="BX122" s="910"/>
      <c r="BY122" s="910"/>
      <c r="BZ122" s="910"/>
      <c r="CA122" s="910">
        <v>35422520</v>
      </c>
      <c r="CB122" s="910"/>
      <c r="CC122" s="910"/>
      <c r="CD122" s="910"/>
      <c r="CE122" s="910"/>
      <c r="CF122" s="911">
        <v>167.5</v>
      </c>
      <c r="CG122" s="912"/>
      <c r="CH122" s="912"/>
      <c r="CI122" s="912"/>
      <c r="CJ122" s="912"/>
      <c r="CK122" s="934"/>
      <c r="CL122" s="920"/>
      <c r="CM122" s="920"/>
      <c r="CN122" s="920"/>
      <c r="CO122" s="921"/>
      <c r="CP122" s="900" t="s">
        <v>473</v>
      </c>
      <c r="CQ122" s="901"/>
      <c r="CR122" s="901"/>
      <c r="CS122" s="901"/>
      <c r="CT122" s="901"/>
      <c r="CU122" s="901"/>
      <c r="CV122" s="901"/>
      <c r="CW122" s="901"/>
      <c r="CX122" s="901"/>
      <c r="CY122" s="901"/>
      <c r="CZ122" s="901"/>
      <c r="DA122" s="901"/>
      <c r="DB122" s="901"/>
      <c r="DC122" s="901"/>
      <c r="DD122" s="901"/>
      <c r="DE122" s="901"/>
      <c r="DF122" s="902"/>
      <c r="DG122" s="881" t="s">
        <v>439</v>
      </c>
      <c r="DH122" s="882"/>
      <c r="DI122" s="882"/>
      <c r="DJ122" s="882"/>
      <c r="DK122" s="882"/>
      <c r="DL122" s="882" t="s">
        <v>439</v>
      </c>
      <c r="DM122" s="882"/>
      <c r="DN122" s="882"/>
      <c r="DO122" s="882"/>
      <c r="DP122" s="882"/>
      <c r="DQ122" s="882" t="s">
        <v>127</v>
      </c>
      <c r="DR122" s="882"/>
      <c r="DS122" s="882"/>
      <c r="DT122" s="882"/>
      <c r="DU122" s="882"/>
      <c r="DV122" s="859" t="s">
        <v>439</v>
      </c>
      <c r="DW122" s="859"/>
      <c r="DX122" s="859"/>
      <c r="DY122" s="859"/>
      <c r="DZ122" s="860"/>
    </row>
    <row r="123" spans="1:130" s="226" customFormat="1" ht="26.25" customHeight="1" x14ac:dyDescent="0.15">
      <c r="A123" s="885"/>
      <c r="B123" s="886"/>
      <c r="C123" s="880" t="s">
        <v>457</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t="s">
        <v>439</v>
      </c>
      <c r="AB123" s="845"/>
      <c r="AC123" s="845"/>
      <c r="AD123" s="845"/>
      <c r="AE123" s="846"/>
      <c r="AF123" s="847" t="s">
        <v>439</v>
      </c>
      <c r="AG123" s="845"/>
      <c r="AH123" s="845"/>
      <c r="AI123" s="845"/>
      <c r="AJ123" s="846"/>
      <c r="AK123" s="847" t="s">
        <v>439</v>
      </c>
      <c r="AL123" s="845"/>
      <c r="AM123" s="845"/>
      <c r="AN123" s="845"/>
      <c r="AO123" s="846"/>
      <c r="AP123" s="889" t="s">
        <v>127</v>
      </c>
      <c r="AQ123" s="890"/>
      <c r="AR123" s="890"/>
      <c r="AS123" s="890"/>
      <c r="AT123" s="891"/>
      <c r="AU123" s="951"/>
      <c r="AV123" s="952"/>
      <c r="AW123" s="952"/>
      <c r="AX123" s="952"/>
      <c r="AY123" s="952"/>
      <c r="AZ123" s="247" t="s">
        <v>185</v>
      </c>
      <c r="BA123" s="247"/>
      <c r="BB123" s="247"/>
      <c r="BC123" s="247"/>
      <c r="BD123" s="247"/>
      <c r="BE123" s="247"/>
      <c r="BF123" s="247"/>
      <c r="BG123" s="247"/>
      <c r="BH123" s="247"/>
      <c r="BI123" s="247"/>
      <c r="BJ123" s="247"/>
      <c r="BK123" s="247"/>
      <c r="BL123" s="247"/>
      <c r="BM123" s="247"/>
      <c r="BN123" s="247"/>
      <c r="BO123" s="942" t="s">
        <v>474</v>
      </c>
      <c r="BP123" s="943"/>
      <c r="BQ123" s="897">
        <v>60494478</v>
      </c>
      <c r="BR123" s="898"/>
      <c r="BS123" s="898"/>
      <c r="BT123" s="898"/>
      <c r="BU123" s="898"/>
      <c r="BV123" s="898">
        <v>61136927</v>
      </c>
      <c r="BW123" s="898"/>
      <c r="BX123" s="898"/>
      <c r="BY123" s="898"/>
      <c r="BZ123" s="898"/>
      <c r="CA123" s="898">
        <v>61448505</v>
      </c>
      <c r="CB123" s="898"/>
      <c r="CC123" s="898"/>
      <c r="CD123" s="898"/>
      <c r="CE123" s="898"/>
      <c r="CF123" s="813"/>
      <c r="CG123" s="814"/>
      <c r="CH123" s="814"/>
      <c r="CI123" s="814"/>
      <c r="CJ123" s="899"/>
      <c r="CK123" s="934"/>
      <c r="CL123" s="920"/>
      <c r="CM123" s="920"/>
      <c r="CN123" s="920"/>
      <c r="CO123" s="921"/>
      <c r="CP123" s="900" t="s">
        <v>475</v>
      </c>
      <c r="CQ123" s="901"/>
      <c r="CR123" s="901"/>
      <c r="CS123" s="901"/>
      <c r="CT123" s="901"/>
      <c r="CU123" s="901"/>
      <c r="CV123" s="901"/>
      <c r="CW123" s="901"/>
      <c r="CX123" s="901"/>
      <c r="CY123" s="901"/>
      <c r="CZ123" s="901"/>
      <c r="DA123" s="901"/>
      <c r="DB123" s="901"/>
      <c r="DC123" s="901"/>
      <c r="DD123" s="901"/>
      <c r="DE123" s="901"/>
      <c r="DF123" s="902"/>
      <c r="DG123" s="844" t="s">
        <v>439</v>
      </c>
      <c r="DH123" s="845"/>
      <c r="DI123" s="845"/>
      <c r="DJ123" s="845"/>
      <c r="DK123" s="846"/>
      <c r="DL123" s="847" t="s">
        <v>127</v>
      </c>
      <c r="DM123" s="845"/>
      <c r="DN123" s="845"/>
      <c r="DO123" s="845"/>
      <c r="DP123" s="846"/>
      <c r="DQ123" s="847" t="s">
        <v>439</v>
      </c>
      <c r="DR123" s="845"/>
      <c r="DS123" s="845"/>
      <c r="DT123" s="845"/>
      <c r="DU123" s="846"/>
      <c r="DV123" s="889" t="s">
        <v>127</v>
      </c>
      <c r="DW123" s="890"/>
      <c r="DX123" s="890"/>
      <c r="DY123" s="890"/>
      <c r="DZ123" s="891"/>
    </row>
    <row r="124" spans="1:130" s="226" customFormat="1" ht="26.25" customHeight="1" thickBot="1" x14ac:dyDescent="0.2">
      <c r="A124" s="885"/>
      <c r="B124" s="886"/>
      <c r="C124" s="880" t="s">
        <v>460</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127</v>
      </c>
      <c r="AB124" s="845"/>
      <c r="AC124" s="845"/>
      <c r="AD124" s="845"/>
      <c r="AE124" s="846"/>
      <c r="AF124" s="847" t="s">
        <v>439</v>
      </c>
      <c r="AG124" s="845"/>
      <c r="AH124" s="845"/>
      <c r="AI124" s="845"/>
      <c r="AJ124" s="846"/>
      <c r="AK124" s="847" t="s">
        <v>127</v>
      </c>
      <c r="AL124" s="845"/>
      <c r="AM124" s="845"/>
      <c r="AN124" s="845"/>
      <c r="AO124" s="846"/>
      <c r="AP124" s="889" t="s">
        <v>127</v>
      </c>
      <c r="AQ124" s="890"/>
      <c r="AR124" s="890"/>
      <c r="AS124" s="890"/>
      <c r="AT124" s="891"/>
      <c r="AU124" s="892" t="s">
        <v>476</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t="s">
        <v>439</v>
      </c>
      <c r="BR124" s="896"/>
      <c r="BS124" s="896"/>
      <c r="BT124" s="896"/>
      <c r="BU124" s="896"/>
      <c r="BV124" s="896" t="s">
        <v>127</v>
      </c>
      <c r="BW124" s="896"/>
      <c r="BX124" s="896"/>
      <c r="BY124" s="896"/>
      <c r="BZ124" s="896"/>
      <c r="CA124" s="896" t="s">
        <v>127</v>
      </c>
      <c r="CB124" s="896"/>
      <c r="CC124" s="896"/>
      <c r="CD124" s="896"/>
      <c r="CE124" s="896"/>
      <c r="CF124" s="791"/>
      <c r="CG124" s="792"/>
      <c r="CH124" s="792"/>
      <c r="CI124" s="792"/>
      <c r="CJ124" s="927"/>
      <c r="CK124" s="935"/>
      <c r="CL124" s="935"/>
      <c r="CM124" s="935"/>
      <c r="CN124" s="935"/>
      <c r="CO124" s="936"/>
      <c r="CP124" s="900" t="s">
        <v>477</v>
      </c>
      <c r="CQ124" s="901"/>
      <c r="CR124" s="901"/>
      <c r="CS124" s="901"/>
      <c r="CT124" s="901"/>
      <c r="CU124" s="901"/>
      <c r="CV124" s="901"/>
      <c r="CW124" s="901"/>
      <c r="CX124" s="901"/>
      <c r="CY124" s="901"/>
      <c r="CZ124" s="901"/>
      <c r="DA124" s="901"/>
      <c r="DB124" s="901"/>
      <c r="DC124" s="901"/>
      <c r="DD124" s="901"/>
      <c r="DE124" s="901"/>
      <c r="DF124" s="902"/>
      <c r="DG124" s="828" t="s">
        <v>439</v>
      </c>
      <c r="DH124" s="829"/>
      <c r="DI124" s="829"/>
      <c r="DJ124" s="829"/>
      <c r="DK124" s="830"/>
      <c r="DL124" s="831" t="s">
        <v>439</v>
      </c>
      <c r="DM124" s="829"/>
      <c r="DN124" s="829"/>
      <c r="DO124" s="829"/>
      <c r="DP124" s="830"/>
      <c r="DQ124" s="831" t="s">
        <v>439</v>
      </c>
      <c r="DR124" s="829"/>
      <c r="DS124" s="829"/>
      <c r="DT124" s="829"/>
      <c r="DU124" s="830"/>
      <c r="DV124" s="913" t="s">
        <v>127</v>
      </c>
      <c r="DW124" s="914"/>
      <c r="DX124" s="914"/>
      <c r="DY124" s="914"/>
      <c r="DZ124" s="915"/>
    </row>
    <row r="125" spans="1:130" s="226" customFormat="1" ht="26.25" customHeight="1" x14ac:dyDescent="0.15">
      <c r="A125" s="885"/>
      <c r="B125" s="886"/>
      <c r="C125" s="880" t="s">
        <v>462</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439</v>
      </c>
      <c r="AB125" s="845"/>
      <c r="AC125" s="845"/>
      <c r="AD125" s="845"/>
      <c r="AE125" s="846"/>
      <c r="AF125" s="847" t="s">
        <v>127</v>
      </c>
      <c r="AG125" s="845"/>
      <c r="AH125" s="845"/>
      <c r="AI125" s="845"/>
      <c r="AJ125" s="846"/>
      <c r="AK125" s="847" t="s">
        <v>127</v>
      </c>
      <c r="AL125" s="845"/>
      <c r="AM125" s="845"/>
      <c r="AN125" s="845"/>
      <c r="AO125" s="846"/>
      <c r="AP125" s="889" t="s">
        <v>439</v>
      </c>
      <c r="AQ125" s="890"/>
      <c r="AR125" s="890"/>
      <c r="AS125" s="890"/>
      <c r="AT125" s="891"/>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6" t="s">
        <v>478</v>
      </c>
      <c r="CL125" s="917"/>
      <c r="CM125" s="917"/>
      <c r="CN125" s="917"/>
      <c r="CO125" s="918"/>
      <c r="CP125" s="925" t="s">
        <v>479</v>
      </c>
      <c r="CQ125" s="873"/>
      <c r="CR125" s="873"/>
      <c r="CS125" s="873"/>
      <c r="CT125" s="873"/>
      <c r="CU125" s="873"/>
      <c r="CV125" s="873"/>
      <c r="CW125" s="873"/>
      <c r="CX125" s="873"/>
      <c r="CY125" s="873"/>
      <c r="CZ125" s="873"/>
      <c r="DA125" s="873"/>
      <c r="DB125" s="873"/>
      <c r="DC125" s="873"/>
      <c r="DD125" s="873"/>
      <c r="DE125" s="873"/>
      <c r="DF125" s="874"/>
      <c r="DG125" s="926" t="s">
        <v>439</v>
      </c>
      <c r="DH125" s="907"/>
      <c r="DI125" s="907"/>
      <c r="DJ125" s="907"/>
      <c r="DK125" s="907"/>
      <c r="DL125" s="907" t="s">
        <v>439</v>
      </c>
      <c r="DM125" s="907"/>
      <c r="DN125" s="907"/>
      <c r="DO125" s="907"/>
      <c r="DP125" s="907"/>
      <c r="DQ125" s="907" t="s">
        <v>127</v>
      </c>
      <c r="DR125" s="907"/>
      <c r="DS125" s="907"/>
      <c r="DT125" s="907"/>
      <c r="DU125" s="907"/>
      <c r="DV125" s="908" t="s">
        <v>439</v>
      </c>
      <c r="DW125" s="908"/>
      <c r="DX125" s="908"/>
      <c r="DY125" s="908"/>
      <c r="DZ125" s="909"/>
    </row>
    <row r="126" spans="1:130" s="226" customFormat="1" ht="26.25" customHeight="1" thickBot="1" x14ac:dyDescent="0.2">
      <c r="A126" s="885"/>
      <c r="B126" s="886"/>
      <c r="C126" s="880" t="s">
        <v>464</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v>28717</v>
      </c>
      <c r="AB126" s="845"/>
      <c r="AC126" s="845"/>
      <c r="AD126" s="845"/>
      <c r="AE126" s="846"/>
      <c r="AF126" s="847">
        <v>28717</v>
      </c>
      <c r="AG126" s="845"/>
      <c r="AH126" s="845"/>
      <c r="AI126" s="845"/>
      <c r="AJ126" s="846"/>
      <c r="AK126" s="847">
        <v>22677</v>
      </c>
      <c r="AL126" s="845"/>
      <c r="AM126" s="845"/>
      <c r="AN126" s="845"/>
      <c r="AO126" s="846"/>
      <c r="AP126" s="889">
        <v>0.1</v>
      </c>
      <c r="AQ126" s="890"/>
      <c r="AR126" s="890"/>
      <c r="AS126" s="890"/>
      <c r="AT126" s="891"/>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9"/>
      <c r="CL126" s="920"/>
      <c r="CM126" s="920"/>
      <c r="CN126" s="920"/>
      <c r="CO126" s="921"/>
      <c r="CP126" s="880" t="s">
        <v>480</v>
      </c>
      <c r="CQ126" s="817"/>
      <c r="CR126" s="817"/>
      <c r="CS126" s="817"/>
      <c r="CT126" s="817"/>
      <c r="CU126" s="817"/>
      <c r="CV126" s="817"/>
      <c r="CW126" s="817"/>
      <c r="CX126" s="817"/>
      <c r="CY126" s="817"/>
      <c r="CZ126" s="817"/>
      <c r="DA126" s="817"/>
      <c r="DB126" s="817"/>
      <c r="DC126" s="817"/>
      <c r="DD126" s="817"/>
      <c r="DE126" s="817"/>
      <c r="DF126" s="818"/>
      <c r="DG126" s="881" t="s">
        <v>439</v>
      </c>
      <c r="DH126" s="882"/>
      <c r="DI126" s="882"/>
      <c r="DJ126" s="882"/>
      <c r="DK126" s="882"/>
      <c r="DL126" s="882" t="s">
        <v>439</v>
      </c>
      <c r="DM126" s="882"/>
      <c r="DN126" s="882"/>
      <c r="DO126" s="882"/>
      <c r="DP126" s="882"/>
      <c r="DQ126" s="882" t="s">
        <v>439</v>
      </c>
      <c r="DR126" s="882"/>
      <c r="DS126" s="882"/>
      <c r="DT126" s="882"/>
      <c r="DU126" s="882"/>
      <c r="DV126" s="859" t="s">
        <v>127</v>
      </c>
      <c r="DW126" s="859"/>
      <c r="DX126" s="859"/>
      <c r="DY126" s="859"/>
      <c r="DZ126" s="860"/>
    </row>
    <row r="127" spans="1:130" s="226" customFormat="1" ht="26.25" customHeight="1" x14ac:dyDescent="0.15">
      <c r="A127" s="887"/>
      <c r="B127" s="888"/>
      <c r="C127" s="903" t="s">
        <v>481</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t="s">
        <v>439</v>
      </c>
      <c r="AB127" s="845"/>
      <c r="AC127" s="845"/>
      <c r="AD127" s="845"/>
      <c r="AE127" s="846"/>
      <c r="AF127" s="847" t="s">
        <v>127</v>
      </c>
      <c r="AG127" s="845"/>
      <c r="AH127" s="845"/>
      <c r="AI127" s="845"/>
      <c r="AJ127" s="846"/>
      <c r="AK127" s="847" t="s">
        <v>439</v>
      </c>
      <c r="AL127" s="845"/>
      <c r="AM127" s="845"/>
      <c r="AN127" s="845"/>
      <c r="AO127" s="846"/>
      <c r="AP127" s="889" t="s">
        <v>439</v>
      </c>
      <c r="AQ127" s="890"/>
      <c r="AR127" s="890"/>
      <c r="AS127" s="890"/>
      <c r="AT127" s="891"/>
      <c r="AU127" s="228"/>
      <c r="AV127" s="228"/>
      <c r="AW127" s="228"/>
      <c r="AX127" s="906" t="s">
        <v>482</v>
      </c>
      <c r="AY127" s="877"/>
      <c r="AZ127" s="877"/>
      <c r="BA127" s="877"/>
      <c r="BB127" s="877"/>
      <c r="BC127" s="877"/>
      <c r="BD127" s="877"/>
      <c r="BE127" s="878"/>
      <c r="BF127" s="876" t="s">
        <v>483</v>
      </c>
      <c r="BG127" s="877"/>
      <c r="BH127" s="877"/>
      <c r="BI127" s="877"/>
      <c r="BJ127" s="877"/>
      <c r="BK127" s="877"/>
      <c r="BL127" s="878"/>
      <c r="BM127" s="876" t="s">
        <v>484</v>
      </c>
      <c r="BN127" s="877"/>
      <c r="BO127" s="877"/>
      <c r="BP127" s="877"/>
      <c r="BQ127" s="877"/>
      <c r="BR127" s="877"/>
      <c r="BS127" s="878"/>
      <c r="BT127" s="876" t="s">
        <v>485</v>
      </c>
      <c r="BU127" s="877"/>
      <c r="BV127" s="877"/>
      <c r="BW127" s="877"/>
      <c r="BX127" s="877"/>
      <c r="BY127" s="877"/>
      <c r="BZ127" s="879"/>
      <c r="CA127" s="228"/>
      <c r="CB127" s="228"/>
      <c r="CC127" s="228"/>
      <c r="CD127" s="251"/>
      <c r="CE127" s="251"/>
      <c r="CF127" s="251"/>
      <c r="CG127" s="228"/>
      <c r="CH127" s="228"/>
      <c r="CI127" s="228"/>
      <c r="CJ127" s="250"/>
      <c r="CK127" s="919"/>
      <c r="CL127" s="920"/>
      <c r="CM127" s="920"/>
      <c r="CN127" s="920"/>
      <c r="CO127" s="921"/>
      <c r="CP127" s="880" t="s">
        <v>486</v>
      </c>
      <c r="CQ127" s="817"/>
      <c r="CR127" s="817"/>
      <c r="CS127" s="817"/>
      <c r="CT127" s="817"/>
      <c r="CU127" s="817"/>
      <c r="CV127" s="817"/>
      <c r="CW127" s="817"/>
      <c r="CX127" s="817"/>
      <c r="CY127" s="817"/>
      <c r="CZ127" s="817"/>
      <c r="DA127" s="817"/>
      <c r="DB127" s="817"/>
      <c r="DC127" s="817"/>
      <c r="DD127" s="817"/>
      <c r="DE127" s="817"/>
      <c r="DF127" s="818"/>
      <c r="DG127" s="881" t="s">
        <v>439</v>
      </c>
      <c r="DH127" s="882"/>
      <c r="DI127" s="882"/>
      <c r="DJ127" s="882"/>
      <c r="DK127" s="882"/>
      <c r="DL127" s="882" t="s">
        <v>439</v>
      </c>
      <c r="DM127" s="882"/>
      <c r="DN127" s="882"/>
      <c r="DO127" s="882"/>
      <c r="DP127" s="882"/>
      <c r="DQ127" s="882" t="s">
        <v>439</v>
      </c>
      <c r="DR127" s="882"/>
      <c r="DS127" s="882"/>
      <c r="DT127" s="882"/>
      <c r="DU127" s="882"/>
      <c r="DV127" s="859" t="s">
        <v>439</v>
      </c>
      <c r="DW127" s="859"/>
      <c r="DX127" s="859"/>
      <c r="DY127" s="859"/>
      <c r="DZ127" s="860"/>
    </row>
    <row r="128" spans="1:130" s="226" customFormat="1" ht="26.25" customHeight="1" thickBot="1" x14ac:dyDescent="0.2">
      <c r="A128" s="861" t="s">
        <v>487</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488</v>
      </c>
      <c r="X128" s="863"/>
      <c r="Y128" s="863"/>
      <c r="Z128" s="864"/>
      <c r="AA128" s="865">
        <v>1015121</v>
      </c>
      <c r="AB128" s="866"/>
      <c r="AC128" s="866"/>
      <c r="AD128" s="866"/>
      <c r="AE128" s="867"/>
      <c r="AF128" s="868">
        <v>1062161</v>
      </c>
      <c r="AG128" s="866"/>
      <c r="AH128" s="866"/>
      <c r="AI128" s="866"/>
      <c r="AJ128" s="867"/>
      <c r="AK128" s="868">
        <v>1054523</v>
      </c>
      <c r="AL128" s="866"/>
      <c r="AM128" s="866"/>
      <c r="AN128" s="866"/>
      <c r="AO128" s="867"/>
      <c r="AP128" s="869"/>
      <c r="AQ128" s="870"/>
      <c r="AR128" s="870"/>
      <c r="AS128" s="870"/>
      <c r="AT128" s="871"/>
      <c r="AU128" s="228"/>
      <c r="AV128" s="228"/>
      <c r="AW128" s="228"/>
      <c r="AX128" s="872" t="s">
        <v>489</v>
      </c>
      <c r="AY128" s="873"/>
      <c r="AZ128" s="873"/>
      <c r="BA128" s="873"/>
      <c r="BB128" s="873"/>
      <c r="BC128" s="873"/>
      <c r="BD128" s="873"/>
      <c r="BE128" s="874"/>
      <c r="BF128" s="851" t="s">
        <v>439</v>
      </c>
      <c r="BG128" s="852"/>
      <c r="BH128" s="852"/>
      <c r="BI128" s="852"/>
      <c r="BJ128" s="852"/>
      <c r="BK128" s="852"/>
      <c r="BL128" s="875"/>
      <c r="BM128" s="851">
        <v>12.14</v>
      </c>
      <c r="BN128" s="852"/>
      <c r="BO128" s="852"/>
      <c r="BP128" s="852"/>
      <c r="BQ128" s="852"/>
      <c r="BR128" s="852"/>
      <c r="BS128" s="875"/>
      <c r="BT128" s="851">
        <v>20</v>
      </c>
      <c r="BU128" s="852"/>
      <c r="BV128" s="852"/>
      <c r="BW128" s="852"/>
      <c r="BX128" s="852"/>
      <c r="BY128" s="852"/>
      <c r="BZ128" s="853"/>
      <c r="CA128" s="251"/>
      <c r="CB128" s="251"/>
      <c r="CC128" s="251"/>
      <c r="CD128" s="251"/>
      <c r="CE128" s="251"/>
      <c r="CF128" s="251"/>
      <c r="CG128" s="228"/>
      <c r="CH128" s="228"/>
      <c r="CI128" s="228"/>
      <c r="CJ128" s="250"/>
      <c r="CK128" s="922"/>
      <c r="CL128" s="923"/>
      <c r="CM128" s="923"/>
      <c r="CN128" s="923"/>
      <c r="CO128" s="924"/>
      <c r="CP128" s="854" t="s">
        <v>490</v>
      </c>
      <c r="CQ128" s="795"/>
      <c r="CR128" s="795"/>
      <c r="CS128" s="795"/>
      <c r="CT128" s="795"/>
      <c r="CU128" s="795"/>
      <c r="CV128" s="795"/>
      <c r="CW128" s="795"/>
      <c r="CX128" s="795"/>
      <c r="CY128" s="795"/>
      <c r="CZ128" s="795"/>
      <c r="DA128" s="795"/>
      <c r="DB128" s="795"/>
      <c r="DC128" s="795"/>
      <c r="DD128" s="795"/>
      <c r="DE128" s="795"/>
      <c r="DF128" s="796"/>
      <c r="DG128" s="855">
        <v>977</v>
      </c>
      <c r="DH128" s="856"/>
      <c r="DI128" s="856"/>
      <c r="DJ128" s="856"/>
      <c r="DK128" s="856"/>
      <c r="DL128" s="856">
        <v>548</v>
      </c>
      <c r="DM128" s="856"/>
      <c r="DN128" s="856"/>
      <c r="DO128" s="856"/>
      <c r="DP128" s="856"/>
      <c r="DQ128" s="856">
        <v>293</v>
      </c>
      <c r="DR128" s="856"/>
      <c r="DS128" s="856"/>
      <c r="DT128" s="856"/>
      <c r="DU128" s="856"/>
      <c r="DV128" s="857">
        <v>0</v>
      </c>
      <c r="DW128" s="857"/>
      <c r="DX128" s="857"/>
      <c r="DY128" s="857"/>
      <c r="DZ128" s="858"/>
    </row>
    <row r="129" spans="1:131" s="226" customFormat="1" ht="26.25" customHeight="1" x14ac:dyDescent="0.15">
      <c r="A129" s="839" t="s">
        <v>106</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491</v>
      </c>
      <c r="X129" s="842"/>
      <c r="Y129" s="842"/>
      <c r="Z129" s="843"/>
      <c r="AA129" s="844">
        <v>22342069</v>
      </c>
      <c r="AB129" s="845"/>
      <c r="AC129" s="845"/>
      <c r="AD129" s="845"/>
      <c r="AE129" s="846"/>
      <c r="AF129" s="847">
        <v>22695122</v>
      </c>
      <c r="AG129" s="845"/>
      <c r="AH129" s="845"/>
      <c r="AI129" s="845"/>
      <c r="AJ129" s="846"/>
      <c r="AK129" s="847">
        <v>24213854</v>
      </c>
      <c r="AL129" s="845"/>
      <c r="AM129" s="845"/>
      <c r="AN129" s="845"/>
      <c r="AO129" s="846"/>
      <c r="AP129" s="848"/>
      <c r="AQ129" s="849"/>
      <c r="AR129" s="849"/>
      <c r="AS129" s="849"/>
      <c r="AT129" s="850"/>
      <c r="AU129" s="229"/>
      <c r="AV129" s="229"/>
      <c r="AW129" s="229"/>
      <c r="AX129" s="816" t="s">
        <v>492</v>
      </c>
      <c r="AY129" s="817"/>
      <c r="AZ129" s="817"/>
      <c r="BA129" s="817"/>
      <c r="BB129" s="817"/>
      <c r="BC129" s="817"/>
      <c r="BD129" s="817"/>
      <c r="BE129" s="818"/>
      <c r="BF129" s="835" t="s">
        <v>127</v>
      </c>
      <c r="BG129" s="836"/>
      <c r="BH129" s="836"/>
      <c r="BI129" s="836"/>
      <c r="BJ129" s="836"/>
      <c r="BK129" s="836"/>
      <c r="BL129" s="837"/>
      <c r="BM129" s="835">
        <v>17.14</v>
      </c>
      <c r="BN129" s="836"/>
      <c r="BO129" s="836"/>
      <c r="BP129" s="836"/>
      <c r="BQ129" s="836"/>
      <c r="BR129" s="836"/>
      <c r="BS129" s="837"/>
      <c r="BT129" s="835">
        <v>30</v>
      </c>
      <c r="BU129" s="836"/>
      <c r="BV129" s="836"/>
      <c r="BW129" s="836"/>
      <c r="BX129" s="836"/>
      <c r="BY129" s="836"/>
      <c r="BZ129" s="83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39" t="s">
        <v>493</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494</v>
      </c>
      <c r="X130" s="842"/>
      <c r="Y130" s="842"/>
      <c r="Z130" s="843"/>
      <c r="AA130" s="844">
        <v>3135504</v>
      </c>
      <c r="AB130" s="845"/>
      <c r="AC130" s="845"/>
      <c r="AD130" s="845"/>
      <c r="AE130" s="846"/>
      <c r="AF130" s="847">
        <v>3101390</v>
      </c>
      <c r="AG130" s="845"/>
      <c r="AH130" s="845"/>
      <c r="AI130" s="845"/>
      <c r="AJ130" s="846"/>
      <c r="AK130" s="847">
        <v>3062067</v>
      </c>
      <c r="AL130" s="845"/>
      <c r="AM130" s="845"/>
      <c r="AN130" s="845"/>
      <c r="AO130" s="846"/>
      <c r="AP130" s="848"/>
      <c r="AQ130" s="849"/>
      <c r="AR130" s="849"/>
      <c r="AS130" s="849"/>
      <c r="AT130" s="850"/>
      <c r="AU130" s="229"/>
      <c r="AV130" s="229"/>
      <c r="AW130" s="229"/>
      <c r="AX130" s="816" t="s">
        <v>495</v>
      </c>
      <c r="AY130" s="817"/>
      <c r="AZ130" s="817"/>
      <c r="BA130" s="817"/>
      <c r="BB130" s="817"/>
      <c r="BC130" s="817"/>
      <c r="BD130" s="817"/>
      <c r="BE130" s="818"/>
      <c r="BF130" s="819">
        <v>1.8</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496</v>
      </c>
      <c r="X131" s="826"/>
      <c r="Y131" s="826"/>
      <c r="Z131" s="827"/>
      <c r="AA131" s="828">
        <v>19206565</v>
      </c>
      <c r="AB131" s="829"/>
      <c r="AC131" s="829"/>
      <c r="AD131" s="829"/>
      <c r="AE131" s="830"/>
      <c r="AF131" s="831">
        <v>19593732</v>
      </c>
      <c r="AG131" s="829"/>
      <c r="AH131" s="829"/>
      <c r="AI131" s="829"/>
      <c r="AJ131" s="830"/>
      <c r="AK131" s="831">
        <v>21151787</v>
      </c>
      <c r="AL131" s="829"/>
      <c r="AM131" s="829"/>
      <c r="AN131" s="829"/>
      <c r="AO131" s="830"/>
      <c r="AP131" s="832"/>
      <c r="AQ131" s="833"/>
      <c r="AR131" s="833"/>
      <c r="AS131" s="833"/>
      <c r="AT131" s="834"/>
      <c r="AU131" s="229"/>
      <c r="AV131" s="229"/>
      <c r="AW131" s="229"/>
      <c r="AX131" s="794" t="s">
        <v>497</v>
      </c>
      <c r="AY131" s="795"/>
      <c r="AZ131" s="795"/>
      <c r="BA131" s="795"/>
      <c r="BB131" s="795"/>
      <c r="BC131" s="795"/>
      <c r="BD131" s="795"/>
      <c r="BE131" s="796"/>
      <c r="BF131" s="797" t="s">
        <v>127</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3" t="s">
        <v>498</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499</v>
      </c>
      <c r="W132" s="807"/>
      <c r="X132" s="807"/>
      <c r="Y132" s="807"/>
      <c r="Z132" s="808"/>
      <c r="AA132" s="809">
        <v>2.2207836570000001</v>
      </c>
      <c r="AB132" s="810"/>
      <c r="AC132" s="810"/>
      <c r="AD132" s="810"/>
      <c r="AE132" s="811"/>
      <c r="AF132" s="812">
        <v>1.464815771</v>
      </c>
      <c r="AG132" s="810"/>
      <c r="AH132" s="810"/>
      <c r="AI132" s="810"/>
      <c r="AJ132" s="811"/>
      <c r="AK132" s="812">
        <v>1.8185602949999999</v>
      </c>
      <c r="AL132" s="810"/>
      <c r="AM132" s="810"/>
      <c r="AN132" s="810"/>
      <c r="AO132" s="811"/>
      <c r="AP132" s="813"/>
      <c r="AQ132" s="814"/>
      <c r="AR132" s="814"/>
      <c r="AS132" s="814"/>
      <c r="AT132" s="81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500</v>
      </c>
      <c r="W133" s="786"/>
      <c r="X133" s="786"/>
      <c r="Y133" s="786"/>
      <c r="Z133" s="787"/>
      <c r="AA133" s="788">
        <v>2.2000000000000002</v>
      </c>
      <c r="AB133" s="789"/>
      <c r="AC133" s="789"/>
      <c r="AD133" s="789"/>
      <c r="AE133" s="790"/>
      <c r="AF133" s="788">
        <v>2</v>
      </c>
      <c r="AG133" s="789"/>
      <c r="AH133" s="789"/>
      <c r="AI133" s="789"/>
      <c r="AJ133" s="790"/>
      <c r="AK133" s="788">
        <v>1.8</v>
      </c>
      <c r="AL133" s="789"/>
      <c r="AM133" s="789"/>
      <c r="AN133" s="789"/>
      <c r="AO133" s="790"/>
      <c r="AP133" s="791"/>
      <c r="AQ133" s="792"/>
      <c r="AR133" s="792"/>
      <c r="AS133" s="792"/>
      <c r="AT133" s="793"/>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xk8Rvtt5aSdF7VLvEnBQB6SVicf6e+FXFICCL1PTXZQEDXbkbuBQdLE1s+si2xbg2LFS1JihmQqgV5HO3GTgmg==" saltValue="DdkIlUISsDiv6wz0xXusd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election activeCell="AU22" sqref="AU22"/>
    </sheetView>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501</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election activeCell="DL53" sqref="DL53:XFD53"/>
    </sheetView>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LdTtHOqMBDhhC2f2+L7RmZUgyxeblS1FrI6zSMa50jjw0mqxTOkJOGQQaxdngTKnvNqXt7Hke2Bj32lLSvHhg==" saltValue="0+FlSDHVjeCLV1gMWkQiv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502</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503</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5" t="s">
        <v>504</v>
      </c>
      <c r="AP7" s="268"/>
      <c r="AQ7" s="269" t="s">
        <v>505</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6"/>
      <c r="AP8" s="274" t="s">
        <v>506</v>
      </c>
      <c r="AQ8" s="275" t="s">
        <v>507</v>
      </c>
      <c r="AR8" s="276" t="s">
        <v>508</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7" t="s">
        <v>509</v>
      </c>
      <c r="AL9" s="1198"/>
      <c r="AM9" s="1198"/>
      <c r="AN9" s="1199"/>
      <c r="AO9" s="277">
        <v>5672465</v>
      </c>
      <c r="AP9" s="277">
        <v>49637</v>
      </c>
      <c r="AQ9" s="278">
        <v>62021</v>
      </c>
      <c r="AR9" s="279">
        <v>-20</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7" t="s">
        <v>510</v>
      </c>
      <c r="AL10" s="1198"/>
      <c r="AM10" s="1198"/>
      <c r="AN10" s="1199"/>
      <c r="AO10" s="280">
        <v>895387</v>
      </c>
      <c r="AP10" s="280">
        <v>7835</v>
      </c>
      <c r="AQ10" s="281">
        <v>4339</v>
      </c>
      <c r="AR10" s="282">
        <v>80.599999999999994</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7" t="s">
        <v>511</v>
      </c>
      <c r="AL11" s="1198"/>
      <c r="AM11" s="1198"/>
      <c r="AN11" s="1199"/>
      <c r="AO11" s="280">
        <v>28526</v>
      </c>
      <c r="AP11" s="280">
        <v>250</v>
      </c>
      <c r="AQ11" s="281">
        <v>554</v>
      </c>
      <c r="AR11" s="282">
        <v>-54.9</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7" t="s">
        <v>512</v>
      </c>
      <c r="AL12" s="1198"/>
      <c r="AM12" s="1198"/>
      <c r="AN12" s="1199"/>
      <c r="AO12" s="280" t="s">
        <v>513</v>
      </c>
      <c r="AP12" s="280" t="s">
        <v>513</v>
      </c>
      <c r="AQ12" s="281">
        <v>17</v>
      </c>
      <c r="AR12" s="282" t="s">
        <v>513</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7" t="s">
        <v>514</v>
      </c>
      <c r="AL13" s="1198"/>
      <c r="AM13" s="1198"/>
      <c r="AN13" s="1199"/>
      <c r="AO13" s="280">
        <v>316078</v>
      </c>
      <c r="AP13" s="280">
        <v>2766</v>
      </c>
      <c r="AQ13" s="281">
        <v>2525</v>
      </c>
      <c r="AR13" s="282">
        <v>9.5</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7" t="s">
        <v>515</v>
      </c>
      <c r="AL14" s="1198"/>
      <c r="AM14" s="1198"/>
      <c r="AN14" s="1199"/>
      <c r="AO14" s="280">
        <v>29781</v>
      </c>
      <c r="AP14" s="280">
        <v>261</v>
      </c>
      <c r="AQ14" s="281">
        <v>1158</v>
      </c>
      <c r="AR14" s="282">
        <v>-77.5</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200" t="s">
        <v>516</v>
      </c>
      <c r="AL15" s="1201"/>
      <c r="AM15" s="1201"/>
      <c r="AN15" s="1202"/>
      <c r="AO15" s="280">
        <v>-349275</v>
      </c>
      <c r="AP15" s="280">
        <v>-3056</v>
      </c>
      <c r="AQ15" s="281">
        <v>-4174</v>
      </c>
      <c r="AR15" s="282">
        <v>-26.8</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200" t="s">
        <v>185</v>
      </c>
      <c r="AL16" s="1201"/>
      <c r="AM16" s="1201"/>
      <c r="AN16" s="1202"/>
      <c r="AO16" s="280">
        <v>6592962</v>
      </c>
      <c r="AP16" s="280">
        <v>57692</v>
      </c>
      <c r="AQ16" s="281">
        <v>66439</v>
      </c>
      <c r="AR16" s="282">
        <v>-13.2</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517</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518</v>
      </c>
      <c r="AP20" s="289" t="s">
        <v>519</v>
      </c>
      <c r="AQ20" s="290" t="s">
        <v>520</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3" t="s">
        <v>521</v>
      </c>
      <c r="AL21" s="1204"/>
      <c r="AM21" s="1204"/>
      <c r="AN21" s="1205"/>
      <c r="AO21" s="293">
        <v>5.09</v>
      </c>
      <c r="AP21" s="294">
        <v>6.1</v>
      </c>
      <c r="AQ21" s="295">
        <v>-1.01</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3" t="s">
        <v>522</v>
      </c>
      <c r="AL22" s="1204"/>
      <c r="AM22" s="1204"/>
      <c r="AN22" s="1205"/>
      <c r="AO22" s="298">
        <v>97.9</v>
      </c>
      <c r="AP22" s="299">
        <v>99</v>
      </c>
      <c r="AQ22" s="300">
        <v>-1.1000000000000001</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96" t="s">
        <v>523</v>
      </c>
      <c r="B26" s="1196"/>
      <c r="C26" s="1196"/>
      <c r="D26" s="1196"/>
      <c r="E26" s="1196"/>
      <c r="F26" s="1196"/>
      <c r="G26" s="1196"/>
      <c r="H26" s="1196"/>
      <c r="I26" s="1196"/>
      <c r="J26" s="1196"/>
      <c r="K26" s="1196"/>
      <c r="L26" s="1196"/>
      <c r="M26" s="1196"/>
      <c r="N26" s="1196"/>
      <c r="O26" s="1196"/>
      <c r="P26" s="1196"/>
      <c r="Q26" s="1196"/>
      <c r="R26" s="1196"/>
      <c r="S26" s="1196"/>
      <c r="T26" s="1196"/>
      <c r="U26" s="1196"/>
      <c r="V26" s="1196"/>
      <c r="W26" s="1196"/>
      <c r="X26" s="1196"/>
      <c r="Y26" s="1196"/>
      <c r="Z26" s="1196"/>
      <c r="AA26" s="1196"/>
      <c r="AB26" s="1196"/>
      <c r="AC26" s="1196"/>
      <c r="AD26" s="1196"/>
      <c r="AE26" s="1196"/>
      <c r="AF26" s="1196"/>
      <c r="AG26" s="1196"/>
      <c r="AH26" s="1196"/>
      <c r="AI26" s="1196"/>
      <c r="AJ26" s="1196"/>
      <c r="AK26" s="1196"/>
      <c r="AL26" s="1196"/>
      <c r="AM26" s="1196"/>
      <c r="AN26" s="1196"/>
      <c r="AO26" s="1196"/>
      <c r="AP26" s="1196"/>
      <c r="AQ26" s="1196"/>
      <c r="AR26" s="1196"/>
      <c r="AS26" s="1196"/>
      <c r="AT26" s="263"/>
    </row>
    <row r="27" spans="1:46" x14ac:dyDescent="0.15">
      <c r="A27" s="305"/>
      <c r="AO27" s="258"/>
      <c r="AP27" s="258"/>
      <c r="AQ27" s="258"/>
      <c r="AR27" s="258"/>
      <c r="AS27" s="258"/>
      <c r="AT27" s="258"/>
    </row>
    <row r="28" spans="1:46" ht="17.25" x14ac:dyDescent="0.15">
      <c r="A28" s="259" t="s">
        <v>524</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525</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5" t="s">
        <v>504</v>
      </c>
      <c r="AP30" s="268"/>
      <c r="AQ30" s="269" t="s">
        <v>505</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6"/>
      <c r="AP31" s="274" t="s">
        <v>506</v>
      </c>
      <c r="AQ31" s="275" t="s">
        <v>507</v>
      </c>
      <c r="AR31" s="276" t="s">
        <v>508</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7" t="s">
        <v>526</v>
      </c>
      <c r="AL32" s="1188"/>
      <c r="AM32" s="1188"/>
      <c r="AN32" s="1189"/>
      <c r="AO32" s="308">
        <v>4049990</v>
      </c>
      <c r="AP32" s="308">
        <v>35439</v>
      </c>
      <c r="AQ32" s="309">
        <v>33147</v>
      </c>
      <c r="AR32" s="310">
        <v>6.9</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7" t="s">
        <v>527</v>
      </c>
      <c r="AL33" s="1188"/>
      <c r="AM33" s="1188"/>
      <c r="AN33" s="1189"/>
      <c r="AO33" s="308" t="s">
        <v>513</v>
      </c>
      <c r="AP33" s="308" t="s">
        <v>513</v>
      </c>
      <c r="AQ33" s="309">
        <v>7</v>
      </c>
      <c r="AR33" s="310" t="s">
        <v>513</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7" t="s">
        <v>528</v>
      </c>
      <c r="AL34" s="1188"/>
      <c r="AM34" s="1188"/>
      <c r="AN34" s="1189"/>
      <c r="AO34" s="308" t="s">
        <v>513</v>
      </c>
      <c r="AP34" s="308" t="s">
        <v>513</v>
      </c>
      <c r="AQ34" s="309">
        <v>24</v>
      </c>
      <c r="AR34" s="310" t="s">
        <v>513</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7" t="s">
        <v>529</v>
      </c>
      <c r="AL35" s="1188"/>
      <c r="AM35" s="1188"/>
      <c r="AN35" s="1189"/>
      <c r="AO35" s="308">
        <v>180740</v>
      </c>
      <c r="AP35" s="308">
        <v>1582</v>
      </c>
      <c r="AQ35" s="309">
        <v>5872</v>
      </c>
      <c r="AR35" s="310">
        <v>-73.099999999999994</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7" t="s">
        <v>530</v>
      </c>
      <c r="AL36" s="1188"/>
      <c r="AM36" s="1188"/>
      <c r="AN36" s="1189"/>
      <c r="AO36" s="308">
        <v>224018</v>
      </c>
      <c r="AP36" s="308">
        <v>1960</v>
      </c>
      <c r="AQ36" s="309">
        <v>1168</v>
      </c>
      <c r="AR36" s="310">
        <v>67.8</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7" t="s">
        <v>531</v>
      </c>
      <c r="AL37" s="1188"/>
      <c r="AM37" s="1188"/>
      <c r="AN37" s="1189"/>
      <c r="AO37" s="308">
        <v>46500</v>
      </c>
      <c r="AP37" s="308">
        <v>407</v>
      </c>
      <c r="AQ37" s="309">
        <v>720</v>
      </c>
      <c r="AR37" s="310">
        <v>-43.5</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0" t="s">
        <v>532</v>
      </c>
      <c r="AL38" s="1191"/>
      <c r="AM38" s="1191"/>
      <c r="AN38" s="1192"/>
      <c r="AO38" s="311" t="s">
        <v>513</v>
      </c>
      <c r="AP38" s="311" t="s">
        <v>513</v>
      </c>
      <c r="AQ38" s="312">
        <v>1</v>
      </c>
      <c r="AR38" s="300" t="s">
        <v>513</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0" t="s">
        <v>533</v>
      </c>
      <c r="AL39" s="1191"/>
      <c r="AM39" s="1191"/>
      <c r="AN39" s="1192"/>
      <c r="AO39" s="308">
        <v>-1054523</v>
      </c>
      <c r="AP39" s="308">
        <v>-9228</v>
      </c>
      <c r="AQ39" s="309">
        <v>-6245</v>
      </c>
      <c r="AR39" s="310">
        <v>47.8</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7" t="s">
        <v>534</v>
      </c>
      <c r="AL40" s="1188"/>
      <c r="AM40" s="1188"/>
      <c r="AN40" s="1189"/>
      <c r="AO40" s="308">
        <v>-3062067</v>
      </c>
      <c r="AP40" s="308">
        <v>-26795</v>
      </c>
      <c r="AQ40" s="309">
        <v>-25563</v>
      </c>
      <c r="AR40" s="310">
        <v>4.8</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3" t="s">
        <v>296</v>
      </c>
      <c r="AL41" s="1194"/>
      <c r="AM41" s="1194"/>
      <c r="AN41" s="1195"/>
      <c r="AO41" s="308">
        <v>384658</v>
      </c>
      <c r="AP41" s="308">
        <v>3366</v>
      </c>
      <c r="AQ41" s="309">
        <v>9130</v>
      </c>
      <c r="AR41" s="310">
        <v>-63.1</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535</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536</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537</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0" t="s">
        <v>504</v>
      </c>
      <c r="AN49" s="1182" t="s">
        <v>538</v>
      </c>
      <c r="AO49" s="1183"/>
      <c r="AP49" s="1183"/>
      <c r="AQ49" s="1183"/>
      <c r="AR49" s="1184"/>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81"/>
      <c r="AN50" s="324" t="s">
        <v>539</v>
      </c>
      <c r="AO50" s="325" t="s">
        <v>540</v>
      </c>
      <c r="AP50" s="326" t="s">
        <v>541</v>
      </c>
      <c r="AQ50" s="327" t="s">
        <v>542</v>
      </c>
      <c r="AR50" s="328" t="s">
        <v>543</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544</v>
      </c>
      <c r="AL51" s="321"/>
      <c r="AM51" s="329">
        <v>4792758</v>
      </c>
      <c r="AN51" s="330">
        <v>42020</v>
      </c>
      <c r="AO51" s="331">
        <v>-32.200000000000003</v>
      </c>
      <c r="AP51" s="332">
        <v>42651</v>
      </c>
      <c r="AQ51" s="333">
        <v>4.3</v>
      </c>
      <c r="AR51" s="334">
        <v>-36.5</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545</v>
      </c>
      <c r="AM52" s="337">
        <v>3776144</v>
      </c>
      <c r="AN52" s="338">
        <v>33107</v>
      </c>
      <c r="AO52" s="339">
        <v>-12.7</v>
      </c>
      <c r="AP52" s="340">
        <v>22675</v>
      </c>
      <c r="AQ52" s="341">
        <v>-5.9</v>
      </c>
      <c r="AR52" s="342">
        <v>-6.8</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546</v>
      </c>
      <c r="AL53" s="321"/>
      <c r="AM53" s="329">
        <v>3984751</v>
      </c>
      <c r="AN53" s="330">
        <v>34865</v>
      </c>
      <c r="AO53" s="331">
        <v>-17</v>
      </c>
      <c r="AP53" s="332">
        <v>43226</v>
      </c>
      <c r="AQ53" s="333">
        <v>1.3</v>
      </c>
      <c r="AR53" s="334">
        <v>-18.3</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545</v>
      </c>
      <c r="AM54" s="337">
        <v>3015697</v>
      </c>
      <c r="AN54" s="338">
        <v>26386</v>
      </c>
      <c r="AO54" s="339">
        <v>-20.3</v>
      </c>
      <c r="AP54" s="340">
        <v>22622</v>
      </c>
      <c r="AQ54" s="341">
        <v>-0.2</v>
      </c>
      <c r="AR54" s="342">
        <v>-20.100000000000001</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547</v>
      </c>
      <c r="AL55" s="321"/>
      <c r="AM55" s="329">
        <v>1961258</v>
      </c>
      <c r="AN55" s="330">
        <v>17158</v>
      </c>
      <c r="AO55" s="331">
        <v>-50.8</v>
      </c>
      <c r="AP55" s="332">
        <v>42836</v>
      </c>
      <c r="AQ55" s="333">
        <v>-0.9</v>
      </c>
      <c r="AR55" s="334">
        <v>-49.9</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545</v>
      </c>
      <c r="AM56" s="337">
        <v>1523081</v>
      </c>
      <c r="AN56" s="338">
        <v>13325</v>
      </c>
      <c r="AO56" s="339">
        <v>-49.5</v>
      </c>
      <c r="AP56" s="340">
        <v>22936</v>
      </c>
      <c r="AQ56" s="341">
        <v>1.4</v>
      </c>
      <c r="AR56" s="342">
        <v>-50.9</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548</v>
      </c>
      <c r="AL57" s="321"/>
      <c r="AM57" s="329">
        <v>4940966</v>
      </c>
      <c r="AN57" s="330">
        <v>43131</v>
      </c>
      <c r="AO57" s="331">
        <v>151.4</v>
      </c>
      <c r="AP57" s="332">
        <v>44161</v>
      </c>
      <c r="AQ57" s="333">
        <v>3.1</v>
      </c>
      <c r="AR57" s="334">
        <v>148.30000000000001</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545</v>
      </c>
      <c r="AM58" s="337">
        <v>3632604</v>
      </c>
      <c r="AN58" s="338">
        <v>31710</v>
      </c>
      <c r="AO58" s="339">
        <v>138</v>
      </c>
      <c r="AP58" s="340">
        <v>23644</v>
      </c>
      <c r="AQ58" s="341">
        <v>3.1</v>
      </c>
      <c r="AR58" s="342">
        <v>134.9</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549</v>
      </c>
      <c r="AL59" s="321"/>
      <c r="AM59" s="329">
        <v>6195835</v>
      </c>
      <c r="AN59" s="330">
        <v>54217</v>
      </c>
      <c r="AO59" s="331">
        <v>25.7</v>
      </c>
      <c r="AP59" s="332">
        <v>43955</v>
      </c>
      <c r="AQ59" s="333">
        <v>-0.5</v>
      </c>
      <c r="AR59" s="334">
        <v>26.2</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545</v>
      </c>
      <c r="AM60" s="337">
        <v>5761652</v>
      </c>
      <c r="AN60" s="338">
        <v>50417</v>
      </c>
      <c r="AO60" s="339">
        <v>59</v>
      </c>
      <c r="AP60" s="340">
        <v>21318</v>
      </c>
      <c r="AQ60" s="341">
        <v>-9.8000000000000007</v>
      </c>
      <c r="AR60" s="342">
        <v>68.8</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550</v>
      </c>
      <c r="AL61" s="343"/>
      <c r="AM61" s="344">
        <v>4375114</v>
      </c>
      <c r="AN61" s="345">
        <v>38278</v>
      </c>
      <c r="AO61" s="346">
        <v>15.4</v>
      </c>
      <c r="AP61" s="347">
        <v>43366</v>
      </c>
      <c r="AQ61" s="348">
        <v>1.5</v>
      </c>
      <c r="AR61" s="334">
        <v>13.9</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545</v>
      </c>
      <c r="AM62" s="337">
        <v>3541836</v>
      </c>
      <c r="AN62" s="338">
        <v>30989</v>
      </c>
      <c r="AO62" s="339">
        <v>22.9</v>
      </c>
      <c r="AP62" s="340">
        <v>22639</v>
      </c>
      <c r="AQ62" s="341">
        <v>-2.2999999999999998</v>
      </c>
      <c r="AR62" s="342">
        <v>25.2</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rNBffjVlWqdm7AmR8AQ/emFYuGF55aXeuKuFvaurBlJAgBbq4VMZjGGzglKdWmpkrE6TknD2uTDFUOFRv4nJXQ==" saltValue="387ahXAGDg3z5iuD/UFoG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election activeCell="BJ74" sqref="BJ74"/>
    </sheetView>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552</v>
      </c>
    </row>
    <row r="120" spans="125:125" ht="13.5" hidden="1" customHeight="1" x14ac:dyDescent="0.15"/>
    <row r="121" spans="125:125" ht="13.5" hidden="1" customHeight="1" x14ac:dyDescent="0.15">
      <c r="DU121" s="255"/>
    </row>
  </sheetData>
  <sheetProtection algorithmName="SHA-512" hashValue="fHGkK2iT2cCKOX1M4qHefpZ2aAD6oaFQyV9fxCh22TZMF5NyU5wWOby7eVfvo7EiJRdo9lPGeiKZnv2TQ4Rs3w==" saltValue="CNgS+edwisDYFG5fZGyQ/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AG64" sqref="AG64"/>
    </sheetView>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553</v>
      </c>
    </row>
  </sheetData>
  <sheetProtection algorithmName="SHA-512" hashValue="MVERSYGFeJrqsfvGg/aOmE9z9Ox+B5qpAlC4gvSlkGddcwByyJ4tDKnQ0nuz3MUzL49xAwVS59IqFdAJ61ZEzw==" saltValue="/IbqiwPbRvUvTTGK7d2BF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election activeCell="J48" sqref="J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06" t="s">
        <v>3</v>
      </c>
      <c r="D47" s="1206"/>
      <c r="E47" s="1207"/>
      <c r="F47" s="11">
        <v>15.24</v>
      </c>
      <c r="G47" s="12">
        <v>17.72</v>
      </c>
      <c r="H47" s="12">
        <v>17.649999999999999</v>
      </c>
      <c r="I47" s="12">
        <v>16.350000000000001</v>
      </c>
      <c r="J47" s="13">
        <v>15.15</v>
      </c>
    </row>
    <row r="48" spans="2:10" ht="57.75" customHeight="1" x14ac:dyDescent="0.15">
      <c r="B48" s="14"/>
      <c r="C48" s="1208" t="s">
        <v>4</v>
      </c>
      <c r="D48" s="1208"/>
      <c r="E48" s="1209"/>
      <c r="F48" s="15">
        <v>6.5</v>
      </c>
      <c r="G48" s="16">
        <v>6.05</v>
      </c>
      <c r="H48" s="16">
        <v>6.26</v>
      </c>
      <c r="I48" s="16">
        <v>8.84</v>
      </c>
      <c r="J48" s="17">
        <v>9.14</v>
      </c>
    </row>
    <row r="49" spans="2:10" ht="57.75" customHeight="1" thickBot="1" x14ac:dyDescent="0.2">
      <c r="B49" s="18"/>
      <c r="C49" s="1210" t="s">
        <v>5</v>
      </c>
      <c r="D49" s="1210"/>
      <c r="E49" s="1211"/>
      <c r="F49" s="19">
        <v>1.28</v>
      </c>
      <c r="G49" s="20">
        <v>2.21</v>
      </c>
      <c r="H49" s="20">
        <v>0.25</v>
      </c>
      <c r="I49" s="20">
        <v>1.64</v>
      </c>
      <c r="J49" s="21">
        <v>0.69</v>
      </c>
    </row>
    <row r="50" spans="2:10" x14ac:dyDescent="0.15"/>
  </sheetData>
  <sheetProtection algorithmName="SHA-512" hashValue="6tA8enYvbwBHSz2XL5sGFi09PWP8UMjQyqUv/630rDaejpYW4r5ll/1WJjolWyxU/VOdmcjSWcFrYmPMYqW6PA==" saltValue="l6/s+9YOxV/AfTgHl5orJ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2023-02-20T04:30:44Z</dcterms:created>
  <dcterms:modified xsi:type="dcterms:W3CDTF">2023-10-04T09:32:05Z</dcterms:modified>
  <cp:category/>
</cp:coreProperties>
</file>