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5\02総務部財政課\02総務部財政課\財政担当\01 財政共通\05 庁外団体\01 市町村課\2023.07～09月\20230908 【県市町村課：作業依頼】（13通目）令和３年度財政状況資料集の作成について（2回目・地方公会計関係）\03 回答\"/>
    </mc:Choice>
  </mc:AlternateContent>
  <bookViews>
    <workbookView xWindow="0" yWindow="0" windowWidth="20490" windowHeight="7245" firstSheet="13" activeTab="13"/>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<sst xmlns="http://schemas.openxmlformats.org/spreadsheetml/2006/main" count="1110" uniqueCount="601">
  <si>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</si>
  <si>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</si>
  <si>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</si>
  <si>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</si>
  <si>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</si>
  <si>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</si>
  <si>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</si>
  <si>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</si>
  <si>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</si>
  <si>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</si>
  <si>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</si>
  <si>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</si>
  <si>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</si>
  <si>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</si>
  <si>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</si>
  <si>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</si>
  <si>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</si>
  <si>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</si>
  <si>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</si>
  <si>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</si>
  <si>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</si>
  <si>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</si>
  <si>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</si>
  <si>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</si>
  <si>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</si>
  <si>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</si>
  <si>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</si>
  <si>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</si>
  <si>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</si>
  <si>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</si>
  <si>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</si>
  <si>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</si>
  <si>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</si>
  <si>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</si>
  <si>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</si>
  <si>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</si>
  <si>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</si>
  <si>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</si>
  <si>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</si>
  <si>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</si>
  <si>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</si>
  <si>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</si>
  <si>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</si>
  <si>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</si>
  <si>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</si>
  <si>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</si>
  <si>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</si>
  <si>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</si>
  <si>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</si>
  <si>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</si>
  <si>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</si>
  <si>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</si>
  <si>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</si>
  <si>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</si>
  <si>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</si>
  <si>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</si>
  <si>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</si>
  <si>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</si>
  <si>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</si>
  <si>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</si>
  <si>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</si>
  <si>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</si>
  <si>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</si>
  <si>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</si>
  <si>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</si>
  <si>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</si>
  <si>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</si>
  <si>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</si>
  <si>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</si>
  <si>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</si>
  <si>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</si>
  <si>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</si>
  <si>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</si>
  <si>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</si>
  <si>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</si>
  <si>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</si>
  <si>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</si>
  <si>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</si>
  <si>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</si>
  <si>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</si>
  <si>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</si>
  <si>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</si>
  <si>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</si>
  <si>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</si>
  <si>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</si>
  <si>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</si>
  <si>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</si>
  <si>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</si>
  <si>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</si>
  <si>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</si>
  <si>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</si>
  <si>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</si>
  <si>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</si>
  <si>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</si>
  <si>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</si>
  <si>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</si>
  <si>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</si>
  <si>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</si>
  <si>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</si>
  <si>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</si>
  <si>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</si>
  <si>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</si>
  <si>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</si>
  <si>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</si>
  <si>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</si>
  <si>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</si>
  <si>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</si>
  <si>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</si>
  <si>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</si>
  <si>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</si>
  <si>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</si>
  <si>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</si>
  <si>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</si>
  <si>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</si>
  <si>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</si>
  <si>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</si>
  <si>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</si>
  <si>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</si>
  <si>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</si>
  <si>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</si>
  <si>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</si>
  <si>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</si>
  <si>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</si>
  <si>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</si>
  <si>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</si>
  <si>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</si>
  <si>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</si>
  <si>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</si>
  <si>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</si>
  <si>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</si>
  <si>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</si>
  <si>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</si>
  <si>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</si>
  <si>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</si>
  <si>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</si>
  <si>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</si>
  <si>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</si>
  <si>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</si>
  <si>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</si>
  <si>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</si>
  <si>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</si>
  <si>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</si>
  <si>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</si>
  <si>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</si>
  <si>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</si>
  <si>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</si>
  <si>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</si>
  <si>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</si>
  <si>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</si>
  <si>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</si>
  <si>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</si>
  <si>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</si>
  <si>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</si>
  <si>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</si>
  <si>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</si>
  <si>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</si>
  <si>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</si>
  <si>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</si>
  <si>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</si>
  <si>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</si>
  <si>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</si>
  <si>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</si>
  <si>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</si>
  <si>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</si>
  <si>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</si>
  <si>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</si>
  <si>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</si>
  <si>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</si>
  <si>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</si>
  <si>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</si>
  <si>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</si>
  <si>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</si>
  <si>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</si>
  <si>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</si>
  <si>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</si>
  <si>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</si>
  <si>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</si>
  <si>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</si>
  <si>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</si>
  <si>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</si>
  <si>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</si>
  <si>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</si>
  <si>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</si>
  <si>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</si>
  <si>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</si>
  <si>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</si>
  <si>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</si>
  <si>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</si>
  <si>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</si>
  <si>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</si>
  <si>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</si>
  <si>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</si>
  <si>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</si>
  <si>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</si>
  <si>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</si>
  <si>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</si>
  <si>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</si>
  <si>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</si>
  <si>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</si>
  <si>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</si>
  <si>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</si>
  <si>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</si>
  <si>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</si>
  <si>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</si>
  <si>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</si>
  <si>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</si>
  <si>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</si>
  <si>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</si>
  <si>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</si>
  <si>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</si>
  <si>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</si>
  <si>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</si>
  <si>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t>
    <phoneticPr fontId="5"/>
  </si>
  <si>
    <t>議会費</t>
  </si>
  <si>
    <t>利子割交付金</t>
  </si>
  <si>
    <t>総務費</t>
  </si>
  <si>
    <t>民生費</t>
  </si>
  <si>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</si>
  <si>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</si>
  <si>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</si>
  <si>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</si>
  <si>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</si>
  <si>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</si>
  <si>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</si>
  <si>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</si>
  <si>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</si>
  <si>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</si>
  <si>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</si>
  <si>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</si>
  <si>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</si>
  <si>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</si>
  <si>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目的税</t>
  </si>
  <si>
    <t>歳出合計</t>
  </si>
  <si>
    <t>地方交付税</t>
  </si>
  <si>
    <t>決算額</t>
  </si>
  <si>
    <t>経常経費充当一般財源等</t>
  </si>
  <si>
    <t>旧法による税</t>
  </si>
  <si>
    <t>合計</t>
  </si>
  <si>
    <t>分担金・負担金</t>
  </si>
  <si>
    <t>使用料</t>
  </si>
  <si>
    <t>令和3年度</t>
    <rPh sb="0" eb="2">
      <t>レイワ</t>
    </rPh>
    <rPh sb="3" eb="5">
      <t>ネンド</t>
    </rPh>
    <phoneticPr fontId="5"/>
  </si>
  <si>
    <t>手数料</t>
  </si>
  <si>
    <t>国庫支出金</t>
  </si>
  <si>
    <t>都道府県支出金</t>
  </si>
  <si>
    <t>財産収入</t>
  </si>
  <si>
    <t>寄附金</t>
  </si>
  <si>
    <t>繰入金</t>
  </si>
  <si>
    <t>繰越金</t>
  </si>
  <si>
    <t>諸収入</t>
  </si>
  <si>
    <t>地方債</t>
  </si>
  <si>
    <t>(2)各会計、関係団体の財政状況及び健全化判断比率（市町村）</t>
    <rPh sb="26" eb="29">
      <t>シチョウソン</t>
    </rPh>
    <phoneticPr fontId="5"/>
  </si>
  <si>
    <t>令和3年度</t>
  </si>
  <si>
    <t>埼玉県吉川市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</si>
  <si>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</si>
  <si>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</si>
  <si>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</si>
  <si>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</si>
  <si>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</si>
  <si>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</si>
  <si>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</si>
  <si>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</si>
  <si>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</si>
  <si>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</si>
  <si>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</si>
  <si>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</si>
  <si>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</si>
  <si>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</si>
  <si>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</si>
  <si>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</si>
  <si>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</si>
  <si>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</si>
  <si>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</si>
  <si>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</si>
  <si>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</si>
  <si>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</si>
  <si>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</si>
  <si>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</si>
  <si>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</si>
  <si>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</si>
  <si>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</si>
  <si>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</si>
  <si>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</si>
  <si>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</si>
  <si>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</si>
  <si>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</si>
  <si>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</si>
  <si>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</si>
  <si>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吉川市国民健康保険特別会計</t>
    <phoneticPr fontId="5"/>
  </si>
  <si>
    <t>吉川市介護保険特別会計</t>
    <phoneticPr fontId="5"/>
  </si>
  <si>
    <t>吉川市後期高齢者医療特別会計</t>
    <phoneticPr fontId="5"/>
  </si>
  <si>
    <t>吉川市水道事業会計</t>
    <phoneticPr fontId="5"/>
  </si>
  <si>
    <t>法適用企業</t>
    <phoneticPr fontId="5"/>
  </si>
  <si>
    <t>吉川市下水道事業会計</t>
    <phoneticPr fontId="5"/>
  </si>
  <si>
    <t>法適用企業</t>
    <phoneticPr fontId="5"/>
  </si>
  <si>
    <t>吉川市農業集落排水事業特別会計</t>
    <phoneticPr fontId="5"/>
  </si>
  <si>
    <t>法非適用企業</t>
    <phoneticPr fontId="5"/>
  </si>
  <si>
    <t>吉川市吉川美南駅東口周辺地区土地区画整理事業特別会計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</si>
  <si>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</si>
  <si>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</si>
  <si>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</si>
  <si>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</si>
  <si>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</si>
  <si>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</si>
  <si>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</si>
  <si>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</si>
  <si>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</si>
  <si>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</si>
  <si>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</si>
  <si>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</si>
  <si>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</si>
  <si>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</si>
  <si>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</si>
  <si>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</si>
  <si>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</si>
  <si>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</si>
  <si>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</si>
  <si>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</si>
  <si>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</si>
  <si>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</si>
  <si>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</si>
  <si>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</si>
  <si>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</si>
  <si>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</si>
  <si>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</si>
  <si>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</si>
  <si>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</si>
  <si>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</si>
  <si>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</si>
  <si>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</si>
  <si>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</si>
  <si>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</si>
  <si>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</si>
  <si>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</si>
  <si>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</si>
  <si>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</si>
  <si>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</si>
  <si>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</si>
  <si>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</si>
  <si>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</si>
  <si>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</si>
  <si>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</si>
  <si>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</si>
  <si>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</si>
  <si>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</si>
  <si>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</si>
  <si>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</si>
  <si>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</si>
  <si>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</si>
  <si>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</si>
  <si>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</si>
  <si>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</si>
  <si>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</si>
  <si>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</si>
  <si>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</si>
  <si>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吉川市下水道事業会計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</si>
  <si>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</si>
  <si>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</si>
  <si>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吉川市農業集落排水事業特別会計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</si>
  <si>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</si>
  <si>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吉川市吉川美南駅東口周辺地区土地区画整理事業特別会計</t>
    <phoneticPr fontId="5"/>
  </si>
  <si>
    <t>(Ｆ)</t>
    <phoneticPr fontId="5"/>
  </si>
  <si>
    <t>吉川市水道事業会計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</si>
  <si>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</si>
  <si>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</si>
  <si>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</si>
  <si>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</si>
  <si>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</si>
  <si>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</si>
  <si>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</si>
  <si>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</si>
  <si>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</si>
  <si>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</si>
  <si>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</si>
  <si>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</si>
  <si>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</si>
  <si>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</si>
  <si>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</si>
  <si>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</si>
  <si>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</si>
  <si>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</si>
  <si>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</si>
  <si>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</si>
  <si>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</si>
  <si>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</si>
  <si>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</si>
  <si>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</si>
  <si>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</si>
  <si>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</si>
  <si>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</si>
  <si>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</si>
  <si>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</si>
  <si>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</si>
  <si>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</si>
  <si>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</si>
  <si>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</si>
  <si>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</si>
  <si>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</si>
  <si>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</si>
  <si>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</si>
  <si>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</si>
  <si>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</si>
  <si>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</si>
  <si>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</si>
  <si>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</si>
  <si>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</si>
  <si>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</si>
  <si>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</si>
  <si>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</si>
  <si>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</si>
  <si>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</si>
  <si>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</si>
  <si>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</si>
  <si>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</si>
  <si>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</si>
  <si>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</si>
  <si>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</si>
  <si>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</si>
  <si>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</si>
  <si>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</si>
  <si>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</si>
  <si>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</si>
  <si>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</si>
  <si>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</si>
  <si>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</si>
  <si>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</si>
  <si>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</si>
  <si>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</si>
  <si>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</si>
  <si>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</si>
  <si>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</si>
  <si>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</si>
  <si>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</si>
  <si>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</si>
  <si>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</si>
  <si>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</si>
  <si>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</si>
  <si>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</si>
  <si>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</si>
  <si>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</si>
  <si>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</si>
  <si>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</si>
  <si>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</si>
  <si>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</si>
  <si>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</si>
  <si>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</si>
  <si>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0.17</t>
  </si>
  <si>
    <t>▲ 0.72</t>
  </si>
  <si>
    <t>吉川市水道事業会計</t>
  </si>
  <si>
    <t>一般会計</t>
  </si>
  <si>
    <t>吉川市下水道事業会計</t>
  </si>
  <si>
    <t>吉川市国民健康保険特別会計</t>
  </si>
  <si>
    <t>吉川市介護保険特別会計</t>
  </si>
  <si>
    <t>吉川市後期高齢者医療特別会計</t>
  </si>
  <si>
    <t>吉川市農業集落排水事業特別会計</t>
  </si>
  <si>
    <t>吉川市吉川美南駅東口周辺地区土地区画整理事業特別会計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</si>
  <si>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</si>
  <si>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</si>
  <si>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</si>
  <si>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</si>
  <si>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</si>
  <si>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</si>
  <si>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</si>
  <si>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</si>
  <si>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</si>
  <si>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</si>
  <si>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</si>
  <si>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</si>
  <si>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</si>
  <si>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</si>
  <si>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</si>
  <si>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</si>
  <si>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</si>
  <si>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</si>
  <si>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</si>
  <si>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</si>
  <si>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吉川松伏消防組合</t>
    <rPh sb="0" eb="2">
      <t>ヨシカワ</t>
    </rPh>
    <rPh sb="2" eb="4">
      <t>マツブシ</t>
    </rPh>
    <rPh sb="4" eb="6">
      <t>ショウボウ</t>
    </rPh>
    <rPh sb="6" eb="8">
      <t>クミアイ</t>
    </rPh>
    <phoneticPr fontId="2"/>
  </si>
  <si>
    <t>吉川市土地開発公社</t>
    <rPh sb="0" eb="3">
      <t>ヨシカワシ</t>
    </rPh>
    <rPh sb="3" eb="5">
      <t>トチ</t>
    </rPh>
    <rPh sb="5" eb="7">
      <t>カイハツ</t>
    </rPh>
    <rPh sb="7" eb="9">
      <t>コウシャ</t>
    </rPh>
    <phoneticPr fontId="2"/>
  </si>
  <si>
    <t>公共施設整備基金</t>
    <phoneticPr fontId="5"/>
  </si>
  <si>
    <t>鉄道建設基金</t>
    <phoneticPr fontId="5"/>
  </si>
  <si>
    <t>障がい者安心暮らしサポート基金</t>
    <phoneticPr fontId="5"/>
  </si>
  <si>
    <r>
      <rPr>
        <b/>
        <sz val="9"/>
        <color rgb="FF000000"/>
        <rFont val="DejaVu Sans"/>
        <family val="2"/>
      </rPr>
      <t>令和</t>
    </r>
    <r>
      <rPr>
        <b/>
        <sz val="9"/>
        <color rgb="FF000000"/>
        <rFont val="ＭＳ ゴシック"/>
        <family val="3"/>
      </rPr>
      <t>3</t>
    </r>
    <r>
      <rPr>
        <b/>
        <sz val="9"/>
        <color rgb="FF000000"/>
        <rFont val="DejaVu Sans"/>
        <family val="2"/>
      </rPr>
      <t>年度</t>
    </r>
  </si>
  <si>
    <r>
      <rPr>
        <b/>
        <sz val="18"/>
        <color rgb="FF000000"/>
        <rFont val="ＭＳ ゴシック"/>
        <family val="3"/>
      </rPr>
      <t xml:space="preserve">(1) </t>
    </r>
    <r>
      <rPr>
        <b/>
        <sz val="18"/>
        <color rgb="FF000000"/>
        <rFont val="DejaVu Sans"/>
        <family val="2"/>
      </rPr>
      <t>普通会計の状況（市町村）</t>
    </r>
  </si>
  <si>
    <t>歳入の状況（単位 千円・％）</t>
  </si>
  <si>
    <t>地方税の状況（単位 千円・％）</t>
  </si>
  <si>
    <t>歳出の状況（単位 千円・％）</t>
  </si>
  <si>
    <t>構成比</t>
  </si>
  <si>
    <t>経常一般財源等</t>
  </si>
  <si>
    <t>収入済額</t>
  </si>
  <si>
    <t>超過課税分</t>
  </si>
  <si>
    <t>目的別歳出の状況（単位 千円・％）</t>
  </si>
  <si>
    <t>普通税</t>
  </si>
  <si>
    <r>
      <rPr>
        <sz val="9"/>
        <color rgb="FF000000"/>
        <rFont val="DejaVu Sans"/>
        <family val="2"/>
      </rPr>
      <t xml:space="preserve">決算額 </t>
    </r>
    <r>
      <rPr>
        <sz val="9"/>
        <color rgb="FF000000"/>
        <rFont val="ＭＳ ゴシック"/>
        <family val="3"/>
      </rPr>
      <t>(A)</t>
    </r>
  </si>
  <si>
    <r>
      <rPr>
        <sz val="9"/>
        <color rgb="FF000000"/>
        <rFont val="ＭＳ ゴシック"/>
        <family val="3"/>
      </rPr>
      <t>(A)</t>
    </r>
    <r>
      <rPr>
        <sz val="9"/>
        <color rgb="FF000000"/>
        <rFont val="DejaVu Sans"/>
        <family val="2"/>
      </rPr>
      <t>のうち普通建設事業費</t>
    </r>
  </si>
  <si>
    <r>
      <rPr>
        <sz val="9"/>
        <color rgb="FF000000"/>
        <rFont val="ＭＳ ゴシック"/>
        <family val="3"/>
      </rPr>
      <t>(A)</t>
    </r>
    <r>
      <rPr>
        <sz val="9"/>
        <color rgb="FF000000"/>
        <rFont val="DejaVu Sans"/>
        <family val="2"/>
      </rPr>
      <t>のうち充当一般財源等</t>
    </r>
  </si>
  <si>
    <t>地方譲与税</t>
  </si>
  <si>
    <t>　法定普通税</t>
  </si>
  <si>
    <t>　　市町村民税</t>
  </si>
  <si>
    <t>配当割交付金</t>
  </si>
  <si>
    <t>　　　個人均等割</t>
  </si>
  <si>
    <t>株式等譲渡所得割交付金</t>
  </si>
  <si>
    <t>　　　所得割</t>
  </si>
  <si>
    <t>分離課税所得割交付金</t>
  </si>
  <si>
    <t>　　　法人均等割</t>
  </si>
  <si>
    <t>　　　法人税割</t>
  </si>
  <si>
    <t>　　固定資産税</t>
  </si>
  <si>
    <t>　　　うち純固定資産税</t>
  </si>
  <si>
    <t>　　軽自動車税</t>
  </si>
  <si>
    <t>　　市町村たばこ税</t>
  </si>
  <si>
    <t>自動車税環境性能割交付金</t>
  </si>
  <si>
    <t>　　鉱産税</t>
  </si>
  <si>
    <t>法人事業税交付金</t>
  </si>
  <si>
    <t>　　特別土地保有税</t>
  </si>
  <si>
    <t>地方特例交付金等</t>
  </si>
  <si>
    <t>　法定外普通税</t>
  </si>
  <si>
    <t>諸支出金</t>
  </si>
  <si>
    <t>　個人住民税減収補塡特例交付金</t>
  </si>
  <si>
    <t>前年度繰上充用金</t>
  </si>
  <si>
    <t>　自動車税減収補塡特例交付金</t>
  </si>
  <si>
    <t>　法定目的税</t>
  </si>
  <si>
    <t>　軽自動車税減収補塡特例交付金</t>
  </si>
  <si>
    <t>　　入湯税</t>
  </si>
  <si>
    <t>　新型コロナウイルス感染症対策地方税減収補塡特別交付金</t>
  </si>
  <si>
    <t>　　事業所税</t>
  </si>
  <si>
    <t>性質別歳出の状況（単位 千円・％）</t>
  </si>
  <si>
    <t>　　都市計画税</t>
  </si>
  <si>
    <t>充当一般財源等</t>
  </si>
  <si>
    <t>経常収支比率</t>
  </si>
  <si>
    <t>　普通交付税</t>
  </si>
  <si>
    <t>　　水利地益税等</t>
  </si>
  <si>
    <t>義務的経費計</t>
  </si>
  <si>
    <t>　特別交付税</t>
  </si>
  <si>
    <t>　法定外目的税</t>
  </si>
  <si>
    <t>　人件費</t>
  </si>
  <si>
    <t>　震災復興特別交付税</t>
  </si>
  <si>
    <t>　　うち職員給</t>
  </si>
  <si>
    <r>
      <rPr>
        <sz val="9"/>
        <color rgb="FF000000"/>
        <rFont val="ＭＳ ゴシック"/>
        <family val="3"/>
      </rPr>
      <t>(</t>
    </r>
    <r>
      <rPr>
        <sz val="9"/>
        <color rgb="FF000000"/>
        <rFont val="DejaVu Sans"/>
        <family val="2"/>
      </rPr>
      <t>一般財源計</t>
    </r>
    <r>
      <rPr>
        <sz val="9"/>
        <color rgb="FF000000"/>
        <rFont val="ＭＳ ゴシック"/>
        <family val="3"/>
      </rPr>
      <t>)</t>
    </r>
  </si>
  <si>
    <t>　扶助費</t>
  </si>
  <si>
    <t>交通安全対策特別交付金</t>
  </si>
  <si>
    <t>　公債費</t>
  </si>
  <si>
    <t>内訳</t>
  </si>
  <si>
    <r>
      <rPr>
        <sz val="9"/>
        <color rgb="FF000000"/>
        <rFont val="DejaVu Sans"/>
        <family val="2"/>
      </rPr>
      <t>令和</t>
    </r>
    <r>
      <rPr>
        <sz val="9"/>
        <color rgb="FF000000"/>
        <rFont val="ＭＳ ゴシック"/>
        <family val="3"/>
      </rPr>
      <t>3</t>
    </r>
    <r>
      <rPr>
        <sz val="9"/>
        <color rgb="FF000000"/>
        <rFont val="DejaVu Sans"/>
        <family val="2"/>
      </rPr>
      <t>年度</t>
    </r>
  </si>
  <si>
    <r>
      <rPr>
        <sz val="9"/>
        <color rgb="FF000000"/>
        <rFont val="DejaVu Sans"/>
        <family val="2"/>
      </rPr>
      <t>令和</t>
    </r>
    <r>
      <rPr>
        <sz val="9"/>
        <color rgb="FF000000"/>
        <rFont val="ＭＳ ゴシック"/>
        <family val="3"/>
      </rPr>
      <t>2</t>
    </r>
    <r>
      <rPr>
        <sz val="9"/>
        <color rgb="FF000000"/>
        <rFont val="DejaVu Sans"/>
        <family val="2"/>
      </rPr>
      <t>年度</t>
    </r>
  </si>
  <si>
    <t>　うち元金</t>
  </si>
  <si>
    <r>
      <rPr>
        <sz val="9"/>
        <color rgb="FF000000"/>
        <rFont val="DejaVu Sans"/>
        <family val="2"/>
      </rPr>
      <t xml:space="preserve">徴収率
</t>
    </r>
    <r>
      <rPr>
        <sz val="9"/>
        <color rgb="FF000000"/>
        <rFont val="ＭＳ ゴシック"/>
        <family val="3"/>
      </rPr>
      <t>(</t>
    </r>
    <r>
      <rPr>
        <sz val="9"/>
        <color rgb="FF000000"/>
        <rFont val="DejaVu Sans"/>
        <family val="2"/>
      </rPr>
      <t>％</t>
    </r>
    <r>
      <rPr>
        <sz val="9"/>
        <color rgb="FF000000"/>
        <rFont val="ＭＳ ゴシック"/>
        <family val="3"/>
      </rPr>
      <t>)</t>
    </r>
  </si>
  <si>
    <t>現年</t>
  </si>
  <si>
    <t>　うち利子</t>
  </si>
  <si>
    <t>・計</t>
  </si>
  <si>
    <t>市町村民税</t>
  </si>
  <si>
    <t>一時借入金利子</t>
  </si>
  <si>
    <r>
      <rPr>
        <sz val="8"/>
        <color rgb="FF000000"/>
        <rFont val="DejaVu Sans"/>
        <family val="2"/>
      </rPr>
      <t>国有提供交付金</t>
    </r>
    <r>
      <rPr>
        <sz val="8"/>
        <color rgb="FF000000"/>
        <rFont val="ＭＳ ゴシック"/>
        <family val="3"/>
      </rPr>
      <t>(</t>
    </r>
    <r>
      <rPr>
        <sz val="8"/>
        <color rgb="FF000000"/>
        <rFont val="DejaVu Sans"/>
        <family val="2"/>
      </rPr>
      <t>特別区財調交付金</t>
    </r>
    <r>
      <rPr>
        <sz val="8"/>
        <color rgb="FF000000"/>
        <rFont val="ＭＳ ゴシック"/>
        <family val="3"/>
      </rPr>
      <t>)</t>
    </r>
  </si>
  <si>
    <t>純固定資産税</t>
  </si>
  <si>
    <t>その他の経費</t>
  </si>
  <si>
    <t>　物件費</t>
  </si>
  <si>
    <t>公営事業等への繰出</t>
  </si>
  <si>
    <t>国民健康保険事業会計の状況</t>
  </si>
  <si>
    <t>　維持補修費</t>
  </si>
  <si>
    <t>実質収支</t>
  </si>
  <si>
    <t>　補助費等</t>
  </si>
  <si>
    <t>下水道</t>
  </si>
  <si>
    <t>再差引収支</t>
  </si>
  <si>
    <t>　　うち一部事務組合負担金</t>
  </si>
  <si>
    <t>宅地造成</t>
  </si>
  <si>
    <r>
      <rPr>
        <sz val="9"/>
        <color rgb="FF000000"/>
        <rFont val="DejaVu Sans"/>
        <family val="2"/>
      </rPr>
      <t>加入世帯数</t>
    </r>
    <r>
      <rPr>
        <sz val="9"/>
        <color rgb="FF000000"/>
        <rFont val="ＭＳ ゴシック"/>
        <family val="3"/>
      </rPr>
      <t>(</t>
    </r>
    <r>
      <rPr>
        <sz val="9"/>
        <color rgb="FF000000"/>
        <rFont val="DejaVu Sans"/>
        <family val="2"/>
      </rPr>
      <t>世帯</t>
    </r>
    <r>
      <rPr>
        <sz val="9"/>
        <color rgb="FF000000"/>
        <rFont val="ＭＳ ゴシック"/>
        <family val="3"/>
      </rPr>
      <t>)</t>
    </r>
  </si>
  <si>
    <t>　繰出金</t>
  </si>
  <si>
    <t>上水道</t>
  </si>
  <si>
    <r>
      <rPr>
        <sz val="9"/>
        <color rgb="FF000000"/>
        <rFont val="DejaVu Sans"/>
        <family val="2"/>
      </rPr>
      <t>被保険者数</t>
    </r>
    <r>
      <rPr>
        <sz val="9"/>
        <color rgb="FF000000"/>
        <rFont val="ＭＳ ゴシック"/>
        <family val="3"/>
      </rPr>
      <t>(</t>
    </r>
    <r>
      <rPr>
        <sz val="9"/>
        <color rgb="FF000000"/>
        <rFont val="DejaVu Sans"/>
        <family val="2"/>
      </rPr>
      <t>人</t>
    </r>
    <r>
      <rPr>
        <sz val="9"/>
        <color rgb="FF000000"/>
        <rFont val="ＭＳ ゴシック"/>
        <family val="3"/>
      </rPr>
      <t>)</t>
    </r>
  </si>
  <si>
    <t>　積立金</t>
  </si>
  <si>
    <t>工業用水道</t>
  </si>
  <si>
    <r>
      <rPr>
        <sz val="9"/>
        <color rgb="FF000000"/>
        <rFont val="DejaVu Sans"/>
        <family val="2"/>
      </rPr>
      <t xml:space="preserve">被保険者
</t>
    </r>
    <r>
      <rPr>
        <sz val="9"/>
        <color rgb="FF000000"/>
        <rFont val="ＭＳ ゴシック"/>
        <family val="3"/>
      </rPr>
      <t>1</t>
    </r>
    <r>
      <rPr>
        <sz val="9"/>
        <color rgb="FF000000"/>
        <rFont val="DejaVu Sans"/>
        <family val="2"/>
      </rPr>
      <t>人当り</t>
    </r>
  </si>
  <si>
    <r>
      <rPr>
        <sz val="9"/>
        <color rgb="FF000000"/>
        <rFont val="DejaVu Sans"/>
        <family val="2"/>
      </rPr>
      <t>保険税</t>
    </r>
    <r>
      <rPr>
        <sz val="9"/>
        <color rgb="FF000000"/>
        <rFont val="ＭＳ ゴシック"/>
        <family val="3"/>
      </rPr>
      <t>(</t>
    </r>
    <r>
      <rPr>
        <sz val="9"/>
        <color rgb="FF000000"/>
        <rFont val="DejaVu Sans"/>
        <family val="2"/>
      </rPr>
      <t>料</t>
    </r>
    <r>
      <rPr>
        <sz val="9"/>
        <color rgb="FF000000"/>
        <rFont val="ＭＳ ゴシック"/>
        <family val="3"/>
      </rPr>
      <t>)</t>
    </r>
    <r>
      <rPr>
        <sz val="9"/>
        <color rgb="FF000000"/>
        <rFont val="DejaVu Sans"/>
        <family val="2"/>
      </rPr>
      <t>収入額</t>
    </r>
  </si>
  <si>
    <t>　投資・出資金・貸付金</t>
  </si>
  <si>
    <r>
      <rPr>
        <sz val="9"/>
        <color rgb="FF000000"/>
        <rFont val="DejaVu Sans"/>
        <family val="2"/>
      </rPr>
      <t>　うち減収補塡債</t>
    </r>
    <r>
      <rPr>
        <sz val="9"/>
        <color rgb="FF000000"/>
        <rFont val="ＭＳ ゴシック"/>
        <family val="3"/>
      </rPr>
      <t>(</t>
    </r>
    <r>
      <rPr>
        <sz val="9"/>
        <color rgb="FF000000"/>
        <rFont val="DejaVu Sans"/>
        <family val="2"/>
      </rPr>
      <t>特例分</t>
    </r>
    <r>
      <rPr>
        <sz val="9"/>
        <color rgb="FF000000"/>
        <rFont val="ＭＳ ゴシック"/>
        <family val="3"/>
      </rPr>
      <t>)</t>
    </r>
  </si>
  <si>
    <t>国民健康保険</t>
  </si>
  <si>
    <t>　前年度繰上充用金</t>
  </si>
  <si>
    <t>　うち猶予特例債</t>
  </si>
  <si>
    <t>その他</t>
  </si>
  <si>
    <t>保険給付費</t>
  </si>
  <si>
    <t>投資的経費計</t>
  </si>
  <si>
    <t>　うち臨時財政対策債</t>
  </si>
  <si>
    <t>　　うち人件費</t>
  </si>
  <si>
    <t>歳入合計</t>
  </si>
  <si>
    <t>普通建設事業費</t>
  </si>
  <si>
    <t>　うち補助</t>
  </si>
  <si>
    <r>
      <rPr>
        <sz val="9"/>
        <color rgb="FF000000"/>
        <rFont val="ＭＳ ゴシック"/>
        <family val="3"/>
      </rPr>
      <t>(</t>
    </r>
    <r>
      <rPr>
        <sz val="9"/>
        <color rgb="FF000000"/>
        <rFont val="DejaVu Sans"/>
        <family val="2"/>
      </rPr>
      <t>注釈</t>
    </r>
    <r>
      <rPr>
        <sz val="9"/>
        <color rgb="FF000000"/>
        <rFont val="ＭＳ ゴシック"/>
        <family val="3"/>
      </rPr>
      <t>)</t>
    </r>
  </si>
  <si>
    <t>　うち単独</t>
  </si>
  <si>
    <t>　　普通建設事業費の補助事業費には受託事業費のうちの補助事業費を含み、</t>
  </si>
  <si>
    <t>災害復旧事業費</t>
  </si>
  <si>
    <t>　単独事業費には同級他団体施行事業負担金及び受託事業費のうちの単独事業費を含む。</t>
  </si>
  <si>
    <t>失業対策事業費</t>
  </si>
  <si>
    <t xml:space="preserve">※8：職員の状況については、令和3年地方公務員給与実態調査に基づいている。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</si>
  <si>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</si>
  <si>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</si>
  <si>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では、第二保育所の建て替えや吉川美南駅周辺の開発に伴う人口増加に対応した吉川中学校などの新しい施設の整備より、有形固定資産減価償却率は類似団体と比較すると低い水準となっている。将来負担比率については、基金残高の増により充当可能財源等が増加したことなどにより、前年度より大きく減少し、「なし」となり、将来負担比率は類似団体よりも低い水準となっているものの、吉川中学校建設事業や吉川美南駅東口周辺地区土地区画整理事業などの大規模事業の推進により地方債現在高が増加している。令和4年度以降も、新規整備された施設により有形固定資産減価償却率は類似団体より低い水準を維持する一方で、大規模事業の推進により地方債残高の増加が見込まれ、将来負担比率への影響が懸念されることから、地方債を活用する事業厳選や、より低利な借入、基金汚活用など、将来に配慮似た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</si>
  <si>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</si>
  <si>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</si>
  <si>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</si>
  <si>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</si>
  <si>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</si>
  <si>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</si>
  <si>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における3年平均での実質公債費比率は、類似団体と比較して高い水準となっている。新庁舎建設事業や吉川中学校用地取得事業など、平成29年度に発行した市債の償還開始により、平成30年度以降の元利償還金が増加したことなどが要因である。今後も吉川中学校建設事業や吉川美南駅東口土地区画整理事業など、大規模事業の推進により市債の償還が増えることから、実施公債費比率は上昇傾向が続くことが見込まれる。将来負担比率については、充当可能財源の増加などにより、令和3年度は比率は大きく%減少したものの、今後予定されている大規模事業による将来負担比率への影響が懸念されることから、計画的な市債の償還に努め、将来負担に配慮した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</si>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</sst>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 "/>
    <numFmt numFmtId="192" formatCode="0.0\ "/>
    <numFmt numFmtId="193" formatCode="#,##0.0_);[Red]\(#,##0.0\)"/>
  </numFmts>
  <fonts count="5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rgb="FF000000"/>
      <name val="ＭＳ Ｐゴシック"/>
      <family val="2"/>
    </font>
    <font>
      <sz val="11"/>
      <name val="ＭＳ Ｐゴシック"/>
      <family val="3"/>
    </font>
    <font>
      <b/>
      <sz val="9"/>
      <color rgb="FF0000FF"/>
      <name val="ＭＳ ゴシック"/>
      <family val="3"/>
    </font>
    <font>
      <sz val="9"/>
      <color rgb="FF000000"/>
      <name val="ＭＳ ゴシック"/>
      <family val="3"/>
    </font>
    <font>
      <b/>
      <sz val="9"/>
      <color rgb="FF000000"/>
      <name val="DejaVu Sans"/>
      <family val="2"/>
    </font>
    <font>
      <b/>
      <sz val="9"/>
      <color rgb="FF000000"/>
      <name val="ＭＳ ゴシック"/>
      <family val="3"/>
    </font>
    <font>
      <b/>
      <sz val="18"/>
      <color rgb="FF000000"/>
      <name val="ＭＳ ゴシック"/>
      <family val="3"/>
    </font>
    <font>
      <b/>
      <sz val="18"/>
      <color rgb="FF000000"/>
      <name val="DejaVu Sans"/>
      <family val="2"/>
    </font>
    <font>
      <sz val="11"/>
      <color rgb="FF000000"/>
      <name val="ＭＳ ゴシック"/>
      <family val="3"/>
    </font>
    <font>
      <sz val="9"/>
      <color rgb="FF000000"/>
      <name val="DejaVu Sans"/>
      <family val="2"/>
    </font>
    <font>
      <sz val="8"/>
      <color rgb="FF000000"/>
      <name val="DejaVu Sans"/>
      <family val="2"/>
    </font>
    <font>
      <sz val="8"/>
      <color rgb="FF000000"/>
      <name val="ＭＳ ゴシック"/>
      <family val="3"/>
    </font>
    <font>
      <sz val="9"/>
      <name val="DejaVu Sans"/>
      <family val="2"/>
    </font>
    <font>
      <sz val="9"/>
      <name val="ＭＳ 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969696"/>
        <bgColor rgb="FF808080"/>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auto="1"/>
      </left>
      <right style="medium">
        <color auto="1"/>
      </right>
      <top style="medium">
        <color auto="1"/>
      </top>
      <bottom style="medium">
        <color auto="1"/>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7" fillId="0" borderId="0">
      <alignment vertical="center"/>
    </xf>
    <xf numFmtId="0" fontId="38" fillId="0" borderId="0">
      <alignment vertical="center"/>
    </xf>
    <xf numFmtId="0" fontId="51" fillId="0" borderId="0">
      <alignment vertical="center"/>
    </xf>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5" borderId="0" xfId="12" applyNumberFormat="1" applyFont="1" applyFill="1">
      <alignment vertical="center"/>
    </xf>
    <xf numFmtId="0" fontId="20" fillId="5" borderId="0" xfId="12" applyFont="1" applyFill="1">
      <alignment vertical="center"/>
    </xf>
    <xf numFmtId="0" fontId="20" fillId="5" borderId="75" xfId="12" applyFont="1" applyFill="1" applyBorder="1">
      <alignment vertical="center"/>
    </xf>
    <xf numFmtId="0" fontId="1" fillId="5" borderId="0" xfId="13" applyFill="1">
      <alignment vertical="center"/>
    </xf>
    <xf numFmtId="0" fontId="1" fillId="0" borderId="0" xfId="13">
      <alignment vertical="center"/>
    </xf>
    <xf numFmtId="0" fontId="33" fillId="5" borderId="0" xfId="12" applyFont="1" applyFill="1">
      <alignment vertical="center"/>
    </xf>
    <xf numFmtId="0" fontId="34" fillId="5" borderId="0" xfId="12" applyFont="1" applyFill="1">
      <alignment vertical="center"/>
    </xf>
    <xf numFmtId="0" fontId="34" fillId="5" borderId="0" xfId="13" applyFont="1" applyFill="1">
      <alignment vertical="center"/>
    </xf>
    <xf numFmtId="0" fontId="34" fillId="0" borderId="0" xfId="13" applyFont="1">
      <alignment vertical="center"/>
    </xf>
    <xf numFmtId="0" fontId="33" fillId="0" borderId="97" xfId="12" applyFont="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7" borderId="20" xfId="12" applyFont="1" applyFill="1" applyBorder="1" applyAlignment="1" applyProtection="1">
      <alignment horizontal="center" vertical="center" shrinkToFit="1"/>
      <protection locked="0"/>
    </xf>
    <xf numFmtId="0" fontId="27" fillId="5" borderId="0" xfId="12" applyFont="1" applyFill="1">
      <alignment vertical="center"/>
    </xf>
    <xf numFmtId="0" fontId="33" fillId="0" borderId="135" xfId="12" applyFont="1" applyBorder="1" applyAlignment="1" applyProtection="1">
      <alignment horizontal="center" vertical="center" shrinkToFit="1"/>
      <protection locked="0"/>
    </xf>
    <xf numFmtId="0" fontId="33" fillId="5" borderId="122" xfId="12" applyFont="1" applyFill="1" applyBorder="1" applyAlignment="1" applyProtection="1">
      <alignment horizontal="center" vertical="center" shrinkToFit="1"/>
      <protection locked="0"/>
    </xf>
    <xf numFmtId="0" fontId="33" fillId="0" borderId="143" xfId="12" applyFont="1" applyBorder="1" applyAlignment="1" applyProtection="1">
      <alignment horizontal="center" vertical="center" shrinkToFit="1"/>
      <protection locked="0"/>
    </xf>
    <xf numFmtId="0" fontId="33" fillId="5" borderId="0" xfId="12" applyFont="1" applyFill="1" applyAlignment="1">
      <alignment horizontal="center" vertical="center" shrinkToFit="1"/>
    </xf>
    <xf numFmtId="0" fontId="33" fillId="5" borderId="0" xfId="12" applyFont="1" applyFill="1" applyAlignment="1">
      <alignment horizontal="left" vertical="center" shrinkToFit="1"/>
    </xf>
    <xf numFmtId="177" fontId="33" fillId="5" borderId="0" xfId="12" applyNumberFormat="1" applyFont="1" applyFill="1" applyAlignment="1">
      <alignment horizontal="right" vertical="center" shrinkToFit="1"/>
    </xf>
    <xf numFmtId="177" fontId="33" fillId="5" borderId="0" xfId="12" applyNumberFormat="1" applyFont="1" applyFill="1" applyAlignment="1">
      <alignment horizontal="left" vertical="center" shrinkToFit="1"/>
    </xf>
    <xf numFmtId="0" fontId="33" fillId="5" borderId="75" xfId="12" applyFont="1" applyFill="1" applyBorder="1">
      <alignment vertical="center"/>
    </xf>
    <xf numFmtId="0" fontId="33" fillId="5" borderId="75" xfId="12" applyFont="1" applyFill="1" applyBorder="1" applyAlignment="1">
      <alignment horizontal="center" vertical="center"/>
    </xf>
    <xf numFmtId="0" fontId="33" fillId="5" borderId="31" xfId="12" applyFont="1" applyFill="1" applyBorder="1">
      <alignment vertical="center"/>
    </xf>
    <xf numFmtId="0" fontId="33" fillId="5" borderId="11" xfId="12" applyFont="1" applyFill="1" applyBorder="1">
      <alignment vertical="center"/>
    </xf>
    <xf numFmtId="0" fontId="33" fillId="5" borderId="12" xfId="12" applyFont="1" applyFill="1" applyBorder="1">
      <alignment vertical="center"/>
    </xf>
    <xf numFmtId="0" fontId="33" fillId="5" borderId="66" xfId="12" applyFont="1" applyFill="1" applyBorder="1">
      <alignment vertical="center"/>
    </xf>
    <xf numFmtId="0" fontId="33" fillId="5" borderId="0" xfId="12" applyFont="1" applyFill="1" applyAlignment="1">
      <alignment horizontal="center" vertical="center"/>
    </xf>
    <xf numFmtId="0" fontId="34" fillId="5" borderId="0" xfId="12" applyFont="1" applyFill="1" applyAlignment="1">
      <alignment horizontal="center" vertical="center"/>
    </xf>
    <xf numFmtId="0" fontId="34" fillId="5" borderId="7" xfId="12" applyFont="1" applyFill="1" applyBorder="1">
      <alignment vertical="center"/>
    </xf>
    <xf numFmtId="0" fontId="36" fillId="5" borderId="0" xfId="13" applyFont="1" applyFill="1">
      <alignment vertical="center"/>
    </xf>
    <xf numFmtId="0" fontId="16" fillId="5" borderId="0" xfId="6" applyFill="1" applyProtection="1">
      <protection hidden="1"/>
    </xf>
    <xf numFmtId="0" fontId="16" fillId="5"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5" borderId="41" xfId="16" applyFont="1" applyFill="1" applyBorder="1">
      <alignment vertical="center"/>
    </xf>
    <xf numFmtId="0" fontId="1" fillId="5" borderId="12" xfId="16" applyFont="1" applyFill="1" applyBorder="1">
      <alignment vertical="center"/>
    </xf>
    <xf numFmtId="0" fontId="1" fillId="5" borderId="48" xfId="16" applyFont="1" applyFill="1" applyBorder="1">
      <alignment vertical="center"/>
    </xf>
    <xf numFmtId="0" fontId="1" fillId="5" borderId="39" xfId="16" applyFont="1" applyFill="1" applyBorder="1">
      <alignment vertical="center"/>
    </xf>
    <xf numFmtId="0" fontId="1" fillId="5" borderId="31" xfId="16" applyFont="1" applyFill="1" applyBorder="1">
      <alignment vertical="center"/>
    </xf>
    <xf numFmtId="0" fontId="1" fillId="5" borderId="42" xfId="16" applyFont="1" applyFill="1" applyBorder="1">
      <alignment vertical="center"/>
    </xf>
    <xf numFmtId="178" fontId="3" fillId="5" borderId="37" xfId="16" applyNumberFormat="1" applyFont="1" applyFill="1" applyBorder="1">
      <alignment vertical="center"/>
    </xf>
    <xf numFmtId="178" fontId="3" fillId="5" borderId="54" xfId="16" applyNumberFormat="1" applyFont="1" applyFill="1" applyBorder="1">
      <alignment vertical="center"/>
    </xf>
    <xf numFmtId="178" fontId="3" fillId="5" borderId="40" xfId="16" applyNumberFormat="1" applyFont="1" applyFill="1" applyBorder="1">
      <alignment vertical="center"/>
    </xf>
    <xf numFmtId="178" fontId="3" fillId="5" borderId="34" xfId="16" applyNumberFormat="1" applyFont="1" applyFill="1" applyBorder="1" applyAlignment="1">
      <alignment horizontal="center" vertical="center"/>
    </xf>
    <xf numFmtId="178" fontId="20" fillId="5" borderId="185" xfId="16" applyNumberFormat="1" applyFont="1" applyFill="1" applyBorder="1" applyAlignment="1">
      <alignment horizontal="center" vertical="center"/>
    </xf>
    <xf numFmtId="178" fontId="3" fillId="5" borderId="52" xfId="16" applyNumberFormat="1" applyFont="1" applyFill="1" applyBorder="1" applyAlignment="1">
      <alignment horizontal="center" vertical="center"/>
    </xf>
    <xf numFmtId="177" fontId="3" fillId="5" borderId="47" xfId="17" applyNumberFormat="1" applyFont="1" applyFill="1" applyBorder="1" applyAlignment="1">
      <alignment horizontal="right" vertical="center" shrinkToFit="1"/>
    </xf>
    <xf numFmtId="177" fontId="3" fillId="5" borderId="37" xfId="17" applyNumberFormat="1" applyFont="1" applyFill="1" applyBorder="1" applyAlignment="1">
      <alignment horizontal="right" vertical="center" shrinkToFit="1"/>
    </xf>
    <xf numFmtId="187" fontId="3" fillId="5" borderId="186" xfId="17" applyNumberFormat="1" applyFont="1" applyFill="1" applyBorder="1" applyAlignment="1">
      <alignment horizontal="right" vertical="center" shrinkToFit="1"/>
    </xf>
    <xf numFmtId="177" fontId="3" fillId="5" borderId="34" xfId="17" applyNumberFormat="1" applyFont="1" applyFill="1" applyBorder="1" applyAlignment="1">
      <alignment horizontal="right" vertical="center" shrinkToFit="1"/>
    </xf>
    <xf numFmtId="177" fontId="3" fillId="5" borderId="39" xfId="17" applyNumberFormat="1" applyFont="1" applyFill="1" applyBorder="1" applyAlignment="1">
      <alignment horizontal="right" vertical="center" shrinkToFit="1"/>
    </xf>
    <xf numFmtId="187" fontId="3" fillId="5"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5" borderId="34" xfId="16" applyNumberFormat="1" applyFont="1" applyFill="1" applyBorder="1" applyAlignment="1">
      <alignment horizontal="right" vertical="center" shrinkToFit="1"/>
    </xf>
    <xf numFmtId="177" fontId="3" fillId="5" borderId="185" xfId="16" applyNumberFormat="1" applyFont="1" applyFill="1" applyBorder="1" applyAlignment="1">
      <alignment horizontal="right" vertical="center" shrinkToFit="1"/>
    </xf>
    <xf numFmtId="187" fontId="3" fillId="5"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7" fillId="0" borderId="0" xfId="20">
      <alignment vertical="center"/>
    </xf>
    <xf numFmtId="49" fontId="39" fillId="0" borderId="0" xfId="21" applyNumberFormat="1" applyFont="1" applyAlignment="1">
      <alignment vertical="center"/>
    </xf>
    <xf numFmtId="49" fontId="40" fillId="0" borderId="0" xfId="21" applyNumberFormat="1" applyFont="1" applyAlignment="1">
      <alignment vertical="center"/>
    </xf>
    <xf numFmtId="0" fontId="40" fillId="0" borderId="0" xfId="21" applyFont="1" applyAlignment="1">
      <alignment vertical="center"/>
    </xf>
    <xf numFmtId="0" fontId="43" fillId="0" borderId="0" xfId="21" applyFont="1" applyAlignment="1">
      <alignment vertical="center"/>
    </xf>
    <xf numFmtId="0" fontId="45" fillId="0" borderId="54" xfId="21" applyFont="1" applyBorder="1" applyAlignment="1">
      <alignment horizontal="center" vertical="center"/>
    </xf>
    <xf numFmtId="0" fontId="45" fillId="0" borderId="54" xfId="21" applyFont="1" applyBorder="1" applyAlignment="1">
      <alignment vertical="center"/>
    </xf>
    <xf numFmtId="0" fontId="40" fillId="0" borderId="0" xfId="21" applyFont="1" applyBorder="1" applyAlignment="1">
      <alignment vertical="center"/>
    </xf>
    <xf numFmtId="0" fontId="40" fillId="0" borderId="12" xfId="21" applyFont="1" applyBorder="1" applyAlignment="1">
      <alignment vertical="center"/>
    </xf>
    <xf numFmtId="0" fontId="46" fillId="0" borderId="0" xfId="21" applyFont="1" applyBorder="1" applyAlignment="1">
      <alignment vertical="center"/>
    </xf>
    <xf numFmtId="0" fontId="40" fillId="0" borderId="54" xfId="21" applyFont="1" applyBorder="1" applyAlignment="1">
      <alignment vertical="center"/>
    </xf>
    <xf numFmtId="0" fontId="40" fillId="0" borderId="41" xfId="21" applyFont="1" applyBorder="1" applyAlignment="1">
      <alignment horizontal="center" vertical="center"/>
    </xf>
    <xf numFmtId="0" fontId="40" fillId="0" borderId="12" xfId="21" applyFont="1" applyBorder="1" applyAlignment="1">
      <alignment horizontal="center" vertical="center"/>
    </xf>
    <xf numFmtId="0" fontId="40" fillId="0" borderId="64" xfId="21" applyFont="1" applyBorder="1" applyAlignment="1">
      <alignment horizontal="center" vertical="center"/>
    </xf>
    <xf numFmtId="0" fontId="40" fillId="0" borderId="0" xfId="21" applyFont="1" applyBorder="1" applyAlignment="1">
      <alignment horizontal="center" vertical="center" wrapText="1"/>
    </xf>
    <xf numFmtId="0" fontId="40" fillId="0" borderId="54" xfId="21" applyFont="1" applyBorder="1" applyAlignment="1">
      <alignment horizontal="center" vertical="center" wrapText="1"/>
    </xf>
    <xf numFmtId="0" fontId="50" fillId="0" borderId="0" xfId="21" applyFont="1" applyBorder="1" applyAlignment="1">
      <alignment vertical="center"/>
    </xf>
    <xf numFmtId="0" fontId="40" fillId="0" borderId="0" xfId="21" applyFont="1" applyAlignment="1">
      <alignment vertical="center" shrinkToFit="1"/>
    </xf>
    <xf numFmtId="0" fontId="0" fillId="5" borderId="0" xfId="6" applyFont="1" applyFill="1" applyAlignment="1">
      <alignment vertical="center"/>
    </xf>
    <xf numFmtId="0" fontId="16" fillId="5" borderId="0" xfId="6" applyFill="1" applyAlignment="1" applyProtection="1">
      <alignment vertical="center"/>
      <protection hidden="1"/>
    </xf>
    <xf numFmtId="0" fontId="1" fillId="0" borderId="0" xfId="16" applyFont="1">
      <alignment vertical="center"/>
    </xf>
    <xf numFmtId="0" fontId="16" fillId="5"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51" fillId="0" borderId="0" xfId="16" applyNumberFormat="1" applyFont="1">
      <alignment vertical="center"/>
    </xf>
    <xf numFmtId="178" fontId="1" fillId="0" borderId="0" xfId="16" applyNumberFormat="1" applyFont="1">
      <alignment vertical="center"/>
    </xf>
    <xf numFmtId="179" fontId="1" fillId="5" borderId="0" xfId="17" applyNumberFormat="1" applyFont="1" applyFill="1" applyAlignment="1">
      <alignment vertical="center" wrapText="1"/>
    </xf>
    <xf numFmtId="49" fontId="1" fillId="5" borderId="0" xfId="17" applyNumberFormat="1" applyFont="1" applyFill="1" applyAlignment="1">
      <alignment horizontal="center" vertical="center" wrapText="1"/>
    </xf>
    <xf numFmtId="49" fontId="1" fillId="5"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3"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5" borderId="0" xfId="16" applyNumberFormat="1" applyFont="1" applyFill="1" applyAlignment="1">
      <alignment vertical="center" wrapText="1"/>
    </xf>
    <xf numFmtId="178" fontId="16" fillId="0" borderId="0" xfId="18" applyNumberFormat="1" applyAlignment="1">
      <alignment horizontal="center" vertical="center"/>
    </xf>
    <xf numFmtId="0" fontId="52"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46" fillId="0" borderId="47" xfId="21" applyFont="1" applyBorder="1" applyAlignment="1">
      <alignment vertical="center"/>
    </xf>
    <xf numFmtId="191" fontId="40" fillId="0" borderId="160" xfId="21" applyNumberFormat="1" applyFont="1" applyBorder="1" applyAlignment="1">
      <alignment horizontal="right" vertical="center" shrinkToFit="1"/>
    </xf>
    <xf numFmtId="192" fontId="40" fillId="0" borderId="90" xfId="21" applyNumberFormat="1" applyFont="1" applyBorder="1" applyAlignment="1">
      <alignment horizontal="right" vertical="center" shrinkToFit="1"/>
    </xf>
    <xf numFmtId="191" fontId="40" fillId="0" borderId="90" xfId="21" applyNumberFormat="1" applyFont="1" applyBorder="1" applyAlignment="1">
      <alignment horizontal="right" vertical="center" shrinkToFit="1"/>
    </xf>
    <xf numFmtId="191" fontId="40" fillId="8" borderId="90" xfId="21" applyNumberFormat="1" applyFont="1" applyFill="1" applyBorder="1" applyAlignment="1">
      <alignment horizontal="right" vertical="center" shrinkToFit="1"/>
    </xf>
    <xf numFmtId="0" fontId="40" fillId="8" borderId="162" xfId="21" applyFont="1" applyFill="1" applyBorder="1" applyAlignment="1">
      <alignment horizontal="right" vertical="center" shrinkToFit="1"/>
    </xf>
    <xf numFmtId="0" fontId="40" fillId="8" borderId="87" xfId="21" applyFont="1" applyFill="1" applyBorder="1" applyAlignment="1">
      <alignment horizontal="right" vertical="center" shrinkToFit="1"/>
    </xf>
    <xf numFmtId="0" fontId="49" fillId="0" borderId="0" xfId="21" applyFont="1" applyBorder="1" applyAlignment="1">
      <alignment vertical="center"/>
    </xf>
    <xf numFmtId="0" fontId="46" fillId="0" borderId="63" xfId="21" applyFont="1" applyBorder="1" applyAlignment="1">
      <alignment vertical="center"/>
    </xf>
    <xf numFmtId="191" fontId="40" fillId="0" borderId="153" xfId="21" applyNumberFormat="1" applyFont="1" applyBorder="1" applyAlignment="1">
      <alignment horizontal="right" vertical="center" shrinkToFit="1"/>
    </xf>
    <xf numFmtId="192" fontId="40" fillId="0" borderId="86" xfId="21" applyNumberFormat="1" applyFont="1" applyBorder="1" applyAlignment="1">
      <alignment horizontal="right" vertical="center" shrinkToFit="1"/>
    </xf>
    <xf numFmtId="191" fontId="40" fillId="0" borderId="86" xfId="21" applyNumberFormat="1" applyFont="1" applyBorder="1" applyAlignment="1">
      <alignment horizontal="right" vertical="center" shrinkToFit="1"/>
    </xf>
    <xf numFmtId="191" fontId="40" fillId="8" borderId="86" xfId="21" applyNumberFormat="1" applyFont="1" applyFill="1" applyBorder="1" applyAlignment="1">
      <alignment horizontal="right" vertical="center" shrinkToFit="1"/>
    </xf>
    <xf numFmtId="192" fontId="40" fillId="0" borderId="162" xfId="21" applyNumberFormat="1" applyFont="1" applyBorder="1" applyAlignment="1">
      <alignment horizontal="right" vertical="center" shrinkToFit="1"/>
    </xf>
    <xf numFmtId="0" fontId="46" fillId="0" borderId="34" xfId="21" applyFont="1" applyBorder="1" applyAlignment="1">
      <alignment horizontal="center" vertical="center" textRotation="255"/>
    </xf>
    <xf numFmtId="192" fontId="40" fillId="0" borderId="87" xfId="21" applyNumberFormat="1" applyFont="1" applyBorder="1" applyAlignment="1">
      <alignment horizontal="right" vertical="center" shrinkToFit="1"/>
    </xf>
    <xf numFmtId="191" fontId="40" fillId="0" borderId="47" xfId="21" applyNumberFormat="1" applyFont="1" applyBorder="1" applyAlignment="1">
      <alignment horizontal="right" vertical="center" shrinkToFit="1"/>
    </xf>
    <xf numFmtId="0" fontId="46" fillId="0" borderId="40" xfId="21" applyFont="1" applyBorder="1" applyAlignment="1">
      <alignment vertical="center"/>
    </xf>
    <xf numFmtId="0" fontId="46" fillId="0" borderId="47" xfId="21" applyFont="1" applyBorder="1" applyAlignment="1">
      <alignment horizontal="left" vertical="center"/>
    </xf>
    <xf numFmtId="0" fontId="46" fillId="0" borderId="63" xfId="21" applyFont="1" applyBorder="1" applyAlignment="1">
      <alignment horizontal="left" vertical="center"/>
    </xf>
    <xf numFmtId="191" fontId="40" fillId="0" borderId="63" xfId="21" applyNumberFormat="1" applyFont="1" applyBorder="1" applyAlignment="1">
      <alignment horizontal="right" vertical="center" shrinkToFit="1"/>
    </xf>
    <xf numFmtId="0" fontId="46" fillId="0" borderId="38" xfId="21" applyFont="1" applyBorder="1" applyAlignment="1">
      <alignment vertical="center"/>
    </xf>
    <xf numFmtId="0" fontId="46" fillId="0" borderId="37" xfId="21" applyFont="1" applyBorder="1" applyAlignment="1">
      <alignment horizontal="center" vertical="center" wrapText="1"/>
    </xf>
    <xf numFmtId="0" fontId="46" fillId="0" borderId="15" xfId="21" applyFont="1" applyBorder="1" applyAlignment="1">
      <alignment horizontal="left" vertical="center"/>
    </xf>
    <xf numFmtId="191" fontId="40" fillId="0" borderId="15" xfId="21" applyNumberFormat="1" applyFont="1" applyBorder="1" applyAlignment="1">
      <alignment horizontal="right" vertical="center" shrinkToFit="1"/>
    </xf>
    <xf numFmtId="0" fontId="46" fillId="0" borderId="15" xfId="21" applyFont="1" applyBorder="1" applyAlignment="1">
      <alignment vertical="center"/>
    </xf>
    <xf numFmtId="0" fontId="46" fillId="0" borderId="34" xfId="21" applyFont="1" applyBorder="1" applyAlignment="1">
      <alignment horizontal="center" vertical="center"/>
    </xf>
    <xf numFmtId="192" fontId="40" fillId="0" borderId="37" xfId="21" applyNumberFormat="1" applyFont="1" applyBorder="1" applyAlignment="1">
      <alignment horizontal="right" vertical="center" shrinkToFit="1"/>
    </xf>
    <xf numFmtId="192" fontId="40" fillId="0" borderId="40" xfId="21" applyNumberFormat="1" applyFont="1" applyBorder="1" applyAlignment="1">
      <alignment horizontal="right" vertical="center" shrinkToFit="1"/>
    </xf>
    <xf numFmtId="0" fontId="47" fillId="0" borderId="63" xfId="21" applyFont="1" applyBorder="1" applyAlignment="1">
      <alignment vertical="center"/>
    </xf>
    <xf numFmtId="192" fontId="40" fillId="0" borderId="64" xfId="21" applyNumberFormat="1" applyFont="1" applyBorder="1" applyAlignment="1">
      <alignment horizontal="right" vertical="center" shrinkToFit="1"/>
    </xf>
    <xf numFmtId="192" fontId="40" fillId="0" borderId="38" xfId="21" applyNumberFormat="1" applyFont="1" applyBorder="1" applyAlignment="1">
      <alignment horizontal="right" vertical="center" shrinkToFit="1"/>
    </xf>
    <xf numFmtId="192" fontId="40" fillId="0" borderId="41" xfId="21" applyNumberFormat="1" applyFont="1" applyBorder="1" applyAlignment="1">
      <alignment horizontal="right" vertical="center" shrinkToFit="1"/>
    </xf>
    <xf numFmtId="192" fontId="40" fillId="0" borderId="48" xfId="21" applyNumberFormat="1" applyFont="1" applyBorder="1" applyAlignment="1">
      <alignment horizontal="right" vertical="center" shrinkToFit="1"/>
    </xf>
    <xf numFmtId="0" fontId="46" fillId="0" borderId="39" xfId="21" applyFont="1" applyBorder="1" applyAlignment="1">
      <alignment horizontal="center" vertical="center" wrapText="1"/>
    </xf>
    <xf numFmtId="0" fontId="46" fillId="0" borderId="31" xfId="21" applyFont="1" applyBorder="1" applyAlignment="1">
      <alignment vertical="center" textRotation="255"/>
    </xf>
    <xf numFmtId="191" fontId="40" fillId="0" borderId="87" xfId="21" applyNumberFormat="1" applyFont="1" applyBorder="1" applyAlignment="1">
      <alignment horizontal="right" vertical="center" shrinkToFit="1"/>
    </xf>
    <xf numFmtId="0" fontId="40" fillId="0" borderId="47" xfId="21" applyFont="1" applyBorder="1" applyAlignment="1">
      <alignment vertical="center"/>
    </xf>
    <xf numFmtId="0" fontId="40" fillId="0" borderId="63" xfId="21" applyFont="1" applyBorder="1" applyAlignment="1">
      <alignment vertical="center"/>
    </xf>
    <xf numFmtId="191" fontId="40" fillId="0" borderId="83" xfId="21" applyNumberFormat="1" applyFont="1" applyBorder="1" applyAlignment="1">
      <alignment horizontal="right" vertical="center" shrinkToFit="1"/>
    </xf>
    <xf numFmtId="192" fontId="40" fillId="0" borderId="151" xfId="21" applyNumberFormat="1" applyFont="1" applyBorder="1" applyAlignment="1">
      <alignment horizontal="right" vertical="center" shrinkToFit="1"/>
    </xf>
    <xf numFmtId="191" fontId="40" fillId="0" borderId="150" xfId="21" applyNumberFormat="1" applyFont="1" applyBorder="1" applyAlignment="1">
      <alignment horizontal="right" vertical="center" shrinkToFit="1"/>
    </xf>
    <xf numFmtId="192" fontId="40" fillId="0" borderId="83" xfId="21" applyNumberFormat="1" applyFont="1" applyBorder="1" applyAlignment="1">
      <alignment horizontal="right" vertical="center" shrinkToFit="1"/>
    </xf>
    <xf numFmtId="191" fontId="40" fillId="0" borderId="153" xfId="21" applyNumberFormat="1" applyFont="1" applyBorder="1" applyAlignment="1">
      <alignment horizontal="right" vertical="center"/>
    </xf>
    <xf numFmtId="192" fontId="40" fillId="0" borderId="86" xfId="21" applyNumberFormat="1" applyFont="1" applyBorder="1" applyAlignment="1">
      <alignment horizontal="right" vertical="center"/>
    </xf>
    <xf numFmtId="191" fontId="40" fillId="0" borderId="86" xfId="21" applyNumberFormat="1" applyFont="1" applyBorder="1" applyAlignment="1">
      <alignment horizontal="right" vertical="center"/>
    </xf>
    <xf numFmtId="0" fontId="47" fillId="0" borderId="34" xfId="21" applyFont="1" applyBorder="1" applyAlignment="1">
      <alignment horizontal="center" vertical="center"/>
    </xf>
    <xf numFmtId="191" fontId="40" fillId="0" borderId="87" xfId="21" applyNumberFormat="1" applyFont="1" applyBorder="1" applyAlignment="1">
      <alignment horizontal="right" vertical="center"/>
    </xf>
    <xf numFmtId="0" fontId="40" fillId="0" borderId="34" xfId="21" applyFont="1" applyBorder="1" applyAlignment="1">
      <alignment horizontal="center" vertical="center"/>
    </xf>
    <xf numFmtId="49" fontId="41" fillId="0" borderId="188" xfId="21" applyNumberFormat="1" applyFont="1" applyBorder="1" applyAlignment="1">
      <alignment horizontal="center" vertical="center"/>
    </xf>
    <xf numFmtId="0" fontId="46" fillId="0" borderId="39" xfId="21" applyFont="1" applyBorder="1" applyAlignment="1">
      <alignment horizontal="center" vertical="center"/>
    </xf>
    <xf numFmtId="0" fontId="31" fillId="5" borderId="0" xfId="12" applyFont="1" applyFill="1">
      <alignment vertical="center"/>
    </xf>
    <xf numFmtId="0" fontId="32" fillId="5" borderId="1" xfId="12" applyFont="1" applyFill="1" applyBorder="1" applyAlignment="1">
      <alignment horizontal="center" vertical="center"/>
    </xf>
    <xf numFmtId="0" fontId="32" fillId="5" borderId="2" xfId="12" applyFont="1" applyFill="1" applyBorder="1" applyAlignment="1">
      <alignment horizontal="center" vertical="center"/>
    </xf>
    <xf numFmtId="0" fontId="32" fillId="5" borderId="3" xfId="12" applyFont="1" applyFill="1" applyBorder="1" applyAlignment="1">
      <alignment horizontal="center" vertical="center"/>
    </xf>
    <xf numFmtId="0" fontId="33" fillId="5" borderId="75" xfId="12" applyFont="1" applyFill="1" applyBorder="1" applyAlignment="1">
      <alignment horizontal="left" vertical="center"/>
    </xf>
    <xf numFmtId="0" fontId="33" fillId="5" borderId="75" xfId="12" applyFont="1" applyFill="1" applyBorder="1">
      <alignment vertical="center"/>
    </xf>
    <xf numFmtId="0" fontId="33" fillId="6" borderId="36" xfId="12" applyFont="1" applyFill="1" applyBorder="1" applyAlignment="1" applyProtection="1">
      <alignment horizontal="center" vertical="center"/>
      <protection locked="0"/>
    </xf>
    <xf numFmtId="0" fontId="33" fillId="6" borderId="8" xfId="12" applyFont="1" applyFill="1" applyBorder="1" applyAlignment="1" applyProtection="1">
      <alignment horizontal="center" vertical="center"/>
      <protection locked="0"/>
    </xf>
    <xf numFmtId="0" fontId="33" fillId="6" borderId="23" xfId="12" applyFont="1" applyFill="1" applyBorder="1" applyAlignment="1" applyProtection="1">
      <alignment horizontal="center" vertical="center"/>
      <protection locked="0"/>
    </xf>
    <xf numFmtId="0" fontId="33" fillId="6" borderId="92" xfId="12" applyFont="1" applyFill="1" applyBorder="1" applyAlignment="1" applyProtection="1">
      <alignment horizontal="center" vertical="center"/>
      <protection locked="0"/>
    </xf>
    <xf numFmtId="0" fontId="33" fillId="6" borderId="93" xfId="12" applyFont="1" applyFill="1" applyBorder="1" applyAlignment="1" applyProtection="1">
      <alignment horizontal="center" vertical="center"/>
      <protection locked="0"/>
    </xf>
    <xf numFmtId="0" fontId="33" fillId="6" borderId="94" xfId="12" applyFont="1" applyFill="1" applyBorder="1" applyAlignment="1" applyProtection="1">
      <alignment horizontal="center" vertical="center"/>
      <protection locked="0"/>
    </xf>
    <xf numFmtId="0" fontId="33" fillId="6" borderId="62" xfId="12" applyFont="1" applyFill="1" applyBorder="1" applyAlignment="1" applyProtection="1">
      <alignment horizontal="center" vertical="center" wrapText="1"/>
      <protection locked="0"/>
    </xf>
    <xf numFmtId="0" fontId="33" fillId="6" borderId="8" xfId="12" applyFont="1" applyFill="1" applyBorder="1" applyAlignment="1" applyProtection="1">
      <alignment horizontal="center" vertical="center" wrapText="1"/>
      <protection locked="0"/>
    </xf>
    <xf numFmtId="0" fontId="33" fillId="6" borderId="23" xfId="12" applyFont="1" applyFill="1" applyBorder="1" applyAlignment="1" applyProtection="1">
      <alignment horizontal="center" vertical="center" wrapText="1"/>
      <protection locked="0"/>
    </xf>
    <xf numFmtId="0" fontId="33" fillId="6" borderId="95" xfId="12" applyFont="1" applyFill="1" applyBorder="1" applyAlignment="1" applyProtection="1">
      <alignment horizontal="center" vertical="center" wrapText="1"/>
      <protection locked="0"/>
    </xf>
    <xf numFmtId="0" fontId="33" fillId="6" borderId="93" xfId="12" applyFont="1" applyFill="1" applyBorder="1" applyAlignment="1" applyProtection="1">
      <alignment horizontal="center" vertical="center" wrapText="1"/>
      <protection locked="0"/>
    </xf>
    <xf numFmtId="0" fontId="33" fillId="6" borderId="94" xfId="12" applyFont="1" applyFill="1" applyBorder="1" applyAlignment="1" applyProtection="1">
      <alignment horizontal="center" vertical="center" wrapText="1"/>
      <protection locked="0"/>
    </xf>
    <xf numFmtId="0" fontId="33" fillId="6" borderId="36" xfId="12" applyFont="1" applyFill="1" applyBorder="1" applyAlignment="1" applyProtection="1">
      <alignment horizontal="center" vertical="center" wrapText="1"/>
      <protection locked="0"/>
    </xf>
    <xf numFmtId="0" fontId="33" fillId="6" borderId="9" xfId="12" applyFont="1" applyFill="1" applyBorder="1" applyAlignment="1" applyProtection="1">
      <alignment horizontal="center" vertical="center" wrapText="1"/>
      <protection locked="0"/>
    </xf>
    <xf numFmtId="0" fontId="33" fillId="6" borderId="92" xfId="12" applyFont="1" applyFill="1" applyBorder="1" applyAlignment="1" applyProtection="1">
      <alignment horizontal="center" vertical="center" wrapText="1"/>
      <protection locked="0"/>
    </xf>
    <xf numFmtId="0" fontId="33" fillId="6" borderId="96" xfId="12" applyFont="1" applyFill="1" applyBorder="1" applyAlignment="1" applyProtection="1">
      <alignment horizontal="center" vertical="center" wrapTex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6" borderId="62" xfId="12" applyFill="1" applyBorder="1" applyAlignment="1" applyProtection="1">
      <alignment horizontal="center" vertical="center" wrapText="1"/>
      <protection locked="0"/>
    </xf>
    <xf numFmtId="0" fontId="1" fillId="6" borderId="8" xfId="12" applyFill="1" applyBorder="1" applyAlignment="1" applyProtection="1">
      <alignment horizontal="center" vertical="center" wrapText="1"/>
      <protection locked="0"/>
    </xf>
    <xf numFmtId="0" fontId="1" fillId="6" borderId="23" xfId="12" applyFill="1" applyBorder="1" applyAlignment="1" applyProtection="1">
      <alignment horizontal="center" vertical="center" wrapText="1"/>
      <protection locked="0"/>
    </xf>
    <xf numFmtId="0" fontId="1" fillId="6" borderId="95" xfId="12" applyFill="1" applyBorder="1" applyAlignment="1" applyProtection="1">
      <alignment horizontal="center" vertical="center" wrapText="1"/>
      <protection locked="0"/>
    </xf>
    <xf numFmtId="0" fontId="1" fillId="6" borderId="93" xfId="12" applyFill="1" applyBorder="1" applyAlignment="1" applyProtection="1">
      <alignment horizontal="center" vertical="center" wrapText="1"/>
      <protection locked="0"/>
    </xf>
    <xf numFmtId="0" fontId="1" fillId="6" borderId="94" xfId="12" applyFill="1" applyBorder="1" applyAlignment="1" applyProtection="1">
      <alignment horizontal="center" vertical="center" wrapTex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Font="1" applyBorder="1" applyAlignment="1" applyProtection="1">
      <alignment horizontal="left" vertical="center" shrinkToFit="1"/>
      <protection locked="0"/>
    </xf>
    <xf numFmtId="0" fontId="33" fillId="0" borderId="12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9"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0" fontId="33" fillId="7" borderId="44" xfId="12" applyFont="1" applyFill="1" applyBorder="1" applyAlignment="1" applyProtection="1">
      <alignment horizontal="left" vertical="center" shrinkToFit="1"/>
      <protection locked="0"/>
    </xf>
    <xf numFmtId="0" fontId="33" fillId="7" borderId="18" xfId="12" applyFont="1" applyFill="1" applyBorder="1" applyAlignment="1" applyProtection="1">
      <alignment horizontal="left" vertical="center" shrinkToFit="1"/>
      <protection locked="0"/>
    </xf>
    <xf numFmtId="0" fontId="33" fillId="7" borderId="43" xfId="12" applyFont="1" applyFill="1" applyBorder="1" applyAlignment="1" applyProtection="1">
      <alignment horizontal="left" vertical="center" shrinkToFit="1"/>
      <protection locked="0"/>
    </xf>
    <xf numFmtId="177" fontId="33" fillId="7" borderId="128" xfId="15" applyNumberFormat="1" applyFont="1" applyFill="1" applyBorder="1" applyAlignment="1" applyProtection="1">
      <alignment horizontal="right" vertical="center" shrinkToFit="1"/>
      <protection locked="0"/>
    </xf>
    <xf numFmtId="177" fontId="33" fillId="7" borderId="129" xfId="15" applyNumberFormat="1" applyFont="1" applyFill="1" applyBorder="1" applyAlignment="1" applyProtection="1">
      <alignment horizontal="right" vertical="center" shrinkToFit="1"/>
      <protection locked="0"/>
    </xf>
    <xf numFmtId="177" fontId="33" fillId="7" borderId="130" xfId="15" applyNumberFormat="1" applyFont="1" applyFill="1" applyBorder="1" applyAlignment="1" applyProtection="1">
      <alignment horizontal="right" vertical="center" shrinkToFit="1"/>
      <protection locked="0"/>
    </xf>
    <xf numFmtId="177" fontId="33" fillId="7" borderId="131" xfId="15" applyNumberFormat="1" applyFont="1" applyFill="1" applyBorder="1" applyAlignment="1" applyProtection="1">
      <alignment horizontal="right" vertical="center" shrinkToFit="1"/>
      <protection locked="0"/>
    </xf>
    <xf numFmtId="177" fontId="33" fillId="7" borderId="132" xfId="15" applyNumberFormat="1" applyFont="1" applyFill="1" applyBorder="1" applyAlignment="1" applyProtection="1">
      <alignment horizontal="right" vertical="center" shrinkToFit="1"/>
      <protection locked="0"/>
    </xf>
    <xf numFmtId="177" fontId="33" fillId="7" borderId="133" xfId="15" applyNumberFormat="1" applyFont="1" applyFill="1" applyBorder="1" applyAlignment="1" applyProtection="1">
      <alignment horizontal="right" vertical="center" shrinkToFit="1"/>
      <protection locked="0"/>
    </xf>
    <xf numFmtId="177" fontId="33" fillId="7" borderId="134" xfId="15" applyNumberFormat="1" applyFont="1" applyFill="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Font="1" applyBorder="1" applyAlignment="1" applyProtection="1">
      <alignment horizontal="left" vertical="center" shrinkToFit="1"/>
      <protection locked="0"/>
    </xf>
    <xf numFmtId="0" fontId="33" fillId="0" borderId="127" xfId="15"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5" borderId="8" xfId="12" applyFont="1" applyFill="1" applyBorder="1" applyAlignment="1">
      <alignment horizontal="left" vertical="center"/>
    </xf>
    <xf numFmtId="0" fontId="33" fillId="7" borderId="129" xfId="15" applyFont="1" applyFill="1" applyBorder="1" applyAlignment="1" applyProtection="1">
      <alignment horizontal="left" vertical="center" shrinkToFit="1"/>
      <protection locked="0"/>
    </xf>
    <xf numFmtId="0" fontId="33" fillId="7" borderId="132" xfId="15" applyFont="1" applyFill="1" applyBorder="1" applyAlignment="1" applyProtection="1">
      <alignment horizontal="left" vertical="center" shrinkToFit="1"/>
      <protection locked="0"/>
    </xf>
    <xf numFmtId="177" fontId="33" fillId="7" borderId="17" xfId="15" applyNumberFormat="1" applyFont="1" applyFill="1" applyBorder="1" applyAlignment="1" applyProtection="1">
      <alignment horizontal="right" vertical="center" shrinkToFit="1"/>
      <protection locked="0"/>
    </xf>
    <xf numFmtId="177" fontId="33" fillId="7" borderId="18" xfId="15" applyNumberFormat="1" applyFont="1" applyFill="1" applyBorder="1" applyAlignment="1" applyProtection="1">
      <alignment horizontal="right" vertical="center" shrinkToFit="1"/>
      <protection locked="0"/>
    </xf>
    <xf numFmtId="177" fontId="33" fillId="7" borderId="19" xfId="15" applyNumberFormat="1" applyFont="1" applyFill="1" applyBorder="1" applyAlignment="1" applyProtection="1">
      <alignment horizontal="right" vertical="center" shrinkToFit="1"/>
      <protection locked="0"/>
    </xf>
    <xf numFmtId="0" fontId="33" fillId="6" borderId="36" xfId="12" applyFont="1" applyFill="1" applyBorder="1" applyAlignment="1" applyProtection="1">
      <alignment horizontal="center" vertical="center" wrapText="1" shrinkToFit="1"/>
      <protection locked="0"/>
    </xf>
    <xf numFmtId="0" fontId="33" fillId="6" borderId="8" xfId="12" applyFont="1" applyFill="1" applyBorder="1" applyAlignment="1" applyProtection="1">
      <alignment horizontal="center" vertical="center" shrinkToFit="1"/>
      <protection locked="0"/>
    </xf>
    <xf numFmtId="0" fontId="33" fillId="6" borderId="9" xfId="12" applyFont="1" applyFill="1" applyBorder="1" applyAlignment="1" applyProtection="1">
      <alignment horizontal="center" vertical="center" shrinkToFit="1"/>
      <protection locked="0"/>
    </xf>
    <xf numFmtId="0" fontId="33" fillId="6" borderId="92" xfId="12" applyFont="1" applyFill="1" applyBorder="1" applyAlignment="1" applyProtection="1">
      <alignment horizontal="center" vertical="center" shrinkToFit="1"/>
      <protection locked="0"/>
    </xf>
    <xf numFmtId="0" fontId="33" fillId="6" borderId="93" xfId="12" applyFont="1" applyFill="1" applyBorder="1" applyAlignment="1" applyProtection="1">
      <alignment horizontal="center" vertical="center" shrinkToFit="1"/>
      <protection locked="0"/>
    </xf>
    <xf numFmtId="0" fontId="33" fillId="6" borderId="96" xfId="12" applyFont="1" applyFill="1" applyBorder="1" applyAlignment="1" applyProtection="1">
      <alignment horizontal="center"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87"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5" borderId="115" xfId="13" applyNumberFormat="1" applyFont="1" applyFill="1" applyBorder="1" applyAlignment="1" applyProtection="1">
      <alignment horizontal="right" vertical="center" shrinkToFit="1"/>
      <protection locked="0"/>
    </xf>
    <xf numFmtId="177" fontId="33" fillId="5" borderId="116" xfId="13" applyNumberFormat="1" applyFont="1" applyFill="1" applyBorder="1" applyAlignment="1" applyProtection="1">
      <alignment horizontal="right" vertical="center" shrinkToFit="1"/>
      <protection locked="0"/>
    </xf>
    <xf numFmtId="177" fontId="33" fillId="5" borderId="117" xfId="13" applyNumberFormat="1" applyFont="1" applyFill="1" applyBorder="1" applyAlignment="1" applyProtection="1">
      <alignment horizontal="right" vertical="center" shrinkToFit="1"/>
      <protection locked="0"/>
    </xf>
    <xf numFmtId="187" fontId="33" fillId="5" borderId="116" xfId="13" applyNumberFormat="1" applyFont="1" applyFill="1" applyBorder="1" applyAlignment="1" applyProtection="1">
      <alignment horizontal="right" vertical="center" shrinkToFit="1"/>
      <protection locked="0"/>
    </xf>
    <xf numFmtId="177" fontId="33" fillId="5" borderId="120" xfId="13" applyNumberFormat="1" applyFont="1" applyFill="1" applyBorder="1" applyAlignment="1" applyProtection="1">
      <alignment horizontal="right" vertical="center" shrinkToFit="1"/>
      <protection locked="0"/>
    </xf>
    <xf numFmtId="177" fontId="33" fillId="7" borderId="141" xfId="12" applyNumberFormat="1" applyFont="1" applyFill="1" applyBorder="1" applyAlignment="1" applyProtection="1">
      <alignment horizontal="right" vertical="center" shrinkToFit="1"/>
      <protection locked="0"/>
    </xf>
    <xf numFmtId="177" fontId="33" fillId="7" borderId="134" xfId="12" applyNumberFormat="1" applyFont="1" applyFill="1" applyBorder="1" applyAlignment="1" applyProtection="1">
      <alignment horizontal="right" vertical="center" shrinkToFit="1"/>
      <protection locked="0"/>
    </xf>
    <xf numFmtId="177" fontId="33" fillId="7" borderId="142" xfId="12" applyNumberFormat="1" applyFont="1" applyFill="1" applyBorder="1" applyAlignment="1" applyProtection="1">
      <alignment horizontal="right" vertical="center" shrinkToFit="1"/>
      <protection locked="0"/>
    </xf>
    <xf numFmtId="177" fontId="33" fillId="7" borderId="131" xfId="12" applyNumberFormat="1" applyFont="1" applyFill="1" applyBorder="1" applyAlignment="1" applyProtection="1">
      <alignment horizontal="right" vertical="center" shrinkToFit="1"/>
      <protection locked="0"/>
    </xf>
    <xf numFmtId="177" fontId="33" fillId="7" borderId="129" xfId="12" applyNumberFormat="1" applyFont="1" applyFill="1" applyBorder="1" applyAlignment="1" applyProtection="1">
      <alignment horizontal="right" vertical="center" shrinkToFit="1"/>
      <protection locked="0"/>
    </xf>
    <xf numFmtId="177" fontId="33" fillId="7" borderId="132" xfId="12" applyNumberFormat="1" applyFont="1" applyFill="1" applyBorder="1" applyAlignment="1" applyProtection="1">
      <alignment horizontal="right" vertical="center" shrinkToFit="1"/>
      <protection locked="0"/>
    </xf>
    <xf numFmtId="177" fontId="33" fillId="7"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7" borderId="134" xfId="12" applyNumberFormat="1" applyFont="1" applyFill="1" applyBorder="1" applyAlignment="1" applyProtection="1">
      <alignment horizontal="right" vertical="center" shrinkToFit="1"/>
      <protection locked="0"/>
    </xf>
    <xf numFmtId="0" fontId="33" fillId="7" borderId="129" xfId="12" applyFont="1" applyFill="1" applyBorder="1" applyAlignment="1" applyProtection="1">
      <alignment horizontal="left" vertical="center" shrinkToFit="1"/>
      <protection locked="0"/>
    </xf>
    <xf numFmtId="0" fontId="33" fillId="7" borderId="132" xfId="12" applyFont="1" applyFill="1" applyBorder="1" applyAlignment="1" applyProtection="1">
      <alignment horizontal="left" vertical="center" shrinkToFit="1"/>
      <protection locked="0"/>
    </xf>
    <xf numFmtId="177" fontId="33" fillId="7" borderId="17" xfId="12" applyNumberFormat="1" applyFont="1" applyFill="1" applyBorder="1" applyAlignment="1" applyProtection="1">
      <alignment horizontal="right" vertical="center" shrinkToFit="1"/>
      <protection locked="0"/>
    </xf>
    <xf numFmtId="177" fontId="33" fillId="7" borderId="18" xfId="12" applyNumberFormat="1" applyFont="1" applyFill="1" applyBorder="1" applyAlignment="1" applyProtection="1">
      <alignment horizontal="right" vertical="center" shrinkToFit="1"/>
      <protection locked="0"/>
    </xf>
    <xf numFmtId="177" fontId="33" fillId="7" borderId="19" xfId="12" applyNumberFormat="1" applyFont="1" applyFill="1" applyBorder="1" applyAlignment="1" applyProtection="1">
      <alignment horizontal="right" vertical="center" shrinkToFit="1"/>
      <protection locked="0"/>
    </xf>
    <xf numFmtId="0" fontId="33" fillId="6" borderId="62" xfId="12" applyFont="1" applyFill="1" applyBorder="1" applyAlignment="1" applyProtection="1">
      <alignment horizontal="center" vertical="center" wrapText="1" shrinkToFit="1"/>
      <protection locked="0"/>
    </xf>
    <xf numFmtId="0" fontId="33" fillId="6" borderId="23"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shrinkToFit="1"/>
      <protection locked="0"/>
    </xf>
    <xf numFmtId="0" fontId="33" fillId="6" borderId="94"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protection locked="0"/>
    </xf>
    <xf numFmtId="0" fontId="33" fillId="5" borderId="112" xfId="12" applyFont="1" applyFill="1" applyBorder="1" applyAlignment="1" applyProtection="1">
      <alignment horizontal="left" vertical="center" shrinkToFit="1"/>
      <protection locked="0"/>
    </xf>
    <xf numFmtId="0" fontId="33" fillId="5" borderId="113" xfId="12" applyFont="1" applyFill="1" applyBorder="1" applyAlignment="1" applyProtection="1">
      <alignment horizontal="left" vertical="center" shrinkToFit="1"/>
      <protection locked="0"/>
    </xf>
    <xf numFmtId="0" fontId="33" fillId="5" borderId="119" xfId="12" applyFont="1" applyFill="1" applyBorder="1" applyAlignment="1" applyProtection="1">
      <alignment horizontal="left" vertical="center" shrinkToFit="1"/>
      <protection locked="0"/>
    </xf>
    <xf numFmtId="177" fontId="33" fillId="5" borderId="112" xfId="12" applyNumberFormat="1" applyFont="1" applyFill="1" applyBorder="1" applyAlignment="1" applyProtection="1">
      <alignment horizontal="right" vertical="center" shrinkToFit="1"/>
      <protection locked="0"/>
    </xf>
    <xf numFmtId="177" fontId="33" fillId="5" borderId="113" xfId="12" applyNumberFormat="1" applyFont="1" applyFill="1" applyBorder="1" applyAlignment="1" applyProtection="1">
      <alignment horizontal="right" vertical="center" shrinkToFit="1"/>
      <protection locked="0"/>
    </xf>
    <xf numFmtId="177" fontId="33" fillId="5" borderId="114" xfId="12" applyNumberFormat="1" applyFont="1" applyFill="1" applyBorder="1" applyAlignment="1" applyProtection="1">
      <alignment horizontal="right" vertical="center" shrinkToFit="1"/>
      <protection locked="0"/>
    </xf>
    <xf numFmtId="0" fontId="33" fillId="5"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5" borderId="144" xfId="12" applyFont="1" applyFill="1" applyBorder="1" applyAlignment="1" applyProtection="1">
      <alignment horizontal="left" vertical="center" shrinkToFit="1"/>
      <protection locked="0"/>
    </xf>
    <xf numFmtId="0" fontId="33" fillId="5" borderId="145" xfId="12" applyFont="1" applyFill="1" applyBorder="1" applyAlignment="1" applyProtection="1">
      <alignment horizontal="left" vertical="center" shrinkToFit="1"/>
      <protection locked="0"/>
    </xf>
    <xf numFmtId="0" fontId="33" fillId="5" borderId="146" xfId="12" applyFont="1" applyFill="1" applyBorder="1" applyAlignment="1" applyProtection="1">
      <alignment horizontal="left" vertical="center" shrinkToFit="1"/>
      <protection locked="0"/>
    </xf>
    <xf numFmtId="177" fontId="33" fillId="5" borderId="123" xfId="12" applyNumberFormat="1" applyFont="1" applyFill="1" applyBorder="1" applyAlignment="1" applyProtection="1">
      <alignment horizontal="right" vertical="center" shrinkToFit="1"/>
      <protection locked="0"/>
    </xf>
    <xf numFmtId="177" fontId="33" fillId="5" borderId="124" xfId="12" applyNumberFormat="1" applyFont="1" applyFill="1" applyBorder="1" applyAlignment="1" applyProtection="1">
      <alignment horizontal="right" vertical="center" shrinkToFit="1"/>
      <protection locked="0"/>
    </xf>
    <xf numFmtId="0" fontId="33" fillId="5" borderId="124" xfId="12" applyFont="1" applyFill="1" applyBorder="1" applyAlignment="1" applyProtection="1">
      <alignment horizontal="left" vertical="center" shrinkToFit="1"/>
      <protection locked="0"/>
    </xf>
    <xf numFmtId="0" fontId="33" fillId="5" borderId="127" xfId="12" applyFont="1" applyFill="1" applyBorder="1" applyAlignment="1" applyProtection="1">
      <alignment horizontal="left" vertical="center" shrinkToFit="1"/>
      <protection locked="0"/>
    </xf>
    <xf numFmtId="177" fontId="33" fillId="7" borderId="147" xfId="12" applyNumberFormat="1" applyFont="1" applyFill="1" applyBorder="1" applyAlignment="1" applyProtection="1">
      <alignment horizontal="right" vertical="center" shrinkToFit="1"/>
      <protection locked="0"/>
    </xf>
    <xf numFmtId="177" fontId="33" fillId="7" borderId="148" xfId="12" applyNumberFormat="1" applyFont="1" applyFill="1" applyBorder="1" applyAlignment="1" applyProtection="1">
      <alignment horizontal="right" vertical="center" shrinkToFit="1"/>
      <protection locked="0"/>
    </xf>
    <xf numFmtId="177" fontId="33" fillId="7" borderId="149" xfId="12" applyNumberFormat="1" applyFont="1" applyFill="1" applyBorder="1" applyAlignment="1" applyProtection="1">
      <alignment horizontal="right" vertical="center" shrinkToFit="1"/>
      <protection locked="0"/>
    </xf>
    <xf numFmtId="177" fontId="33" fillId="7" borderId="44" xfId="12" applyNumberFormat="1" applyFont="1" applyFill="1" applyBorder="1" applyAlignment="1" applyProtection="1">
      <alignment horizontal="right" vertical="center" shrinkToFit="1"/>
      <protection locked="0"/>
    </xf>
    <xf numFmtId="177" fontId="33" fillId="7" borderId="43" xfId="12" applyNumberFormat="1" applyFont="1" applyFill="1" applyBorder="1" applyAlignment="1" applyProtection="1">
      <alignment horizontal="right" vertical="center" shrinkToFit="1"/>
      <protection locked="0"/>
    </xf>
    <xf numFmtId="0" fontId="33" fillId="5" borderId="39" xfId="12" applyFont="1" applyFill="1" applyBorder="1" applyAlignment="1">
      <alignment horizontal="center" vertical="center"/>
    </xf>
    <xf numFmtId="0" fontId="33" fillId="5" borderId="31" xfId="12" applyFont="1" applyFill="1" applyBorder="1" applyAlignment="1">
      <alignment horizontal="center" vertical="center"/>
    </xf>
    <xf numFmtId="0" fontId="33" fillId="5" borderId="42" xfId="12" applyFont="1" applyFill="1" applyBorder="1" applyAlignment="1">
      <alignment horizontal="center" vertical="center"/>
    </xf>
    <xf numFmtId="0" fontId="33" fillId="5" borderId="32" xfId="12" applyFont="1" applyFill="1" applyBorder="1" applyAlignment="1">
      <alignment horizontal="center" vertical="center"/>
    </xf>
    <xf numFmtId="0" fontId="33" fillId="5" borderId="11" xfId="12" applyFont="1" applyFill="1" applyBorder="1">
      <alignment vertical="center"/>
    </xf>
    <xf numFmtId="0" fontId="33" fillId="5" borderId="12" xfId="12" applyFont="1" applyFill="1" applyBorder="1">
      <alignment vertical="center"/>
    </xf>
    <xf numFmtId="0" fontId="33" fillId="5" borderId="48" xfId="12" applyFont="1" applyFill="1" applyBorder="1">
      <alignment vertical="center"/>
    </xf>
    <xf numFmtId="177" fontId="33" fillId="5" borderId="41" xfId="14" applyNumberFormat="1" applyFont="1" applyFill="1" applyBorder="1" applyAlignment="1">
      <alignment horizontal="right" vertical="center" shrinkToFit="1"/>
    </xf>
    <xf numFmtId="177" fontId="33" fillId="5" borderId="12" xfId="14" applyNumberFormat="1" applyFont="1" applyFill="1" applyBorder="1" applyAlignment="1">
      <alignment horizontal="right" vertical="center" shrinkToFit="1"/>
    </xf>
    <xf numFmtId="177" fontId="33" fillId="5" borderId="82" xfId="14" applyNumberFormat="1" applyFont="1" applyFill="1" applyBorder="1" applyAlignment="1">
      <alignment horizontal="right" vertical="center" shrinkToFit="1"/>
    </xf>
    <xf numFmtId="177" fontId="33" fillId="5" borderId="84" xfId="14" applyNumberFormat="1" applyFont="1" applyFill="1" applyBorder="1" applyAlignment="1">
      <alignment horizontal="right" vertical="center" shrinkToFit="1"/>
    </xf>
    <xf numFmtId="187" fontId="33" fillId="5" borderId="84" xfId="14" applyNumberFormat="1" applyFont="1" applyFill="1" applyBorder="1" applyAlignment="1">
      <alignment horizontal="right" vertical="center" shrinkToFit="1"/>
    </xf>
    <xf numFmtId="187" fontId="33" fillId="5" borderId="12" xfId="14" applyNumberFormat="1" applyFont="1" applyFill="1" applyBorder="1" applyAlignment="1">
      <alignment horizontal="right" vertical="center" shrinkToFit="1"/>
    </xf>
    <xf numFmtId="187" fontId="33" fillId="5" borderId="13" xfId="14" applyNumberFormat="1" applyFont="1" applyFill="1" applyBorder="1" applyAlignment="1">
      <alignment horizontal="right" vertical="center" shrinkToFit="1"/>
    </xf>
    <xf numFmtId="0" fontId="33" fillId="5" borderId="11" xfId="12" applyFont="1" applyFill="1" applyBorder="1" applyAlignment="1">
      <alignment horizontal="center" vertical="top"/>
    </xf>
    <xf numFmtId="0" fontId="33" fillId="5" borderId="12" xfId="12" applyFont="1" applyFill="1" applyBorder="1" applyAlignment="1">
      <alignment horizontal="center" vertical="top"/>
    </xf>
    <xf numFmtId="0" fontId="33" fillId="5" borderId="7" xfId="12" applyFont="1" applyFill="1" applyBorder="1" applyAlignment="1">
      <alignment horizontal="center" vertical="top"/>
    </xf>
    <xf numFmtId="0" fontId="33" fillId="5" borderId="0" xfId="12" applyFont="1" applyFill="1" applyAlignment="1">
      <alignment horizontal="center" vertical="top"/>
    </xf>
    <xf numFmtId="0" fontId="33" fillId="5" borderId="24" xfId="12" applyFont="1" applyFill="1" applyBorder="1" applyAlignment="1">
      <alignment horizontal="center" vertical="top"/>
    </xf>
    <xf numFmtId="0" fontId="33" fillId="5" borderId="54" xfId="12" applyFont="1" applyFill="1" applyBorder="1" applyAlignment="1">
      <alignment horizontal="center" vertical="top"/>
    </xf>
    <xf numFmtId="0" fontId="33" fillId="5" borderId="30" xfId="12" applyFont="1" applyFill="1" applyBorder="1" applyAlignment="1">
      <alignment horizontal="center" vertical="center"/>
    </xf>
    <xf numFmtId="0" fontId="33" fillId="5" borderId="34" xfId="12" applyFont="1" applyFill="1" applyBorder="1" applyAlignment="1">
      <alignment horizontal="center" vertical="center"/>
    </xf>
    <xf numFmtId="0" fontId="33" fillId="7" borderId="19" xfId="12" applyFont="1" applyFill="1" applyBorder="1" applyAlignment="1" applyProtection="1">
      <alignment horizontal="left" vertical="center" shrinkToFit="1"/>
      <protection locked="0"/>
    </xf>
    <xf numFmtId="0" fontId="33" fillId="5" borderId="8" xfId="12" applyFont="1" applyFill="1" applyBorder="1" applyAlignment="1">
      <alignment horizontal="left" vertical="center" wrapText="1"/>
    </xf>
    <xf numFmtId="0" fontId="33" fillId="5" borderId="0" xfId="13" applyFont="1" applyFill="1" applyAlignment="1">
      <alignment horizontal="left" vertical="center"/>
    </xf>
    <xf numFmtId="0" fontId="33" fillId="5" borderId="24" xfId="12" applyFont="1" applyFill="1" applyBorder="1" applyAlignment="1">
      <alignment horizontal="center" vertical="center"/>
    </xf>
    <xf numFmtId="0" fontId="33" fillId="5" borderId="54" xfId="12" applyFont="1" applyFill="1" applyBorder="1" applyAlignment="1">
      <alignment horizontal="center" vertical="center"/>
    </xf>
    <xf numFmtId="0" fontId="33" fillId="5" borderId="67" xfId="12" applyFont="1" applyFill="1" applyBorder="1" applyAlignment="1">
      <alignment horizontal="center" vertical="center"/>
    </xf>
    <xf numFmtId="187" fontId="33" fillId="5" borderId="87" xfId="14" applyNumberFormat="1" applyFont="1" applyFill="1" applyBorder="1" applyAlignment="1">
      <alignment horizontal="right" vertical="center" shrinkToFit="1"/>
    </xf>
    <xf numFmtId="187" fontId="33" fillId="5" borderId="63" xfId="14" applyNumberFormat="1" applyFont="1" applyFill="1" applyBorder="1" applyAlignment="1">
      <alignment horizontal="right" vertical="center" shrinkToFit="1"/>
    </xf>
    <xf numFmtId="0" fontId="33" fillId="5" borderId="64" xfId="12" applyFont="1" applyFill="1" applyBorder="1">
      <alignment vertical="center"/>
    </xf>
    <xf numFmtId="0" fontId="33" fillId="5" borderId="0" xfId="12" applyFont="1" applyFill="1">
      <alignment vertical="center"/>
    </xf>
    <xf numFmtId="0" fontId="33" fillId="5" borderId="38" xfId="12" applyFont="1" applyFill="1" applyBorder="1">
      <alignment vertical="center"/>
    </xf>
    <xf numFmtId="177" fontId="33" fillId="5" borderId="153" xfId="14" applyNumberFormat="1" applyFont="1" applyFill="1" applyBorder="1" applyAlignment="1">
      <alignment horizontal="right" vertical="center" shrinkToFit="1"/>
    </xf>
    <xf numFmtId="177" fontId="33" fillId="5" borderId="86" xfId="14" applyNumberFormat="1" applyFont="1" applyFill="1" applyBorder="1" applyAlignment="1">
      <alignment horizontal="right" vertical="center" shrinkToFit="1"/>
    </xf>
    <xf numFmtId="187" fontId="33" fillId="5" borderId="86" xfId="14" applyNumberFormat="1" applyFont="1" applyFill="1" applyBorder="1" applyAlignment="1">
      <alignment horizontal="right" vertical="center" shrinkToFit="1"/>
    </xf>
    <xf numFmtId="187" fontId="33" fillId="5" borderId="154" xfId="14" applyNumberFormat="1" applyFont="1" applyFill="1" applyBorder="1" applyAlignment="1">
      <alignment horizontal="right" vertical="center" shrinkToFit="1"/>
    </xf>
    <xf numFmtId="0" fontId="33" fillId="5" borderId="41" xfId="12" applyFont="1" applyFill="1" applyBorder="1">
      <alignment vertical="center"/>
    </xf>
    <xf numFmtId="177" fontId="33" fillId="5" borderId="150" xfId="14" applyNumberFormat="1" applyFont="1" applyFill="1" applyBorder="1" applyAlignment="1">
      <alignment horizontal="right" vertical="center" shrinkToFit="1"/>
    </xf>
    <xf numFmtId="177" fontId="33" fillId="5" borderId="83" xfId="14" applyNumberFormat="1" applyFont="1" applyFill="1" applyBorder="1" applyAlignment="1">
      <alignment horizontal="right" vertical="center" shrinkToFit="1"/>
    </xf>
    <xf numFmtId="187" fontId="33" fillId="5" borderId="83" xfId="14" applyNumberFormat="1" applyFont="1" applyFill="1" applyBorder="1" applyAlignment="1">
      <alignment horizontal="right" vertical="center" shrinkToFit="1"/>
    </xf>
    <xf numFmtId="187" fontId="33" fillId="5" borderId="152" xfId="14" applyNumberFormat="1" applyFont="1" applyFill="1" applyBorder="1" applyAlignment="1">
      <alignment horizontal="right" vertical="center" shrinkToFit="1"/>
    </xf>
    <xf numFmtId="0" fontId="33" fillId="5" borderId="7" xfId="12" applyFont="1" applyFill="1" applyBorder="1" applyAlignment="1">
      <alignment horizontal="left" vertical="center"/>
    </xf>
    <xf numFmtId="0" fontId="33" fillId="5" borderId="0" xfId="12" applyFont="1" applyFill="1" applyAlignment="1">
      <alignment horizontal="left" vertical="center"/>
    </xf>
    <xf numFmtId="0" fontId="33" fillId="5" borderId="38" xfId="12" applyFont="1" applyFill="1" applyBorder="1" applyAlignment="1">
      <alignment horizontal="left" vertical="center"/>
    </xf>
    <xf numFmtId="177" fontId="33" fillId="5" borderId="64" xfId="13" applyNumberFormat="1" applyFont="1" applyFill="1" applyBorder="1" applyAlignment="1">
      <alignment horizontal="right" vertical="center" shrinkToFit="1"/>
    </xf>
    <xf numFmtId="177" fontId="33" fillId="5" borderId="0" xfId="13" applyNumberFormat="1" applyFont="1" applyFill="1" applyAlignment="1">
      <alignment horizontal="right" vertical="center" shrinkToFit="1"/>
    </xf>
    <xf numFmtId="177" fontId="33" fillId="5" borderId="85" xfId="13" applyNumberFormat="1" applyFont="1" applyFill="1" applyBorder="1" applyAlignment="1">
      <alignment horizontal="right" vertical="center" shrinkToFit="1"/>
    </xf>
    <xf numFmtId="177" fontId="33" fillId="5" borderId="88" xfId="13" applyNumberFormat="1" applyFont="1" applyFill="1" applyBorder="1" applyAlignment="1">
      <alignment horizontal="right" vertical="center" shrinkToFit="1"/>
    </xf>
    <xf numFmtId="187" fontId="33" fillId="5" borderId="88" xfId="13" applyNumberFormat="1" applyFont="1" applyFill="1" applyBorder="1" applyAlignment="1">
      <alignment horizontal="right" vertical="center" shrinkToFit="1"/>
    </xf>
    <xf numFmtId="187" fontId="33" fillId="5" borderId="0" xfId="13" applyNumberFormat="1" applyFont="1" applyFill="1" applyAlignment="1">
      <alignment horizontal="right" vertical="center" shrinkToFit="1"/>
    </xf>
    <xf numFmtId="187" fontId="33" fillId="5" borderId="66" xfId="13" applyNumberFormat="1" applyFont="1" applyFill="1" applyBorder="1" applyAlignment="1">
      <alignment horizontal="right" vertical="center" shrinkToFit="1"/>
    </xf>
    <xf numFmtId="187" fontId="33" fillId="5" borderId="151" xfId="14" applyNumberFormat="1" applyFont="1" applyFill="1" applyBorder="1" applyAlignment="1">
      <alignment horizontal="right" vertical="center" shrinkToFit="1"/>
    </xf>
    <xf numFmtId="187" fontId="33" fillId="5" borderId="15" xfId="14" applyNumberFormat="1" applyFont="1" applyFill="1" applyBorder="1" applyAlignment="1">
      <alignment horizontal="right" vertical="center" shrinkToFit="1"/>
    </xf>
    <xf numFmtId="0" fontId="33" fillId="5" borderId="41" xfId="12" applyFont="1" applyFill="1" applyBorder="1" applyAlignment="1">
      <alignment horizontal="center" vertical="center" textRotation="255" wrapText="1"/>
    </xf>
    <xf numFmtId="0" fontId="33" fillId="5" borderId="48" xfId="12" applyFont="1" applyFill="1" applyBorder="1" applyAlignment="1">
      <alignment horizontal="center" vertical="center" textRotation="255" wrapText="1"/>
    </xf>
    <xf numFmtId="0" fontId="33" fillId="5" borderId="64" xfId="12" applyFont="1" applyFill="1" applyBorder="1" applyAlignment="1">
      <alignment horizontal="center" vertical="center" textRotation="255" wrapText="1"/>
    </xf>
    <xf numFmtId="0" fontId="33" fillId="5" borderId="38" xfId="12" applyFont="1" applyFill="1" applyBorder="1" applyAlignment="1">
      <alignment horizontal="center" vertical="center" textRotation="255" wrapText="1"/>
    </xf>
    <xf numFmtId="0" fontId="33" fillId="5" borderId="37" xfId="12" applyFont="1" applyFill="1" applyBorder="1" applyAlignment="1">
      <alignment horizontal="center" vertical="center" textRotation="255" wrapText="1"/>
    </xf>
    <xf numFmtId="0" fontId="33" fillId="5" borderId="40" xfId="12" applyFont="1" applyFill="1" applyBorder="1" applyAlignment="1">
      <alignment horizontal="center" vertical="center" textRotation="255" wrapText="1"/>
    </xf>
    <xf numFmtId="0" fontId="33" fillId="5" borderId="11" xfId="12" applyFont="1" applyFill="1" applyBorder="1" applyAlignment="1">
      <alignment horizontal="center" vertical="center" textRotation="255" shrinkToFit="1"/>
    </xf>
    <xf numFmtId="0" fontId="33" fillId="5" borderId="48" xfId="12" applyFont="1" applyFill="1" applyBorder="1" applyAlignment="1">
      <alignment horizontal="center" vertical="center" textRotation="255" shrinkToFit="1"/>
    </xf>
    <xf numFmtId="0" fontId="33" fillId="5" borderId="7" xfId="12" applyFont="1" applyFill="1" applyBorder="1" applyAlignment="1">
      <alignment horizontal="center" vertical="center" textRotation="255" shrinkToFit="1"/>
    </xf>
    <xf numFmtId="0" fontId="33" fillId="5" borderId="38" xfId="12" applyFont="1" applyFill="1" applyBorder="1" applyAlignment="1">
      <alignment horizontal="center" vertical="center" textRotation="255" shrinkToFit="1"/>
    </xf>
    <xf numFmtId="0" fontId="33" fillId="5" borderId="24" xfId="12" applyFont="1" applyFill="1" applyBorder="1" applyAlignment="1">
      <alignment horizontal="center" vertical="center" textRotation="255" shrinkToFit="1"/>
    </xf>
    <xf numFmtId="0" fontId="33" fillId="5" borderId="40" xfId="12" applyFont="1" applyFill="1" applyBorder="1" applyAlignment="1">
      <alignment horizontal="center" vertical="center" textRotation="255" shrinkToFit="1"/>
    </xf>
    <xf numFmtId="177" fontId="33" fillId="5" borderId="64" xfId="14" applyNumberFormat="1" applyFont="1" applyFill="1" applyBorder="1" applyAlignment="1">
      <alignment horizontal="right" vertical="center" shrinkToFit="1"/>
    </xf>
    <xf numFmtId="177" fontId="33" fillId="5" borderId="0" xfId="14" applyNumberFormat="1" applyFont="1" applyFill="1" applyAlignment="1">
      <alignment horizontal="right" vertical="center" shrinkToFit="1"/>
    </xf>
    <xf numFmtId="177" fontId="33" fillId="5" borderId="85" xfId="14" applyNumberFormat="1" applyFont="1" applyFill="1" applyBorder="1" applyAlignment="1">
      <alignment horizontal="right" vertical="center" shrinkToFit="1"/>
    </xf>
    <xf numFmtId="177" fontId="33" fillId="5" borderId="88" xfId="14" applyNumberFormat="1" applyFont="1" applyFill="1" applyBorder="1" applyAlignment="1">
      <alignment horizontal="right" vertical="center" shrinkToFit="1"/>
    </xf>
    <xf numFmtId="187" fontId="33" fillId="5" borderId="88" xfId="14" applyNumberFormat="1" applyFont="1" applyFill="1" applyBorder="1" applyAlignment="1">
      <alignment horizontal="right" vertical="center" shrinkToFit="1"/>
    </xf>
    <xf numFmtId="187" fontId="33" fillId="5" borderId="0" xfId="14" applyNumberFormat="1" applyFont="1" applyFill="1" applyAlignment="1">
      <alignment horizontal="right" vertical="center" shrinkToFit="1"/>
    </xf>
    <xf numFmtId="187" fontId="33" fillId="5" borderId="66" xfId="14" applyNumberFormat="1" applyFont="1" applyFill="1" applyBorder="1" applyAlignment="1">
      <alignment horizontal="right" vertical="center" shrinkToFit="1"/>
    </xf>
    <xf numFmtId="0" fontId="33" fillId="5" borderId="54" xfId="12" applyFont="1" applyFill="1" applyBorder="1">
      <alignment vertical="center"/>
    </xf>
    <xf numFmtId="0" fontId="33" fillId="5" borderId="40" xfId="12" applyFont="1" applyFill="1" applyBorder="1">
      <alignment vertical="center"/>
    </xf>
    <xf numFmtId="0" fontId="1" fillId="5" borderId="64" xfId="12" applyFont="1" applyFill="1" applyBorder="1" applyAlignment="1">
      <alignment vertical="center" shrinkToFit="1"/>
    </xf>
    <xf numFmtId="0" fontId="1" fillId="5" borderId="0" xfId="12" applyFont="1" applyFill="1" applyAlignment="1">
      <alignment vertical="center" shrinkToFit="1"/>
    </xf>
    <xf numFmtId="0" fontId="1" fillId="5" borderId="38" xfId="12" applyFont="1" applyFill="1" applyBorder="1" applyAlignment="1">
      <alignment vertical="center" shrinkToFit="1"/>
    </xf>
    <xf numFmtId="0" fontId="33" fillId="5" borderId="39" xfId="14" applyFont="1" applyFill="1" applyBorder="1" applyAlignment="1">
      <alignment horizontal="center" vertical="center"/>
    </xf>
    <xf numFmtId="0" fontId="33" fillId="5" borderId="31" xfId="14" applyFont="1" applyFill="1" applyBorder="1" applyAlignment="1">
      <alignment horizontal="center" vertical="center"/>
    </xf>
    <xf numFmtId="0" fontId="33" fillId="5" borderId="32" xfId="14" applyFont="1" applyFill="1" applyBorder="1" applyAlignment="1">
      <alignment horizontal="center" vertical="center"/>
    </xf>
    <xf numFmtId="0" fontId="33" fillId="5" borderId="37" xfId="12" applyFont="1" applyFill="1" applyBorder="1">
      <alignment vertical="center"/>
    </xf>
    <xf numFmtId="0" fontId="33" fillId="5" borderId="64" xfId="12" applyFont="1" applyFill="1" applyBorder="1" applyAlignment="1">
      <alignment vertical="center" shrinkToFit="1"/>
    </xf>
    <xf numFmtId="0" fontId="33" fillId="5" borderId="0" xfId="12" applyFont="1" applyFill="1" applyAlignment="1">
      <alignment vertical="center" shrinkToFit="1"/>
    </xf>
    <xf numFmtId="0" fontId="33" fillId="5" borderId="38" xfId="12" applyFont="1" applyFill="1" applyBorder="1" applyAlignment="1">
      <alignment vertical="center" shrinkToFit="1"/>
    </xf>
    <xf numFmtId="0" fontId="33" fillId="5" borderId="31" xfId="12" applyFont="1" applyFill="1" applyBorder="1" applyAlignment="1">
      <alignment horizontal="center" vertical="center" wrapText="1"/>
    </xf>
    <xf numFmtId="177" fontId="33" fillId="5" borderId="39" xfId="14" applyNumberFormat="1" applyFont="1" applyFill="1" applyBorder="1" applyAlignment="1">
      <alignment horizontal="right" vertical="center" shrinkToFit="1"/>
    </xf>
    <xf numFmtId="177" fontId="33" fillId="5" borderId="31" xfId="14" applyNumberFormat="1" applyFont="1" applyFill="1" applyBorder="1" applyAlignment="1">
      <alignment horizontal="right" vertical="center" shrinkToFit="1"/>
    </xf>
    <xf numFmtId="177" fontId="33" fillId="5" borderId="155" xfId="14" applyNumberFormat="1" applyFont="1" applyFill="1" applyBorder="1" applyAlignment="1">
      <alignment horizontal="right" vertical="center" shrinkToFit="1"/>
    </xf>
    <xf numFmtId="177" fontId="33" fillId="5" borderId="156" xfId="14" applyNumberFormat="1" applyFont="1" applyFill="1" applyBorder="1" applyAlignment="1">
      <alignment horizontal="right" vertical="center" shrinkToFit="1"/>
    </xf>
    <xf numFmtId="177" fontId="33" fillId="5" borderId="157" xfId="14" applyNumberFormat="1" applyFont="1" applyFill="1" applyBorder="1" applyAlignment="1">
      <alignment horizontal="right" vertical="center" shrinkToFit="1"/>
    </xf>
    <xf numFmtId="177" fontId="33" fillId="5" borderId="158" xfId="14" applyNumberFormat="1" applyFont="1" applyFill="1" applyBorder="1" applyAlignment="1">
      <alignment horizontal="right" vertical="center" shrinkToFit="1"/>
    </xf>
    <xf numFmtId="177" fontId="33" fillId="5" borderId="159" xfId="14" applyNumberFormat="1" applyFont="1" applyFill="1" applyBorder="1" applyAlignment="1">
      <alignment horizontal="right" vertical="center" shrinkToFit="1"/>
    </xf>
    <xf numFmtId="177" fontId="33" fillId="5" borderId="91" xfId="14" applyNumberFormat="1" applyFont="1" applyFill="1" applyBorder="1" applyAlignment="1">
      <alignment horizontal="right" vertical="center" shrinkToFit="1"/>
    </xf>
    <xf numFmtId="177" fontId="33" fillId="5" borderId="54" xfId="14" applyNumberFormat="1" applyFont="1" applyFill="1" applyBorder="1" applyAlignment="1">
      <alignment horizontal="right" vertical="center" shrinkToFit="1"/>
    </xf>
    <xf numFmtId="177" fontId="33" fillId="5" borderId="89" xfId="14" applyNumberFormat="1" applyFont="1" applyFill="1" applyBorder="1" applyAlignment="1">
      <alignment horizontal="right" vertical="center" shrinkToFit="1"/>
    </xf>
    <xf numFmtId="187" fontId="33" fillId="5" borderId="91" xfId="14" applyNumberFormat="1" applyFont="1" applyFill="1" applyBorder="1" applyAlignment="1">
      <alignment horizontal="right" vertical="center" shrinkToFit="1"/>
    </xf>
    <xf numFmtId="187" fontId="33" fillId="5" borderId="54" xfId="14" applyNumberFormat="1" applyFont="1" applyFill="1" applyBorder="1" applyAlignment="1">
      <alignment horizontal="right" vertical="center" shrinkToFit="1"/>
    </xf>
    <xf numFmtId="187" fontId="33" fillId="5" borderId="67" xfId="14" applyNumberFormat="1" applyFont="1" applyFill="1" applyBorder="1" applyAlignment="1">
      <alignment horizontal="right" vertical="center" shrinkToFit="1"/>
    </xf>
    <xf numFmtId="0" fontId="33" fillId="5" borderId="11" xfId="12" applyFont="1" applyFill="1" applyBorder="1" applyAlignment="1">
      <alignment horizontal="center" vertical="top" wrapText="1"/>
    </xf>
    <xf numFmtId="0" fontId="33" fillId="5" borderId="12" xfId="12" applyFont="1" applyFill="1" applyBorder="1" applyAlignment="1">
      <alignment horizontal="center" vertical="top" wrapText="1"/>
    </xf>
    <xf numFmtId="0" fontId="33" fillId="5" borderId="48" xfId="12" applyFont="1" applyFill="1" applyBorder="1" applyAlignment="1">
      <alignment horizontal="center" vertical="top" wrapText="1"/>
    </xf>
    <xf numFmtId="0" fontId="33" fillId="5" borderId="7" xfId="12" applyFont="1" applyFill="1" applyBorder="1" applyAlignment="1">
      <alignment horizontal="center" vertical="top" wrapText="1"/>
    </xf>
    <xf numFmtId="0" fontId="33" fillId="5" borderId="0" xfId="12" applyFont="1" applyFill="1" applyAlignment="1">
      <alignment horizontal="center" vertical="top" wrapText="1"/>
    </xf>
    <xf numFmtId="0" fontId="33" fillId="5" borderId="38" xfId="12" applyFont="1" applyFill="1" applyBorder="1" applyAlignment="1">
      <alignment horizontal="center" vertical="top" wrapText="1"/>
    </xf>
    <xf numFmtId="0" fontId="33" fillId="5" borderId="24" xfId="12" applyFont="1" applyFill="1" applyBorder="1" applyAlignment="1">
      <alignment horizontal="center" vertical="top" wrapText="1"/>
    </xf>
    <xf numFmtId="0" fontId="33" fillId="5" borderId="54" xfId="12" applyFont="1" applyFill="1" applyBorder="1" applyAlignment="1">
      <alignment horizontal="center" vertical="top" wrapText="1"/>
    </xf>
    <xf numFmtId="177" fontId="33" fillId="5" borderId="160" xfId="14" applyNumberFormat="1" applyFont="1" applyFill="1" applyBorder="1" applyAlignment="1">
      <alignment horizontal="right" vertical="center" shrinkToFit="1"/>
    </xf>
    <xf numFmtId="177" fontId="33" fillId="5" borderId="90" xfId="14" applyNumberFormat="1" applyFont="1" applyFill="1" applyBorder="1" applyAlignment="1">
      <alignment horizontal="right" vertical="center" shrinkToFit="1"/>
    </xf>
    <xf numFmtId="187" fontId="33" fillId="5" borderId="157" xfId="14" applyNumberFormat="1" applyFont="1" applyFill="1" applyBorder="1" applyAlignment="1">
      <alignment horizontal="right" vertical="center" shrinkToFit="1"/>
    </xf>
    <xf numFmtId="187" fontId="33" fillId="5" borderId="158" xfId="14" applyNumberFormat="1" applyFont="1" applyFill="1" applyBorder="1" applyAlignment="1">
      <alignment horizontal="right" vertical="center" shrinkToFit="1"/>
    </xf>
    <xf numFmtId="187" fontId="33" fillId="5" borderId="161" xfId="14" applyNumberFormat="1" applyFont="1" applyFill="1" applyBorder="1" applyAlignment="1">
      <alignment horizontal="right" vertical="center" shrinkToFit="1"/>
    </xf>
    <xf numFmtId="177" fontId="33" fillId="5" borderId="37" xfId="14" applyNumberFormat="1" applyFont="1" applyFill="1" applyBorder="1" applyAlignment="1">
      <alignment horizontal="right" vertical="center" shrinkToFit="1"/>
    </xf>
    <xf numFmtId="0" fontId="35" fillId="5" borderId="42" xfId="12" applyFont="1" applyFill="1" applyBorder="1" applyAlignment="1">
      <alignment horizontal="center" vertical="center"/>
    </xf>
    <xf numFmtId="0" fontId="33" fillId="5" borderId="41" xfId="12" applyFont="1" applyFill="1" applyBorder="1" applyAlignment="1">
      <alignment horizontal="center" vertical="center" wrapText="1"/>
    </xf>
    <xf numFmtId="0" fontId="33" fillId="5" borderId="12" xfId="12" applyFont="1" applyFill="1" applyBorder="1" applyAlignment="1">
      <alignment horizontal="center" vertical="center" wrapText="1"/>
    </xf>
    <xf numFmtId="0" fontId="33" fillId="5" borderId="48" xfId="12" applyFont="1" applyFill="1" applyBorder="1" applyAlignment="1">
      <alignment horizontal="center" vertical="center" wrapText="1"/>
    </xf>
    <xf numFmtId="0" fontId="33" fillId="5" borderId="64" xfId="12" applyFont="1" applyFill="1" applyBorder="1" applyAlignment="1">
      <alignment horizontal="center" vertical="center" wrapText="1"/>
    </xf>
    <xf numFmtId="0" fontId="33" fillId="5" borderId="0" xfId="12" applyFont="1" applyFill="1" applyAlignment="1">
      <alignment horizontal="center" vertical="center" wrapText="1"/>
    </xf>
    <xf numFmtId="0" fontId="33" fillId="5" borderId="38" xfId="12" applyFont="1" applyFill="1" applyBorder="1" applyAlignment="1">
      <alignment horizontal="center" vertical="center" wrapText="1"/>
    </xf>
    <xf numFmtId="0" fontId="33" fillId="5" borderId="54" xfId="12" applyFont="1" applyFill="1" applyBorder="1" applyAlignment="1">
      <alignment horizontal="center" vertical="center" wrapText="1"/>
    </xf>
    <xf numFmtId="0" fontId="33" fillId="5" borderId="40" xfId="12" applyFont="1" applyFill="1" applyBorder="1" applyAlignment="1">
      <alignment horizontal="center" vertical="center" wrapText="1"/>
    </xf>
    <xf numFmtId="0" fontId="33" fillId="5" borderId="41" xfId="14" applyFont="1" applyFill="1" applyBorder="1" applyAlignment="1">
      <alignment horizontal="left" vertical="center" shrinkToFit="1"/>
    </xf>
    <xf numFmtId="0" fontId="33" fillId="5" borderId="12" xfId="14" applyFont="1" applyFill="1" applyBorder="1" applyAlignment="1">
      <alignment horizontal="left" vertical="center" shrinkToFit="1"/>
    </xf>
    <xf numFmtId="0" fontId="33" fillId="5" borderId="48" xfId="14" applyFont="1" applyFill="1" applyBorder="1" applyAlignment="1">
      <alignment horizontal="left" vertical="center" shrinkToFit="1"/>
    </xf>
    <xf numFmtId="187" fontId="33" fillId="5" borderId="162" xfId="14" applyNumberFormat="1" applyFont="1" applyFill="1" applyBorder="1" applyAlignment="1">
      <alignment horizontal="right" vertical="center" shrinkToFit="1"/>
    </xf>
    <xf numFmtId="187" fontId="33" fillId="5" borderId="47" xfId="14" applyNumberFormat="1" applyFont="1" applyFill="1" applyBorder="1" applyAlignment="1">
      <alignment horizontal="right" vertical="center" shrinkToFit="1"/>
    </xf>
    <xf numFmtId="0" fontId="33" fillId="5" borderId="64" xfId="14" applyFont="1" applyFill="1" applyBorder="1" applyAlignment="1">
      <alignment horizontal="left" vertical="center" shrinkToFit="1"/>
    </xf>
    <xf numFmtId="0" fontId="33" fillId="5" borderId="0" xfId="14" applyFont="1" applyFill="1" applyAlignment="1">
      <alignment horizontal="left" vertical="center" shrinkToFit="1"/>
    </xf>
    <xf numFmtId="0" fontId="33" fillId="5" borderId="38" xfId="14" applyFont="1" applyFill="1" applyBorder="1" applyAlignment="1">
      <alignment horizontal="left" vertical="center" shrinkToFit="1"/>
    </xf>
    <xf numFmtId="0" fontId="33" fillId="5" borderId="11" xfId="12" applyFont="1" applyFill="1" applyBorder="1" applyAlignment="1">
      <alignment horizontal="center" vertical="center" wrapText="1"/>
    </xf>
    <xf numFmtId="0" fontId="33" fillId="5" borderId="7" xfId="12" applyFont="1" applyFill="1" applyBorder="1" applyAlignment="1">
      <alignment horizontal="center" vertical="center" wrapText="1"/>
    </xf>
    <xf numFmtId="0" fontId="33" fillId="5" borderId="74" xfId="12" applyFont="1" applyFill="1" applyBorder="1" applyAlignment="1">
      <alignment horizontal="center" vertical="center" wrapText="1"/>
    </xf>
    <xf numFmtId="0" fontId="33" fillId="5" borderId="75" xfId="12" applyFont="1" applyFill="1" applyBorder="1" applyAlignment="1">
      <alignment horizontal="center" vertical="center" wrapText="1"/>
    </xf>
    <xf numFmtId="0" fontId="33" fillId="5" borderId="70" xfId="12" applyFont="1" applyFill="1" applyBorder="1" applyAlignment="1">
      <alignment horizontal="center" vertical="center" wrapText="1"/>
    </xf>
    <xf numFmtId="187" fontId="33" fillId="5" borderId="129" xfId="14" applyNumberFormat="1" applyFont="1" applyFill="1" applyBorder="1" applyAlignment="1">
      <alignment horizontal="right" vertical="center" shrinkToFit="1"/>
    </xf>
    <xf numFmtId="187" fontId="33" fillId="5" borderId="165" xfId="14" applyNumberFormat="1" applyFont="1" applyFill="1" applyBorder="1" applyAlignment="1">
      <alignment horizontal="right" vertical="center" shrinkToFit="1"/>
    </xf>
    <xf numFmtId="187" fontId="33" fillId="5" borderId="166" xfId="14" applyNumberFormat="1" applyFont="1" applyFill="1" applyBorder="1" applyAlignment="1">
      <alignment horizontal="right" vertical="center" shrinkToFit="1"/>
    </xf>
    <xf numFmtId="187" fontId="33" fillId="5" borderId="167" xfId="14" applyNumberFormat="1" applyFont="1" applyFill="1" applyBorder="1" applyAlignment="1">
      <alignment horizontal="right" vertical="center" shrinkToFit="1"/>
    </xf>
    <xf numFmtId="0" fontId="33" fillId="5" borderId="81" xfId="12" applyFont="1" applyFill="1" applyBorder="1" applyAlignment="1">
      <alignment horizontal="center" vertical="center"/>
    </xf>
    <xf numFmtId="0" fontId="33" fillId="5" borderId="25" xfId="12" applyFont="1" applyFill="1" applyBorder="1" applyAlignment="1">
      <alignment horizontal="center" vertical="center"/>
    </xf>
    <xf numFmtId="0" fontId="33" fillId="5" borderId="46" xfId="12" applyFont="1" applyFill="1" applyBorder="1" applyAlignment="1">
      <alignment horizontal="center" vertical="center"/>
    </xf>
    <xf numFmtId="0" fontId="33" fillId="5" borderId="45" xfId="12" applyFont="1" applyFill="1" applyBorder="1" applyAlignment="1">
      <alignment horizontal="center" vertical="center"/>
    </xf>
    <xf numFmtId="0" fontId="33" fillId="5" borderId="72" xfId="12" applyFont="1" applyFill="1" applyBorder="1">
      <alignment vertical="center"/>
    </xf>
    <xf numFmtId="0" fontId="33" fillId="5" borderId="70" xfId="12" applyFont="1" applyFill="1" applyBorder="1">
      <alignment vertical="center"/>
    </xf>
    <xf numFmtId="177" fontId="33" fillId="5" borderId="171" xfId="14" applyNumberFormat="1" applyFont="1" applyFill="1" applyBorder="1" applyAlignment="1">
      <alignment horizontal="right" vertical="center" shrinkToFit="1"/>
    </xf>
    <xf numFmtId="177" fontId="33" fillId="5" borderId="172" xfId="14" applyNumberFormat="1" applyFont="1" applyFill="1" applyBorder="1" applyAlignment="1">
      <alignment horizontal="right" vertical="center" shrinkToFit="1"/>
    </xf>
    <xf numFmtId="187" fontId="33" fillId="5" borderId="172" xfId="14" applyNumberFormat="1" applyFont="1" applyFill="1" applyBorder="1" applyAlignment="1">
      <alignment horizontal="right" vertical="center" shrinkToFit="1"/>
    </xf>
    <xf numFmtId="187" fontId="33" fillId="5" borderId="173" xfId="14" applyNumberFormat="1" applyFont="1" applyFill="1" applyBorder="1" applyAlignment="1">
      <alignment horizontal="right" vertical="center" shrinkToFit="1"/>
    </xf>
    <xf numFmtId="0" fontId="33" fillId="5" borderId="11" xfId="12" applyFont="1" applyFill="1" applyBorder="1" applyAlignment="1">
      <alignment horizontal="left" vertical="center"/>
    </xf>
    <xf numFmtId="0" fontId="33" fillId="5" borderId="12" xfId="12" applyFont="1" applyFill="1" applyBorder="1" applyAlignment="1">
      <alignment horizontal="left" vertical="center"/>
    </xf>
    <xf numFmtId="0" fontId="33" fillId="5" borderId="12" xfId="12" applyFont="1" applyFill="1" applyBorder="1" applyAlignment="1">
      <alignment horizontal="right" vertical="center"/>
    </xf>
    <xf numFmtId="0" fontId="33" fillId="5" borderId="48" xfId="12" applyFont="1" applyFill="1" applyBorder="1" applyAlignment="1">
      <alignment horizontal="right" vertical="center"/>
    </xf>
    <xf numFmtId="177" fontId="33" fillId="5" borderId="41" xfId="13" applyNumberFormat="1" applyFont="1" applyFill="1" applyBorder="1" applyAlignment="1">
      <alignment horizontal="right" vertical="center" shrinkToFit="1"/>
    </xf>
    <xf numFmtId="177" fontId="33" fillId="5" borderId="12" xfId="13" applyNumberFormat="1" applyFont="1" applyFill="1" applyBorder="1" applyAlignment="1">
      <alignment horizontal="right" vertical="center" shrinkToFit="1"/>
    </xf>
    <xf numFmtId="177" fontId="33" fillId="5" borderId="82" xfId="13" applyNumberFormat="1" applyFont="1" applyFill="1" applyBorder="1" applyAlignment="1">
      <alignment horizontal="right" vertical="center" shrinkToFit="1"/>
    </xf>
    <xf numFmtId="177" fontId="33" fillId="5" borderId="84" xfId="13" applyNumberFormat="1" applyFont="1" applyFill="1" applyBorder="1" applyAlignment="1">
      <alignment horizontal="right" vertical="center" shrinkToFit="1"/>
    </xf>
    <xf numFmtId="187" fontId="33" fillId="5" borderId="168" xfId="14" applyNumberFormat="1" applyFont="1" applyFill="1" applyBorder="1" applyAlignment="1">
      <alignment horizontal="right" vertical="center" shrinkToFit="1"/>
    </xf>
    <xf numFmtId="187" fontId="33" fillId="5" borderId="169" xfId="14" applyNumberFormat="1" applyFont="1" applyFill="1" applyBorder="1" applyAlignment="1">
      <alignment horizontal="right" vertical="center" shrinkToFit="1"/>
    </xf>
    <xf numFmtId="187" fontId="33" fillId="5" borderId="170" xfId="14" applyNumberFormat="1" applyFont="1" applyFill="1" applyBorder="1" applyAlignment="1">
      <alignment horizontal="right" vertical="center" shrinkToFit="1"/>
    </xf>
    <xf numFmtId="176" fontId="33" fillId="5" borderId="41" xfId="14" applyNumberFormat="1" applyFont="1" applyFill="1" applyBorder="1" applyAlignment="1">
      <alignment horizontal="right" vertical="center" shrinkToFit="1"/>
    </xf>
    <xf numFmtId="176" fontId="33" fillId="5" borderId="12" xfId="14" applyNumberFormat="1" applyFont="1" applyFill="1" applyBorder="1" applyAlignment="1">
      <alignment horizontal="right" vertical="center" shrinkToFit="1"/>
    </xf>
    <xf numFmtId="176" fontId="33" fillId="5" borderId="48" xfId="14" applyNumberFormat="1" applyFont="1" applyFill="1" applyBorder="1" applyAlignment="1">
      <alignment horizontal="right" vertical="center" shrinkToFit="1"/>
    </xf>
    <xf numFmtId="0" fontId="33" fillId="5" borderId="26" xfId="12" applyFont="1" applyFill="1" applyBorder="1" applyAlignment="1">
      <alignment horizontal="center" vertical="center"/>
    </xf>
    <xf numFmtId="0" fontId="33" fillId="5" borderId="11" xfId="12" applyFont="1" applyFill="1" applyBorder="1" applyAlignment="1">
      <alignment horizontal="center" vertical="center" textRotation="255" wrapText="1"/>
    </xf>
    <xf numFmtId="0" fontId="33" fillId="5" borderId="7" xfId="12" applyFont="1" applyFill="1" applyBorder="1" applyAlignment="1">
      <alignment horizontal="center" vertical="center" textRotation="255" wrapText="1"/>
    </xf>
    <xf numFmtId="0" fontId="33" fillId="5" borderId="24" xfId="12" applyFont="1" applyFill="1" applyBorder="1" applyAlignment="1">
      <alignment horizontal="center" vertical="center" textRotation="255" wrapText="1"/>
    </xf>
    <xf numFmtId="0" fontId="33" fillId="5" borderId="17" xfId="12" applyFont="1" applyFill="1" applyBorder="1" applyAlignment="1">
      <alignment horizontal="left" vertical="center" wrapText="1"/>
    </xf>
    <xf numFmtId="0" fontId="33" fillId="5" borderId="18" xfId="12" applyFont="1" applyFill="1" applyBorder="1" applyAlignment="1">
      <alignment horizontal="left" vertical="center"/>
    </xf>
    <xf numFmtId="0" fontId="33" fillId="5" borderId="43" xfId="12" applyFont="1" applyFill="1" applyBorder="1" applyAlignment="1">
      <alignment horizontal="left" vertical="center"/>
    </xf>
    <xf numFmtId="187" fontId="33" fillId="5" borderId="128" xfId="14" applyNumberFormat="1" applyFont="1" applyFill="1" applyBorder="1" applyAlignment="1">
      <alignment horizontal="right" vertical="center" shrinkToFit="1"/>
    </xf>
    <xf numFmtId="177" fontId="33" fillId="5" borderId="163" xfId="14" applyNumberFormat="1" applyFont="1" applyFill="1" applyBorder="1" applyAlignment="1">
      <alignment horizontal="right" vertical="center" shrinkToFit="1"/>
    </xf>
    <xf numFmtId="177" fontId="33" fillId="5" borderId="164" xfId="14" applyNumberFormat="1" applyFont="1" applyFill="1" applyBorder="1" applyAlignment="1">
      <alignment horizontal="right" vertical="center" shrinkToFit="1"/>
    </xf>
    <xf numFmtId="0" fontId="33" fillId="5" borderId="7" xfId="12" applyFont="1" applyFill="1" applyBorder="1">
      <alignment vertical="center"/>
    </xf>
    <xf numFmtId="176" fontId="33" fillId="5" borderId="64" xfId="14" applyNumberFormat="1" applyFont="1" applyFill="1" applyBorder="1" applyAlignment="1">
      <alignment horizontal="right" vertical="center" shrinkToFit="1"/>
    </xf>
    <xf numFmtId="176" fontId="33" fillId="5" borderId="0" xfId="14" applyNumberFormat="1" applyFont="1" applyFill="1" applyAlignment="1">
      <alignment horizontal="right" vertical="center" shrinkToFit="1"/>
    </xf>
    <xf numFmtId="176" fontId="33" fillId="5" borderId="38" xfId="14" applyNumberFormat="1" applyFont="1" applyFill="1" applyBorder="1" applyAlignment="1">
      <alignment horizontal="right" vertical="center" shrinkToFit="1"/>
    </xf>
    <xf numFmtId="176" fontId="33" fillId="5" borderId="66" xfId="14" applyNumberFormat="1" applyFont="1" applyFill="1" applyBorder="1" applyAlignment="1">
      <alignment horizontal="right" vertical="center" shrinkToFit="1"/>
    </xf>
    <xf numFmtId="0" fontId="33" fillId="5" borderId="0" xfId="12" applyFont="1" applyFill="1" applyAlignment="1">
      <alignment horizontal="right" vertical="center" wrapText="1"/>
    </xf>
    <xf numFmtId="0" fontId="33" fillId="5" borderId="0" xfId="12" applyFont="1" applyFill="1" applyAlignment="1">
      <alignment horizontal="right" vertical="center"/>
    </xf>
    <xf numFmtId="0" fontId="33" fillId="5" borderId="38" xfId="12" applyFont="1" applyFill="1" applyBorder="1" applyAlignment="1">
      <alignment horizontal="right" vertical="center"/>
    </xf>
    <xf numFmtId="187" fontId="33" fillId="5" borderId="174" xfId="14" applyNumberFormat="1" applyFont="1" applyFill="1" applyBorder="1" applyAlignment="1">
      <alignment horizontal="right" vertical="center" shrinkToFit="1"/>
    </xf>
    <xf numFmtId="187" fontId="33" fillId="5" borderId="175" xfId="14" applyNumberFormat="1" applyFont="1" applyFill="1" applyBorder="1" applyAlignment="1">
      <alignment horizontal="right" vertical="center" shrinkToFit="1"/>
    </xf>
    <xf numFmtId="187" fontId="33" fillId="5" borderId="176" xfId="14" applyNumberFormat="1" applyFont="1" applyFill="1" applyBorder="1" applyAlignment="1">
      <alignment horizontal="right" vertical="center" shrinkToFit="1"/>
    </xf>
    <xf numFmtId="176" fontId="33" fillId="5" borderId="13" xfId="14" applyNumberFormat="1" applyFont="1" applyFill="1" applyBorder="1" applyAlignment="1">
      <alignment horizontal="right" vertical="center" shrinkToFit="1"/>
    </xf>
    <xf numFmtId="0" fontId="33" fillId="5" borderId="75" xfId="12" applyFont="1" applyFill="1" applyBorder="1" applyAlignment="1">
      <alignment horizontal="center" vertical="center"/>
    </xf>
    <xf numFmtId="0" fontId="33" fillId="5" borderId="70" xfId="12" applyFont="1" applyFill="1" applyBorder="1" applyAlignment="1">
      <alignment horizontal="center" vertical="center"/>
    </xf>
    <xf numFmtId="187" fontId="33" fillId="5" borderId="130" xfId="14" applyNumberFormat="1" applyFont="1" applyFill="1" applyBorder="1" applyAlignment="1">
      <alignment horizontal="right" vertical="center" shrinkToFit="1"/>
    </xf>
    <xf numFmtId="187" fontId="33" fillId="5" borderId="18" xfId="14" applyNumberFormat="1" applyFont="1" applyFill="1" applyBorder="1" applyAlignment="1">
      <alignment horizontal="right" vertical="center" shrinkToFit="1"/>
    </xf>
    <xf numFmtId="187" fontId="33" fillId="5" borderId="183" xfId="14" applyNumberFormat="1" applyFont="1" applyFill="1" applyBorder="1" applyAlignment="1">
      <alignment horizontal="right" vertical="center" shrinkToFit="1"/>
    </xf>
    <xf numFmtId="187" fontId="33" fillId="5" borderId="184" xfId="14" applyNumberFormat="1" applyFont="1" applyFill="1" applyBorder="1" applyAlignment="1">
      <alignment horizontal="right" vertical="center" shrinkToFit="1"/>
    </xf>
    <xf numFmtId="0" fontId="33" fillId="5" borderId="74" xfId="12" applyFont="1" applyFill="1" applyBorder="1">
      <alignment vertical="center"/>
    </xf>
    <xf numFmtId="188" fontId="33" fillId="5" borderId="72" xfId="14" applyNumberFormat="1" applyFont="1" applyFill="1" applyBorder="1" applyAlignment="1">
      <alignment horizontal="right" vertical="center" shrinkToFit="1"/>
    </xf>
    <xf numFmtId="188" fontId="33" fillId="5" borderId="75" xfId="14" applyNumberFormat="1" applyFont="1" applyFill="1" applyBorder="1" applyAlignment="1">
      <alignment horizontal="right" vertical="center" shrinkToFit="1"/>
    </xf>
    <xf numFmtId="188" fontId="33" fillId="5" borderId="70" xfId="14" applyNumberFormat="1" applyFont="1" applyFill="1" applyBorder="1" applyAlignment="1">
      <alignment horizontal="right" vertical="center" shrinkToFit="1"/>
    </xf>
    <xf numFmtId="188" fontId="33" fillId="5" borderId="180" xfId="14" applyNumberFormat="1" applyFont="1" applyFill="1" applyBorder="1" applyAlignment="1">
      <alignment horizontal="right" vertical="center" shrinkToFit="1"/>
    </xf>
    <xf numFmtId="188" fontId="33" fillId="5" borderId="181" xfId="14" applyNumberFormat="1" applyFont="1" applyFill="1" applyBorder="1" applyAlignment="1">
      <alignment horizontal="right" vertical="center" shrinkToFit="1"/>
    </xf>
    <xf numFmtId="188" fontId="33" fillId="5" borderId="182" xfId="14" applyNumberFormat="1" applyFont="1" applyFill="1" applyBorder="1" applyAlignment="1">
      <alignment horizontal="right" vertical="center" shrinkToFit="1"/>
    </xf>
    <xf numFmtId="0" fontId="33" fillId="5" borderId="11" xfId="12" applyFont="1" applyFill="1" applyBorder="1" applyAlignment="1">
      <alignment horizontal="left" vertical="center" wrapText="1"/>
    </xf>
    <xf numFmtId="0" fontId="33" fillId="5" borderId="12" xfId="12" applyFont="1" applyFill="1" applyBorder="1" applyAlignment="1">
      <alignment horizontal="left" vertical="center" wrapText="1"/>
    </xf>
    <xf numFmtId="0" fontId="33" fillId="5" borderId="74" xfId="12" applyFont="1" applyFill="1" applyBorder="1" applyAlignment="1">
      <alignment horizontal="left" vertical="center" wrapText="1"/>
    </xf>
    <xf numFmtId="0" fontId="33" fillId="5" borderId="75" xfId="12" applyFont="1" applyFill="1" applyBorder="1" applyAlignment="1">
      <alignment horizontal="left" vertical="center" wrapText="1"/>
    </xf>
    <xf numFmtId="0" fontId="33" fillId="5" borderId="12" xfId="12" applyFont="1" applyFill="1" applyBorder="1" applyAlignment="1">
      <alignment horizontal="center" vertical="center"/>
    </xf>
    <xf numFmtId="0" fontId="33" fillId="5" borderId="48" xfId="12" applyFont="1" applyFill="1" applyBorder="1" applyAlignment="1">
      <alignment horizontal="center" vertical="center"/>
    </xf>
    <xf numFmtId="187" fontId="33" fillId="5" borderId="39" xfId="14" applyNumberFormat="1" applyFont="1" applyFill="1" applyBorder="1" applyAlignment="1">
      <alignment horizontal="right" vertical="center" shrinkToFit="1"/>
    </xf>
    <xf numFmtId="187" fontId="33" fillId="5" borderId="31" xfId="14" applyNumberFormat="1" applyFont="1" applyFill="1" applyBorder="1" applyAlignment="1">
      <alignment horizontal="right" vertical="center" shrinkToFit="1"/>
    </xf>
    <xf numFmtId="187" fontId="33" fillId="5" borderId="155" xfId="14" applyNumberFormat="1" applyFont="1" applyFill="1" applyBorder="1" applyAlignment="1">
      <alignment horizontal="right" vertical="center" shrinkToFit="1"/>
    </xf>
    <xf numFmtId="187" fontId="33" fillId="5" borderId="156" xfId="14" applyNumberFormat="1" applyFont="1" applyFill="1" applyBorder="1" applyAlignment="1">
      <alignment horizontal="right" vertical="center" shrinkToFit="1"/>
    </xf>
    <xf numFmtId="187" fontId="33" fillId="5" borderId="159" xfId="14" applyNumberFormat="1" applyFont="1" applyFill="1" applyBorder="1" applyAlignment="1">
      <alignment horizontal="right" vertical="center" shrinkToFit="1"/>
    </xf>
    <xf numFmtId="188" fontId="33" fillId="5" borderId="64" xfId="14" applyNumberFormat="1" applyFont="1" applyFill="1" applyBorder="1" applyAlignment="1">
      <alignment horizontal="right" vertical="center" shrinkToFit="1"/>
    </xf>
    <xf numFmtId="188" fontId="33" fillId="5" borderId="0" xfId="14" applyNumberFormat="1" applyFont="1" applyFill="1" applyAlignment="1">
      <alignment horizontal="right" vertical="center" shrinkToFit="1"/>
    </xf>
    <xf numFmtId="188" fontId="33" fillId="5" borderId="38" xfId="14" applyNumberFormat="1" applyFont="1" applyFill="1" applyBorder="1" applyAlignment="1">
      <alignment horizontal="right" vertical="center" shrinkToFit="1"/>
    </xf>
    <xf numFmtId="188" fontId="33" fillId="5" borderId="66" xfId="14" applyNumberFormat="1" applyFont="1" applyFill="1" applyBorder="1" applyAlignment="1">
      <alignment horizontal="right" vertical="center" shrinkToFit="1"/>
    </xf>
    <xf numFmtId="0" fontId="35" fillId="5" borderId="24" xfId="12" applyFont="1" applyFill="1" applyBorder="1" applyAlignment="1">
      <alignment horizontal="left" vertical="center"/>
    </xf>
    <xf numFmtId="0" fontId="33" fillId="5" borderId="54" xfId="12" applyFont="1" applyFill="1" applyBorder="1" applyAlignment="1">
      <alignment horizontal="left" vertical="center"/>
    </xf>
    <xf numFmtId="0" fontId="33" fillId="5" borderId="54" xfId="12" applyFont="1" applyFill="1" applyBorder="1" applyAlignment="1">
      <alignment horizontal="right" vertical="center" wrapText="1"/>
    </xf>
    <xf numFmtId="0" fontId="33" fillId="5" borderId="54" xfId="12" applyFont="1" applyFill="1" applyBorder="1" applyAlignment="1">
      <alignment horizontal="right" vertical="center"/>
    </xf>
    <xf numFmtId="0" fontId="33" fillId="5" borderId="40" xfId="12" applyFont="1" applyFill="1" applyBorder="1" applyAlignment="1">
      <alignment horizontal="right" vertical="center"/>
    </xf>
    <xf numFmtId="187" fontId="33" fillId="5" borderId="177" xfId="14" applyNumberFormat="1" applyFont="1" applyFill="1" applyBorder="1" applyAlignment="1">
      <alignment horizontal="right" vertical="center" shrinkToFit="1"/>
    </xf>
    <xf numFmtId="187" fontId="33" fillId="5" borderId="178" xfId="14" applyNumberFormat="1" applyFont="1" applyFill="1" applyBorder="1" applyAlignment="1">
      <alignment horizontal="right" vertical="center" shrinkToFit="1"/>
    </xf>
    <xf numFmtId="187" fontId="33" fillId="5"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5" borderId="34" xfId="16" applyFont="1" applyFill="1" applyBorder="1" applyAlignment="1">
      <alignment horizontal="center" vertical="center" wrapText="1"/>
    </xf>
    <xf numFmtId="0" fontId="1" fillId="5" borderId="34" xfId="16" applyFont="1" applyFill="1" applyBorder="1" applyAlignment="1">
      <alignment horizontal="center" vertical="center"/>
    </xf>
    <xf numFmtId="179" fontId="3" fillId="5" borderId="39" xfId="17" applyNumberFormat="1" applyFont="1" applyFill="1" applyBorder="1" applyAlignment="1">
      <alignment horizontal="left" vertical="center" wrapText="1"/>
    </xf>
    <xf numFmtId="179" fontId="3" fillId="5" borderId="31" xfId="17" applyNumberFormat="1" applyFont="1" applyFill="1" applyBorder="1" applyAlignment="1">
      <alignment horizontal="left" vertical="center" wrapText="1"/>
    </xf>
    <xf numFmtId="179" fontId="3" fillId="5" borderId="42" xfId="17" applyNumberFormat="1" applyFont="1" applyFill="1" applyBorder="1" applyAlignment="1">
      <alignment horizontal="left" vertical="center" wrapText="1"/>
    </xf>
    <xf numFmtId="0" fontId="3" fillId="5" borderId="39" xfId="17" applyFont="1" applyFill="1" applyBorder="1" applyAlignment="1">
      <alignment horizontal="left" vertical="center"/>
    </xf>
    <xf numFmtId="0" fontId="3" fillId="5" borderId="31" xfId="17" applyFont="1" applyFill="1" applyBorder="1" applyAlignment="1">
      <alignment horizontal="left" vertical="center"/>
    </xf>
    <xf numFmtId="0" fontId="3" fillId="5"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5" borderId="39" xfId="16" applyNumberFormat="1" applyFont="1" applyFill="1" applyBorder="1" applyAlignment="1">
      <alignment vertical="center" wrapText="1"/>
    </xf>
    <xf numFmtId="178" fontId="3" fillId="5" borderId="31" xfId="16" applyNumberFormat="1" applyFont="1" applyFill="1" applyBorder="1" applyAlignment="1">
      <alignment vertical="center" wrapText="1"/>
    </xf>
    <xf numFmtId="178" fontId="3" fillId="5"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5" borderId="39" xfId="16" applyFont="1" applyFill="1" applyBorder="1" applyAlignment="1">
      <alignment vertical="center"/>
    </xf>
    <xf numFmtId="0" fontId="3" fillId="5" borderId="31" xfId="16" applyFont="1" applyFill="1" applyBorder="1" applyAlignment="1">
      <alignment vertical="center"/>
    </xf>
    <xf numFmtId="0" fontId="3" fillId="5"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5"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5" borderId="34" xfId="17" applyNumberFormat="1" applyFont="1" applyFill="1" applyBorder="1" applyAlignment="1">
      <alignment horizontal="center" vertical="center" wrapText="1"/>
    </xf>
    <xf numFmtId="187" fontId="1" fillId="5"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5" borderId="0" xfId="17" applyNumberFormat="1" applyFont="1" applyFill="1" applyAlignment="1">
      <alignment horizontal="center" vertical="center"/>
    </xf>
    <xf numFmtId="179" fontId="1" fillId="5"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説明文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4CAB-43E4-8F44-3FA9F144A3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109789</c:v>
                </c:pt>
                <c:pt idx="1">
                  <c:v>36558</c:v>
                </c:pt>
                <c:pt idx="2">
                  <c:v>82967</c:v>
                </c:pt>
                <c:pt idx="3">
                  <c:v>25635</c:v>
                </c:pt>
                <c:pt idx="4">
                  <c:v>39038</c:v>
                </c:pt>
              </c:numCache>
            </c:numRef>
          </c:val>
          <c:smooth val="0"/>
          <c:extLst>
            <c:ext xmlns:c16="http://schemas.microsoft.com/office/drawing/2014/chart" uri="{C3380CC4-5D6E-409C-BE32-E72D297353CC}">
              <c16:uniqueId val="{00000001-4CAB-43E4-8F44-3FA9F144A3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4.2300000000000004</c:v>
                </c:pt>
                <c:pt idx="1">
                  <c:v>4.4800000000000004</c:v>
                </c:pt>
                <c:pt idx="2">
                  <c:v>4.47</c:v>
                </c:pt>
                <c:pt idx="3">
                  <c:v>6.3</c:v>
                </c:pt>
                <c:pt idx="4">
                  <c:v>7.98</c:v>
                </c:pt>
              </c:numCache>
            </c:numRef>
          </c:val>
          <c:extLst>
            <c:ext xmlns:c16="http://schemas.microsoft.com/office/drawing/2014/chart" uri="{C3380CC4-5D6E-409C-BE32-E72D297353CC}">
              <c16:uniqueId val="{00000000-E5CB-498D-911D-19792066C0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10.3</c:v>
                </c:pt>
                <c:pt idx="1">
                  <c:v>9.89</c:v>
                </c:pt>
                <c:pt idx="2">
                  <c:v>9.2100000000000009</c:v>
                </c:pt>
                <c:pt idx="3">
                  <c:v>9.42</c:v>
                </c:pt>
                <c:pt idx="4">
                  <c:v>14.04</c:v>
                </c:pt>
              </c:numCache>
            </c:numRef>
          </c:val>
          <c:extLst>
            <c:ext xmlns:c16="http://schemas.microsoft.com/office/drawing/2014/chart" uri="{C3380CC4-5D6E-409C-BE32-E72D297353CC}">
              <c16:uniqueId val="{00000001-E5CB-498D-911D-19792066C0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0.1</c:v>
                </c:pt>
                <c:pt idx="2">
                  <c:v>-0.72</c:v>
                </c:pt>
                <c:pt idx="3">
                  <c:v>2.58</c:v>
                </c:pt>
                <c:pt idx="4">
                  <c:v>7.51</c:v>
                </c:pt>
              </c:numCache>
            </c:numRef>
          </c:val>
          <c:smooth val="0"/>
          <c:extLst>
            <c:ext xmlns:c16="http://schemas.microsoft.com/office/drawing/2014/chart" uri="{C3380CC4-5D6E-409C-BE32-E72D297353CC}">
              <c16:uniqueId val="{00000002-E5CB-498D-911D-19792066C0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0.49</c:v>
                </c:pt>
                <c:pt idx="4">
                  <c:v>0</c:v>
                </c:pt>
                <c:pt idx="5">
                  <c:v>0</c:v>
                </c:pt>
                <c:pt idx="6">
                  <c:v>0</c:v>
                </c:pt>
                <c:pt idx="7">
                  <c:v>0</c:v>
                </c:pt>
                <c:pt idx="8">
                  <c:v>0</c:v>
                </c:pt>
                <c:pt idx="9">
                  <c:v>0</c:v>
                </c:pt>
              </c:numCache>
            </c:numRef>
          </c:val>
          <c:extLst>
            <c:ext xmlns:c16="http://schemas.microsoft.com/office/drawing/2014/chart" uri="{C3380CC4-5D6E-409C-BE32-E72D297353CC}">
              <c16:uniqueId val="{00000000-9A99-486A-993E-FA29C451EA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99-486A-993E-FA29C451EA03}"/>
            </c:ext>
          </c:extLst>
        </c:ser>
        <c:ser>
          <c:idx val="2"/>
          <c:order val="2"/>
          <c:tx>
            <c:strRef>
              <c:f>データシート!$A$29</c:f>
              <c:strCache>
                <c:ptCount val="1"/>
                <c:pt idx="0">
                  <c:v>吉川市吉川美南駅東口周辺地区土地区画整理事業特別会計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99-486A-993E-FA29C451EA03}"/>
            </c:ext>
          </c:extLst>
        </c:ser>
        <c:ser>
          <c:idx val="3"/>
          <c:order val="3"/>
          <c:tx>
            <c:strRef>
              <c:f>データシート!$A$30</c:f>
              <c:strCache>
                <c:ptCount val="1"/>
                <c:pt idx="0">
                  <c:v>吉川市農業集落排水事業特別会計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9A99-486A-993E-FA29C451EA03}"/>
            </c:ext>
          </c:extLst>
        </c:ser>
        <c:ser>
          <c:idx val="4"/>
          <c:order val="4"/>
          <c:tx>
            <c:strRef>
              <c:f>データシート!$A$31</c:f>
              <c:strCache>
                <c:ptCount val="1"/>
                <c:pt idx="0">
                  <c:v>吉川市後期高齢者医療特別会計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0.14000000000000001</c:v>
                </c:pt>
                <c:pt idx="6">
                  <c:v>#N/A</c:v>
                </c:pt>
                <c:pt idx="7">
                  <c:v>0.09</c:v>
                </c:pt>
                <c:pt idx="8">
                  <c:v>#N/A</c:v>
                </c:pt>
                <c:pt idx="9">
                  <c:v>0.08</c:v>
                </c:pt>
              </c:numCache>
            </c:numRef>
          </c:val>
          <c:extLst>
            <c:ext xmlns:c16="http://schemas.microsoft.com/office/drawing/2014/chart" uri="{C3380CC4-5D6E-409C-BE32-E72D297353CC}">
              <c16:uniqueId val="{00000004-9A99-486A-993E-FA29C451EA03}"/>
            </c:ext>
          </c:extLst>
        </c:ser>
        <c:ser>
          <c:idx val="5"/>
          <c:order val="5"/>
          <c:tx>
            <c:strRef>
              <c:f>データシート!$A$32</c:f>
              <c:strCache>
                <c:ptCount val="1"/>
                <c:pt idx="0">
                  <c:v>吉川市介護保険特別会計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1.65</c:v>
                </c:pt>
                <c:pt idx="2">
                  <c:v>#N/A</c:v>
                </c:pt>
                <c:pt idx="3">
                  <c:v>0.61</c:v>
                </c:pt>
                <c:pt idx="4">
                  <c:v>#N/A</c:v>
                </c:pt>
                <c:pt idx="5">
                  <c:v>1.38</c:v>
                </c:pt>
                <c:pt idx="6">
                  <c:v>#N/A</c:v>
                </c:pt>
                <c:pt idx="7">
                  <c:v>0.66</c:v>
                </c:pt>
                <c:pt idx="8">
                  <c:v>#N/A</c:v>
                </c:pt>
                <c:pt idx="9">
                  <c:v>0.6</c:v>
                </c:pt>
              </c:numCache>
            </c:numRef>
          </c:val>
          <c:extLst>
            <c:ext xmlns:c16="http://schemas.microsoft.com/office/drawing/2014/chart" uri="{C3380CC4-5D6E-409C-BE32-E72D297353CC}">
              <c16:uniqueId val="{00000005-9A99-486A-993E-FA29C451EA03}"/>
            </c:ext>
          </c:extLst>
        </c:ser>
        <c:ser>
          <c:idx val="6"/>
          <c:order val="6"/>
          <c:tx>
            <c:strRef>
              <c:f>データシート!$A$33</c:f>
              <c:strCache>
                <c:ptCount val="1"/>
                <c:pt idx="0">
                  <c:v>吉川市国民健康保険特別会計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3.32</c:v>
                </c:pt>
                <c:pt idx="2">
                  <c:v>#N/A</c:v>
                </c:pt>
                <c:pt idx="3">
                  <c:v>1.65</c:v>
                </c:pt>
                <c:pt idx="4">
                  <c:v>#N/A</c:v>
                </c:pt>
                <c:pt idx="5">
                  <c:v>1.28</c:v>
                </c:pt>
                <c:pt idx="6">
                  <c:v>#N/A</c:v>
                </c:pt>
                <c:pt idx="7">
                  <c:v>1.75</c:v>
                </c:pt>
                <c:pt idx="8">
                  <c:v>#N/A</c:v>
                </c:pt>
                <c:pt idx="9">
                  <c:v>1.91</c:v>
                </c:pt>
              </c:numCache>
            </c:numRef>
          </c:val>
          <c:extLst>
            <c:ext xmlns:c16="http://schemas.microsoft.com/office/drawing/2014/chart" uri="{C3380CC4-5D6E-409C-BE32-E72D297353CC}">
              <c16:uniqueId val="{00000006-9A99-486A-993E-FA29C451EA03}"/>
            </c:ext>
          </c:extLst>
        </c:ser>
        <c:ser>
          <c:idx val="7"/>
          <c:order val="7"/>
          <c:tx>
            <c:strRef>
              <c:f>データシート!$A$34</c:f>
              <c:strCache>
                <c:ptCount val="1"/>
                <c:pt idx="0">
                  <c:v>吉川市下水道事業会計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0.55000000000000004</c:v>
                </c:pt>
                <c:pt idx="6">
                  <c:v>#N/A</c:v>
                </c:pt>
                <c:pt idx="7">
                  <c:v>1.28</c:v>
                </c:pt>
                <c:pt idx="8">
                  <c:v>#N/A</c:v>
                </c:pt>
                <c:pt idx="9">
                  <c:v>2.34</c:v>
                </c:pt>
              </c:numCache>
            </c:numRef>
          </c:val>
          <c:extLst>
            <c:ext xmlns:c16="http://schemas.microsoft.com/office/drawing/2014/chart" uri="{C3380CC4-5D6E-409C-BE32-E72D297353CC}">
              <c16:uniqueId val="{00000007-9A99-486A-993E-FA29C451EA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4.2300000000000004</c:v>
                </c:pt>
                <c:pt idx="2">
                  <c:v>#N/A</c:v>
                </c:pt>
                <c:pt idx="3">
                  <c:v>4.4800000000000004</c:v>
                </c:pt>
                <c:pt idx="4">
                  <c:v>#N/A</c:v>
                </c:pt>
                <c:pt idx="5">
                  <c:v>4.47</c:v>
                </c:pt>
                <c:pt idx="6">
                  <c:v>#N/A</c:v>
                </c:pt>
                <c:pt idx="7">
                  <c:v>6.29</c:v>
                </c:pt>
                <c:pt idx="8">
                  <c:v>#N/A</c:v>
                </c:pt>
                <c:pt idx="9">
                  <c:v>7.98</c:v>
                </c:pt>
              </c:numCache>
            </c:numRef>
          </c:val>
          <c:extLst>
            <c:ext xmlns:c16="http://schemas.microsoft.com/office/drawing/2014/chart" uri="{C3380CC4-5D6E-409C-BE32-E72D297353CC}">
              <c16:uniqueId val="{00000008-9A99-486A-993E-FA29C451EA03}"/>
            </c:ext>
          </c:extLst>
        </c:ser>
        <c:ser>
          <c:idx val="9"/>
          <c:order val="9"/>
          <c:tx>
            <c:strRef>
              <c:f>データシート!$A$36</c:f>
              <c:strCache>
                <c:ptCount val="1"/>
                <c:pt idx="0">
                  <c:v>吉川市水道事業会計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19.489999999999998</c:v>
                </c:pt>
                <c:pt idx="2">
                  <c:v>#N/A</c:v>
                </c:pt>
                <c:pt idx="3">
                  <c:v>17.399999999999999</c:v>
                </c:pt>
                <c:pt idx="4">
                  <c:v>#N/A</c:v>
                </c:pt>
                <c:pt idx="5">
                  <c:v>15.91</c:v>
                </c:pt>
                <c:pt idx="6">
                  <c:v>#N/A</c:v>
                </c:pt>
                <c:pt idx="7">
                  <c:v>13.98</c:v>
                </c:pt>
                <c:pt idx="8">
                  <c:v>#N/A</c:v>
                </c:pt>
                <c:pt idx="9">
                  <c:v>9.68</c:v>
                </c:pt>
              </c:numCache>
            </c:numRef>
          </c:val>
          <c:extLst>
            <c:ext xmlns:c16="http://schemas.microsoft.com/office/drawing/2014/chart" uri="{C3380CC4-5D6E-409C-BE32-E72D297353CC}">
              <c16:uniqueId val="{00000009-9A99-486A-993E-FA29C451EA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1517</c:v>
                </c:pt>
                <c:pt idx="5">
                  <c:v>1553</c:v>
                </c:pt>
                <c:pt idx="8">
                  <c:v>1458</c:v>
                </c:pt>
                <c:pt idx="11">
                  <c:v>1465</c:v>
                </c:pt>
                <c:pt idx="14">
                  <c:v>1505</c:v>
                </c:pt>
              </c:numCache>
            </c:numRef>
          </c:val>
          <c:extLst>
            <c:ext xmlns:c16="http://schemas.microsoft.com/office/drawing/2014/chart" uri="{C3380CC4-5D6E-409C-BE32-E72D297353CC}">
              <c16:uniqueId val="{00000000-504C-4C07-9619-356A92EFD1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4C-4C07-9619-356A92EFD1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112</c:v>
                </c:pt>
                <c:pt idx="3">
                  <c:v>101</c:v>
                </c:pt>
                <c:pt idx="6">
                  <c:v>95</c:v>
                </c:pt>
                <c:pt idx="9">
                  <c:v>112</c:v>
                </c:pt>
                <c:pt idx="12">
                  <c:v>96</c:v>
                </c:pt>
              </c:numCache>
            </c:numRef>
          </c:val>
          <c:extLst>
            <c:ext xmlns:c16="http://schemas.microsoft.com/office/drawing/2014/chart" uri="{C3380CC4-5D6E-409C-BE32-E72D297353CC}">
              <c16:uniqueId val="{00000002-504C-4C07-9619-356A92EFD1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145</c:v>
                </c:pt>
                <c:pt idx="3">
                  <c:v>151</c:v>
                </c:pt>
                <c:pt idx="6">
                  <c:v>147</c:v>
                </c:pt>
                <c:pt idx="9">
                  <c:v>163</c:v>
                </c:pt>
                <c:pt idx="12">
                  <c:v>157</c:v>
                </c:pt>
              </c:numCache>
            </c:numRef>
          </c:val>
          <c:extLst>
            <c:ext xmlns:c16="http://schemas.microsoft.com/office/drawing/2014/chart" uri="{C3380CC4-5D6E-409C-BE32-E72D297353CC}">
              <c16:uniqueId val="{00000003-504C-4C07-9619-356A92EFD1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243</c:v>
                </c:pt>
                <c:pt idx="3">
                  <c:v>236</c:v>
                </c:pt>
                <c:pt idx="6">
                  <c:v>143</c:v>
                </c:pt>
                <c:pt idx="9">
                  <c:v>139</c:v>
                </c:pt>
                <c:pt idx="12">
                  <c:v>131</c:v>
                </c:pt>
              </c:numCache>
            </c:numRef>
          </c:val>
          <c:extLst>
            <c:ext xmlns:c16="http://schemas.microsoft.com/office/drawing/2014/chart" uri="{C3380CC4-5D6E-409C-BE32-E72D297353CC}">
              <c16:uniqueId val="{00000004-504C-4C07-9619-356A92EFD1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4C-4C07-9619-356A92EFD1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4C-4C07-9619-356A92EFD1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1696</c:v>
                </c:pt>
                <c:pt idx="3">
                  <c:v>1964</c:v>
                </c:pt>
                <c:pt idx="6">
                  <c:v>1970</c:v>
                </c:pt>
                <c:pt idx="9">
                  <c:v>1973</c:v>
                </c:pt>
                <c:pt idx="12">
                  <c:v>1946</c:v>
                </c:pt>
              </c:numCache>
            </c:numRef>
          </c:val>
          <c:extLst>
            <c:ext xmlns:c16="http://schemas.microsoft.com/office/drawing/2014/chart" uri="{C3380CC4-5D6E-409C-BE32-E72D297353CC}">
              <c16:uniqueId val="{00000007-504C-4C07-9619-356A92EFD1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679</c:v>
                </c:pt>
                <c:pt idx="2">
                  <c:v>#N/A</c:v>
                </c:pt>
                <c:pt idx="3">
                  <c:v>#N/A</c:v>
                </c:pt>
                <c:pt idx="4">
                  <c:v>899</c:v>
                </c:pt>
                <c:pt idx="5">
                  <c:v>#N/A</c:v>
                </c:pt>
                <c:pt idx="6">
                  <c:v>#N/A</c:v>
                </c:pt>
                <c:pt idx="7">
                  <c:v>897</c:v>
                </c:pt>
                <c:pt idx="8">
                  <c:v>#N/A</c:v>
                </c:pt>
                <c:pt idx="9">
                  <c:v>#N/A</c:v>
                </c:pt>
                <c:pt idx="10">
                  <c:v>922</c:v>
                </c:pt>
                <c:pt idx="11">
                  <c:v>#N/A</c:v>
                </c:pt>
                <c:pt idx="12">
                  <c:v>#N/A</c:v>
                </c:pt>
                <c:pt idx="13">
                  <c:v>825</c:v>
                </c:pt>
                <c:pt idx="14">
                  <c:v>#N/A</c:v>
                </c:pt>
              </c:numCache>
            </c:numRef>
          </c:val>
          <c:smooth val="0"/>
          <c:extLst>
            <c:ext xmlns:c16="http://schemas.microsoft.com/office/drawing/2014/chart" uri="{C3380CC4-5D6E-409C-BE32-E72D297353CC}">
              <c16:uniqueId val="{00000008-504C-4C07-9619-356A92EFD1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16157</c:v>
                </c:pt>
                <c:pt idx="5">
                  <c:v>16729</c:v>
                </c:pt>
                <c:pt idx="8">
                  <c:v>17487</c:v>
                </c:pt>
                <c:pt idx="11">
                  <c:v>17811</c:v>
                </c:pt>
                <c:pt idx="14">
                  <c:v>17860</c:v>
                </c:pt>
              </c:numCache>
            </c:numRef>
          </c:val>
          <c:extLst>
            <c:ext xmlns:c16="http://schemas.microsoft.com/office/drawing/2014/chart" uri="{C3380CC4-5D6E-409C-BE32-E72D297353CC}">
              <c16:uniqueId val="{00000000-CF3A-40E5-BD67-33AF3F5FA6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2434</c:v>
                </c:pt>
                <c:pt idx="5">
                  <c:v>2937</c:v>
                </c:pt>
                <c:pt idx="8">
                  <c:v>3593</c:v>
                </c:pt>
                <c:pt idx="11">
                  <c:v>3954</c:v>
                </c:pt>
                <c:pt idx="14">
                  <c:v>4331</c:v>
                </c:pt>
              </c:numCache>
            </c:numRef>
          </c:val>
          <c:extLst>
            <c:ext xmlns:c16="http://schemas.microsoft.com/office/drawing/2014/chart" uri="{C3380CC4-5D6E-409C-BE32-E72D297353CC}">
              <c16:uniqueId val="{00000001-CF3A-40E5-BD67-33AF3F5FA6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3037</c:v>
                </c:pt>
                <c:pt idx="5">
                  <c:v>3189</c:v>
                </c:pt>
                <c:pt idx="8">
                  <c:v>3093</c:v>
                </c:pt>
                <c:pt idx="11">
                  <c:v>3481</c:v>
                </c:pt>
                <c:pt idx="14">
                  <c:v>5045</c:v>
                </c:pt>
              </c:numCache>
            </c:numRef>
          </c:val>
          <c:extLst>
            <c:ext xmlns:c16="http://schemas.microsoft.com/office/drawing/2014/chart" uri="{C3380CC4-5D6E-409C-BE32-E72D297353CC}">
              <c16:uniqueId val="{00000002-CF3A-40E5-BD67-33AF3F5FA6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3A-40E5-BD67-33AF3F5FA6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3A-40E5-BD67-33AF3F5FA6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3A-40E5-BD67-33AF3F5FA6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1041</c:v>
                </c:pt>
                <c:pt idx="3">
                  <c:v>906</c:v>
                </c:pt>
                <c:pt idx="6">
                  <c:v>806</c:v>
                </c:pt>
                <c:pt idx="9">
                  <c:v>664</c:v>
                </c:pt>
                <c:pt idx="12">
                  <c:v>541</c:v>
                </c:pt>
              </c:numCache>
            </c:numRef>
          </c:val>
          <c:extLst>
            <c:ext xmlns:c16="http://schemas.microsoft.com/office/drawing/2014/chart" uri="{C3380CC4-5D6E-409C-BE32-E72D297353CC}">
              <c16:uniqueId val="{00000006-CF3A-40E5-BD67-33AF3F5FA6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1210</c:v>
                </c:pt>
                <c:pt idx="3">
                  <c:v>1035</c:v>
                </c:pt>
                <c:pt idx="6">
                  <c:v>987</c:v>
                </c:pt>
                <c:pt idx="9">
                  <c:v>931</c:v>
                </c:pt>
                <c:pt idx="12">
                  <c:v>917</c:v>
                </c:pt>
              </c:numCache>
            </c:numRef>
          </c:val>
          <c:extLst>
            <c:ext xmlns:c16="http://schemas.microsoft.com/office/drawing/2014/chart" uri="{C3380CC4-5D6E-409C-BE32-E72D297353CC}">
              <c16:uniqueId val="{00000007-CF3A-40E5-BD67-33AF3F5FA6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2438</c:v>
                </c:pt>
                <c:pt idx="3">
                  <c:v>2464</c:v>
                </c:pt>
                <c:pt idx="6">
                  <c:v>1954</c:v>
                </c:pt>
                <c:pt idx="9">
                  <c:v>1533</c:v>
                </c:pt>
                <c:pt idx="12">
                  <c:v>1099</c:v>
                </c:pt>
              </c:numCache>
            </c:numRef>
          </c:val>
          <c:extLst>
            <c:ext xmlns:c16="http://schemas.microsoft.com/office/drawing/2014/chart" uri="{C3380CC4-5D6E-409C-BE32-E72D297353CC}">
              <c16:uniqueId val="{00000008-CF3A-40E5-BD67-33AF3F5FA6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1853</c:v>
                </c:pt>
                <c:pt idx="3">
                  <c:v>2487</c:v>
                </c:pt>
                <c:pt idx="6">
                  <c:v>1657</c:v>
                </c:pt>
                <c:pt idx="9">
                  <c:v>1538</c:v>
                </c:pt>
                <c:pt idx="12">
                  <c:v>680</c:v>
                </c:pt>
              </c:numCache>
            </c:numRef>
          </c:val>
          <c:extLst>
            <c:ext xmlns:c16="http://schemas.microsoft.com/office/drawing/2014/chart" uri="{C3380CC4-5D6E-409C-BE32-E72D297353CC}">
              <c16:uniqueId val="{00000009-CF3A-40E5-BD67-33AF3F5FA6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20599</c:v>
                </c:pt>
                <c:pt idx="3">
                  <c:v>20840</c:v>
                </c:pt>
                <c:pt idx="6">
                  <c:v>23799</c:v>
                </c:pt>
                <c:pt idx="9">
                  <c:v>23603</c:v>
                </c:pt>
                <c:pt idx="12">
                  <c:v>23968</c:v>
                </c:pt>
              </c:numCache>
            </c:numRef>
          </c:val>
          <c:extLst>
            <c:ext xmlns:c16="http://schemas.microsoft.com/office/drawing/2014/chart" uri="{C3380CC4-5D6E-409C-BE32-E72D297353CC}">
              <c16:uniqueId val="{0000000A-CF3A-40E5-BD67-33AF3F5FA6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5511</c:v>
                </c:pt>
                <c:pt idx="2">
                  <c:v>#N/A</c:v>
                </c:pt>
                <c:pt idx="3">
                  <c:v>#N/A</c:v>
                </c:pt>
                <c:pt idx="4">
                  <c:v>4877</c:v>
                </c:pt>
                <c:pt idx="5">
                  <c:v>#N/A</c:v>
                </c:pt>
                <c:pt idx="6">
                  <c:v>#N/A</c:v>
                </c:pt>
                <c:pt idx="7">
                  <c:v>5030</c:v>
                </c:pt>
                <c:pt idx="8">
                  <c:v>#N/A</c:v>
                </c:pt>
                <c:pt idx="9">
                  <c:v>#N/A</c:v>
                </c:pt>
                <c:pt idx="10">
                  <c:v>3023</c:v>
                </c:pt>
                <c:pt idx="11">
                  <c:v>#N/A</c:v>
                </c:pt>
                <c:pt idx="12">
                  <c:v>#N/A</c:v>
                </c:pt>
                <c:pt idx="13">
                  <c:v>0</c:v>
                </c:pt>
                <c:pt idx="14">
                  <c:v>#N/A</c:v>
                </c:pt>
              </c:numCache>
            </c:numRef>
          </c:val>
          <c:smooth val="0"/>
          <c:extLst>
            <c:ext xmlns:c16="http://schemas.microsoft.com/office/drawing/2014/chart" uri="{C3380CC4-5D6E-409C-BE32-E72D297353CC}">
              <c16:uniqueId val="{0000000B-CF3A-40E5-BD67-33AF3F5FA6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1186</c:v>
                </c:pt>
                <c:pt idx="1">
                  <c:v>1263</c:v>
                </c:pt>
                <c:pt idx="2">
                  <c:v>2038</c:v>
                </c:pt>
              </c:numCache>
            </c:numRef>
          </c:val>
          <c:extLst>
            <c:ext xmlns:c16="http://schemas.microsoft.com/office/drawing/2014/chart" uri="{C3380CC4-5D6E-409C-BE32-E72D297353CC}">
              <c16:uniqueId val="{00000000-4137-4978-BC31-42050FFE69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356</c:v>
                </c:pt>
              </c:numCache>
            </c:numRef>
          </c:val>
          <c:extLst>
            <c:ext xmlns:c16="http://schemas.microsoft.com/office/drawing/2014/chart" uri="{C3380CC4-5D6E-409C-BE32-E72D297353CC}">
              <c16:uniqueId val="{00000001-4137-4978-BC31-42050FFE69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354</c:v>
                </c:pt>
                <c:pt idx="1">
                  <c:v>425</c:v>
                </c:pt>
                <c:pt idx="2">
                  <c:v>886</c:v>
                </c:pt>
              </c:numCache>
            </c:numRef>
          </c:val>
          <c:extLst>
            <c:ext xmlns:c16="http://schemas.microsoft.com/office/drawing/2014/chart" uri="{C3380CC4-5D6E-409C-BE32-E72D297353CC}">
              <c16:uniqueId val="{00000002-4137-4978-BC31-42050FFE69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{68BCEB38-DB14-43E4-ABBB-7EC8024F9913}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7FD-4B6F-8A94-D0B3681964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{29E3EDB4-AB31-4A4F-AB59-A941226BC450}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FD-4B6F-8A94-D0B3681964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{49576520-0AEF-42ED-A07B-3E238962E9F0}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FD-4B6F-8A94-D0B3681964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{A0D6FD7F-75E9-4D67-B63D-6E7A228EE171}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FD-4B6F-8A94-D0B3681964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{F0DEBB98-9A53-4A6A-9669-11690653DE18}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FD-4B6F-8A94-D0B36819641B}"/>
                </c:ext>
              </c:extLst>
            </c:dLbl>
            <c:dLbl>
              <c:idx val="8"/>
              <c:layout>
                <c:manualLayout>
                  <c:x val="0"/>
                  <c:y val="-1.117911413246770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{23BD0389-20AC-46F1-8FE7-E80CE7AE55FC}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7FD-4B6F-8A94-D0B36819641B}"/>
                </c:ext>
              </c:extLst>
            </c:dLbl>
            <c:dLbl>
              <c:idx val="16"/>
              <c:layout>
                <c:manualLayout>
                  <c:x val="0"/>
                  <c:y val="1.117946936329492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{2CB0B74F-3ECC-4DD6-8335-B15089AA8BAF}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7FD-4B6F-8A94-D0B36819641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{903A7FCF-707F-4039-831A-8AC86980459C}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7FD-4B6F-8A94-D0B36819641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{078D69F0-BE9B-4FBD-9FB9-30BC4E1A860C}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7FD-4B6F-8A94-D0B3681964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53</c:v>
                </c:pt>
                <c:pt idx="16">
                  <c:v>53.1</c:v>
                </c:pt>
                <c:pt idx="24">
                  <c:v>55.2</c:v>
                </c:pt>
                <c:pt idx="32">
                  <c:v>57.1</c:v>
                </c:pt>
              </c:numCache>
            </c:numRef>
          </c:xVal>
          <c:yVal>
            <c:numRef>
              <c:f>公会計指標分析・財政指標組合せ分析表!$BP$51:$DC$51</c:f>
              <c:numCache>
                <c:formatCode>#,##0.0;"▲ "#,##0.0</c:formatCode>
                <c:ptCount val="40"/>
                <c:pt idx="0">
                  <c:v>47.9</c:v>
                </c:pt>
                <c:pt idx="8">
                  <c:v>41.6</c:v>
                </c:pt>
                <c:pt idx="16">
                  <c:v>42.9</c:v>
                </c:pt>
                <c:pt idx="24">
                  <c:v>24.7</c:v>
                </c:pt>
              </c:numCache>
            </c:numRef>
          </c:yVal>
          <c:smooth val="0"/>
          <c:extLst>
            <c:ext xmlns:c16="http://schemas.microsoft.com/office/drawing/2014/chart" uri="{C3380CC4-5D6E-409C-BE32-E72D297353CC}">
              <c16:uniqueId val="{00000009-37FD-4B6F-8A94-D0B3681964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{EAC758E4-6F8A-4386-A153-F86B733C0A85}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7FD-4B6F-8A94-D0B3681964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{DC2C0D7B-6B6F-401F-8138-F4BE2B7D48F2}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FD-4B6F-8A94-D0B3681964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{0B8CEFAA-FA41-4EF0-A22C-F12CA272D701}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FD-4B6F-8A94-D0B3681964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{740C7360-F49F-4A98-AF74-56782BBFF21B}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FD-4B6F-8A94-D0B3681964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{E7C8D278-30A1-447E-9EB7-B5D1C19939AC}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FD-4B6F-8A94-D0B36819641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{9518D111-6C56-4178-9FE8-1E8B41B7D5C4}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7FD-4B6F-8A94-D0B36819641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{B90E3990-8EBF-4213-A900-AA0112F6FE90}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7FD-4B6F-8A94-D0B36819641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{578D8F3E-3D37-405A-B52C-D9810F7B16A1}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7FD-4B6F-8A94-D0B36819641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{87713BAC-D3C7-45B5-B725-1286063358A5}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7FD-4B6F-8A94-D0B3681964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7FD-4B6F-8A94-D0B36819641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{1BDA9AF1-34B0-453E-A8AB-0C950949A8E1}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C1-4D08-B389-ABCEBAF42E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{0F97BF7F-59D7-4CC3-B1BC-D755C57D347B}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C1-4D08-B389-ABCEBAF42E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{8BBA7D61-6377-4CF4-A08D-F4914C442147}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C1-4D08-B389-ABCEBAF42E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{733E5208-4FEE-412C-BFD3-DFFDEB39CE46}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C1-4D08-B389-ABCEBAF42E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{C7C381A1-99B0-4FFF-AFB6-F348D0FB8989}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C1-4D08-B389-ABCEBAF42EC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{B3B532FC-EAA3-4529-A323-E81447DDA056}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C1-4D08-B389-ABCEBAF42EC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{9571DAFF-DAC7-4BF6-8485-FBEF0494319D}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C1-4D08-B389-ABCEBAF42EC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{20515DB9-3982-427B-8821-7C5FD09246D8}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C1-4D08-B389-ABCEBAF42E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{011119EE-1F9F-4EFF-8794-E0725CEE46A0}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C1-4D08-B389-ABCEBAF42E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6.5</c:v>
                </c:pt>
                <c:pt idx="16">
                  <c:v>7</c:v>
                </c:pt>
                <c:pt idx="24">
                  <c:v>7.5</c:v>
                </c:pt>
                <c:pt idx="32">
                  <c:v>7.1</c:v>
                </c:pt>
              </c:numCache>
            </c:numRef>
          </c:xVal>
          <c:yVal>
            <c:numRef>
              <c:f>公会計指標分析・財政指標組合せ分析表!$BP$73:$DC$73</c:f>
              <c:numCache>
                <c:formatCode>#,##0.0;"▲ "#,##0.0</c:formatCode>
                <c:ptCount val="40"/>
                <c:pt idx="0">
                  <c:v>47.9</c:v>
                </c:pt>
                <c:pt idx="8">
                  <c:v>41.6</c:v>
                </c:pt>
                <c:pt idx="16">
                  <c:v>42.9</c:v>
                </c:pt>
                <c:pt idx="24">
                  <c:v>24.7</c:v>
                </c:pt>
              </c:numCache>
            </c:numRef>
          </c:yVal>
          <c:smooth val="0"/>
          <c:extLst>
            <c:ext xmlns:c16="http://schemas.microsoft.com/office/drawing/2014/chart" uri="{C3380CC4-5D6E-409C-BE32-E72D297353CC}">
              <c16:uniqueId val="{00000009-88C1-4D08-B389-ABCEBAF42E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{B85CDD9B-6377-40A2-B028-2BAFFBDCB02C}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C1-4D08-B389-ABCEBAF42E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{F1226289-7A28-4106-8F50-67EFA10EC198}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C1-4D08-B389-ABCEBAF42E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{3F801910-3BB2-477D-A76B-D30D66F5395F}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C1-4D08-B389-ABCEBAF42E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{F8157775-072A-46F7-B96C-90173D75C095}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C1-4D08-B389-ABCEBAF42E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{2C564F08-7B73-4A5F-9E74-B18BAEA77CE0}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C1-4D08-B389-ABCEBAF42EC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{0B23069B-7F35-4969-9ED9-B7618B7AD2CB}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C1-4D08-B389-ABCEBAF42EC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{8A6FE5D2-7037-4AA7-B792-68D4D644461B}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C1-4D08-B389-ABCEBAF42EC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{1FBAC502-0B4A-46B5-A865-1098B69BB149}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C1-4D08-B389-ABCEBAF42EC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{06AFBBF0-B693-46DA-9B59-4F5CC9D091A8}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C1-4D08-B389-ABCEBAF42E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88C1-4D08-B389-ABCEBAF42ECE}"/>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45</xdr:col>
      <xdr:colOff>38160</xdr:colOff>
      <xdr:row>30</xdr:row>
      <xdr:rowOff>19080</xdr:rowOff>
    </xdr:from>
    <xdr:to>
      <xdr:col>56</xdr:col>
      <xdr:colOff>114645</xdr:colOff>
      <xdr:row>32</xdr:row>
      <xdr:rowOff>114840</xdr:rowOff>
    </xdr:to>
    <xdr:sp macro="" textlink="">
      <xdr:nvSpPr>
        <xdr:cNvPr id="2" name="CustomShape 1"/>
        <xdr:cNvSpPr/>
      </xdr:nvSpPr>
      <xdr:spPr>
        <a:xfrm>
          <a:off x="6772335" y="4591080"/>
          <a:ext cx="314610" cy="38151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63</xdr:col>
      <xdr:colOff>720</xdr:colOff>
      <xdr:row>39</xdr:row>
      <xdr:rowOff>29160</xdr:rowOff>
    </xdr:from>
    <xdr:to>
      <xdr:col>68</xdr:col>
      <xdr:colOff>76395</xdr:colOff>
      <xdr:row>42</xdr:row>
      <xdr:rowOff>45</xdr:rowOff>
    </xdr:to>
    <xdr:sp macro="" textlink="">
      <xdr:nvSpPr>
        <xdr:cNvPr id="3" name="CustomShape 1"/>
        <xdr:cNvSpPr/>
      </xdr:nvSpPr>
      <xdr:spPr>
        <a:xfrm>
          <a:off x="8963745" y="5887035"/>
          <a:ext cx="132825" cy="399510"/>
        </a:xfrm>
        <a:prstGeom prst="leftBrace">
          <a:avLst>
            <a:gd name="adj1" fmla="val 2500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償還の終了に伴い、元利償還金の額が</a:t>
          </a:r>
          <a:r>
            <a:rPr kumimoji="1" lang="en-US" altLang="ja-JP" sz="1300">
              <a:latin typeface="ＭＳ ゴシック" pitchFamily="49" charset="-128"/>
              <a:ea typeface="ＭＳ ゴシック" pitchFamily="49" charset="-128"/>
            </a:rPr>
            <a:t>26,394</a:t>
          </a:r>
          <a:r>
            <a:rPr kumimoji="1" lang="ja-JP" altLang="en-US" sz="1300">
              <a:latin typeface="ＭＳ ゴシック" pitchFamily="49" charset="-128"/>
              <a:ea typeface="ＭＳ ゴシック" pitchFamily="49" charset="-128"/>
            </a:rPr>
            <a:t>千円減少したことに加え、事業費補正により基準財政需要額に算入された公債費の増により、分子が減少した。また、普通交付税や臨時財政対策債発行可能額が増加したことにより、分母が増となったため、令和３年度単年度の実質公債費率は、前年度から</a:t>
          </a:r>
          <a:r>
            <a:rPr kumimoji="1" lang="en-US" altLang="ja-JP" sz="1300">
              <a:latin typeface="ＭＳ ゴシック" pitchFamily="49" charset="-128"/>
              <a:ea typeface="ＭＳ ゴシック" pitchFamily="49" charset="-128"/>
            </a:rPr>
            <a:t>1.35</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6.22</a:t>
          </a:r>
          <a:r>
            <a:rPr kumimoji="1" lang="ja-JP" altLang="en-US" sz="1300">
              <a:latin typeface="ＭＳ ゴシック" pitchFamily="49" charset="-128"/>
              <a:ea typeface="ＭＳ ゴシック" pitchFamily="49" charset="-128"/>
            </a:rPr>
            <a:t>ポイントとなった。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中学校建設事業の償還の開始や、土地区画整理事業、公共施設の長寿命化などの大規模事業に対する市債の活用により公債費の増加が見込まれることから、より低利な借入や基金の活用など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債務負担行為に基づく支出予定額や公営企業債等繰入見込額の減により将来負担額が全体で</a:t>
          </a:r>
          <a:r>
            <a:rPr kumimoji="1" lang="en-US" altLang="ja-JP" sz="1400">
              <a:latin typeface="ＭＳ ゴシック" pitchFamily="49" charset="-128"/>
              <a:ea typeface="ＭＳ ゴシック" pitchFamily="49" charset="-128"/>
            </a:rPr>
            <a:t>1,062,703</a:t>
          </a:r>
          <a:r>
            <a:rPr kumimoji="1" lang="ja-JP" altLang="en-US" sz="1400">
              <a:latin typeface="ＭＳ ゴシック" pitchFamily="49" charset="-128"/>
              <a:ea typeface="ＭＳ ゴシック" pitchFamily="49" charset="-128"/>
            </a:rPr>
            <a:t>千円減額となった一方で、普通交付税の増収分や追加交付分等の影響により基金残高が増加したことから、充当可能財源等が</a:t>
          </a:r>
          <a:r>
            <a:rPr kumimoji="1" lang="en-US" altLang="ja-JP" sz="1400">
              <a:latin typeface="ＭＳ ゴシック" pitchFamily="49" charset="-128"/>
              <a:ea typeface="ＭＳ ゴシック" pitchFamily="49" charset="-128"/>
            </a:rPr>
            <a:t>1,990,290</a:t>
          </a:r>
          <a:r>
            <a:rPr kumimoji="1" lang="ja-JP" altLang="en-US" sz="1400">
              <a:latin typeface="ＭＳ ゴシック" pitchFamily="49" charset="-128"/>
              <a:ea typeface="ＭＳ ゴシック" pitchFamily="49" charset="-128"/>
            </a:rPr>
            <a:t>千円増額した。そのため、将来負担比率は、前年から</a:t>
          </a:r>
          <a:r>
            <a:rPr kumimoji="1" lang="en-US" altLang="ja-JP" sz="1400">
              <a:latin typeface="ＭＳ ゴシック" pitchFamily="49" charset="-128"/>
              <a:ea typeface="ＭＳ ゴシック" pitchFamily="49" charset="-128"/>
            </a:rPr>
            <a:t>24.7</a:t>
          </a:r>
          <a:r>
            <a:rPr kumimoji="1" lang="ja-JP" altLang="en-US" sz="1400">
              <a:latin typeface="ＭＳ ゴシック" pitchFamily="49" charset="-128"/>
              <a:ea typeface="ＭＳ ゴシック" pitchFamily="49" charset="-128"/>
            </a:rPr>
            <a:t>ポイント減少し、比率なしとなった。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吉川美南駅東口周辺地区土地区画整理事業の推進や公共施設の長寿命化など、地方債を財源とする事業展開が見込まれることから、交付税措置のある地方債を活用するなど、将来負担に配慮した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調人口の増等による普通交付税の増収分や、国の補正により追加交付された普通交付税のうち、年度内に事業化できなかった分を財政調整基金に積立てたほか、江戸川堤防工事に伴う道路用地売却収入分や決算に伴う余剰金を公共施設整備基金に積立て、個人からの寄附金を障がい者安心暮らしサポート基金に積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1,592,884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％となるよう努めることとし、その他特定目的金については事業実施に向けて引き続き活用を図っていく。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・公共施設施設整備基金：公共施設の整備及び修繕並びに用地取得に要する経費の財源に充てるため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・鉄道建設基金：都市高速鉄道東京８号線の実現に向けた費用に充てるため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障がい者が、住み慣れたこの吉川市で安心して生活していくことを支援するため、障がい者が愛着のある吉川市で親亡き後も安心して暮らしていくための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・公共施設整備基金：江戸川堤防工事に伴う道路用地売却収入分や決算に伴う余剰金の積立てにより、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・障がい者安心暮らしサポート基金：個人からの寄附金の積立てにより、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・公共施設整備基金：条例に基づき、公共施設の整備及び修繕並びに用地取得に要する経費の財源に充てるため積み立てを行い、計画的な事業実施に向けて活用を図っていく予定である。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号線建設の実現に向けて、引き続き運用を図っていく予定である。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・障がい者安心暮らしサポート基金：基金の財源とするための寄附があった場合に積立を行い、障がい者の就労等の支援の財源と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・国調人口の増等による普通交付税の増収分や、国の補正により追加交付された普通交付税のうち、年度内に事業化できなかった分を積立てたことにより、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775,554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年度普通交付税再算定による増加分のうち、臨時財政対策債償還基金費である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千円を積立てることにより増加した。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・臨時財政対策償還基金を積立てたものについては、臨時財政対策債の償還に合わせ、取崩しを行うほか、条例に基づき運用を図っていく予定である。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73,182
71,399
31.66
28,355,517
27,172,201
1,158,502
14,517,226
23,968,432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と比較すると低い水準である。第二保育所の建て替えや、吉川美南駅周辺地域のに伴う人口増加に対応した吉川中学校の建設など、新しい施設が整備されたことにより、有形固定資産減価償却率が比較的引く状況となっていると考えられる。　</a:t>
          </a:r>
        </a:p>
        <a:p>
          <a:r>
            <a:rPr kumimoji="1" lang="ja-JP" altLang="en-US" sz="1100">
              <a:latin typeface="ＭＳ Ｐゴシック" panose="020B0600070205080204" pitchFamily="50" charset="-128"/>
              <a:ea typeface="ＭＳ Ｐゴシック" panose="020B0600070205080204" pitchFamily="50" charset="-128"/>
            </a:rPr>
            <a:t>　一方で、老人センターや学校等、老朽化の進行が著しい施設もあることから、令和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年度に策定した吉川市公共施設長寿命化計画に基づき、適切に維持管理ができるよう計画的に老朽化対策を行っていく。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1" name="直線コネクタ 70"/>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2"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3" name="直線コネクタ 72"/>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4"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5" name="直線コネクタ 74"/>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6"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8" name="フローチャート: 判断 77"/>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9" name="フローチャート: 判断 78"/>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0" name="フローチャート: 判断 79"/>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1" name="フローチャート: 判断 80"/>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159861</xdr:rowOff>
    </xdr:from>
    <xdr:to>
      <xdr:col>23</xdr:col>
      <xdr:colOff>136525</xdr:colOff>
      <xdr:row>30</xdr:row>
      <xdr:rowOff>90011</xdr:rowOff>
    </xdr:to>
    <xdr:sp macro="" textlink="">
      <xdr:nvSpPr>
        <xdr:cNvPr id="87" name="楕円 86"/>
        <xdr:cNvSpPr/>
      </xdr:nvSpPr>
      <xdr:spPr>
        <a:xfrm>
          <a:off x="4711700" y="59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11288</xdr:rowOff>
    </xdr:from>
    <xdr:ext cx="405111" cy="259045"/>
    <xdr:sp macro="" textlink="">
      <xdr:nvSpPr>
        <xdr:cNvPr id="88" name="有形固定資産減価償却率該当値テキスト"/>
        <xdr:cNvSpPr txBox="1"/>
      </xdr:nvSpPr>
      <xdr:spPr>
        <a:xfrm>
          <a:off x="4813300" y="575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9" name="楕円 88"/>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39211</xdr:rowOff>
    </xdr:to>
    <xdr:cxnSp macro="">
      <xdr:nvCxnSpPr>
        <xdr:cNvPr id="90" name="直線コネクタ 89"/>
        <xdr:cNvCxnSpPr/>
      </xdr:nvCxnSpPr>
      <xdr:spPr>
        <a:xfrm>
          <a:off x="4051300" y="5902960"/>
          <a:ext cx="711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51911</xdr:rowOff>
    </xdr:from>
    <xdr:to>
      <xdr:col>15</xdr:col>
      <xdr:colOff>187325</xdr:colOff>
      <xdr:row>29</xdr:row>
      <xdr:rowOff>153511</xdr:rowOff>
    </xdr:to>
    <xdr:sp macro="" textlink="">
      <xdr:nvSpPr>
        <xdr:cNvPr id="91" name="楕円 90"/>
        <xdr:cNvSpPr/>
      </xdr:nvSpPr>
      <xdr:spPr>
        <a:xfrm>
          <a:off x="3238500" y="57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102711</xdr:rowOff>
    </xdr:from>
    <xdr:to>
      <xdr:col>19</xdr:col>
      <xdr:colOff>136525</xdr:colOff>
      <xdr:row>29</xdr:row>
      <xdr:rowOff>159385</xdr:rowOff>
    </xdr:to>
    <xdr:cxnSp macro="">
      <xdr:nvCxnSpPr>
        <xdr:cNvPr id="92" name="直線コネクタ 91"/>
        <xdr:cNvCxnSpPr/>
      </xdr:nvCxnSpPr>
      <xdr:spPr>
        <a:xfrm>
          <a:off x="3289300" y="5846286"/>
          <a:ext cx="762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49213</xdr:rowOff>
    </xdr:from>
    <xdr:to>
      <xdr:col>11</xdr:col>
      <xdr:colOff>187325</xdr:colOff>
      <xdr:row>29</xdr:row>
      <xdr:rowOff>150813</xdr:rowOff>
    </xdr:to>
    <xdr:sp macro="" textlink="">
      <xdr:nvSpPr>
        <xdr:cNvPr id="93" name="楕円 92"/>
        <xdr:cNvSpPr/>
      </xdr:nvSpPr>
      <xdr:spPr>
        <a:xfrm>
          <a:off x="24765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100013</xdr:rowOff>
    </xdr:from>
    <xdr:to>
      <xdr:col>15</xdr:col>
      <xdr:colOff>136525</xdr:colOff>
      <xdr:row>29</xdr:row>
      <xdr:rowOff>102711</xdr:rowOff>
    </xdr:to>
    <xdr:cxnSp macro="">
      <xdr:nvCxnSpPr>
        <xdr:cNvPr id="94" name="直線コネクタ 93"/>
        <xdr:cNvCxnSpPr/>
      </xdr:nvCxnSpPr>
      <xdr:spPr>
        <a:xfrm>
          <a:off x="2527300" y="5843588"/>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161290</xdr:rowOff>
    </xdr:from>
    <xdr:to>
      <xdr:col>7</xdr:col>
      <xdr:colOff>187325</xdr:colOff>
      <xdr:row>29</xdr:row>
      <xdr:rowOff>91440</xdr:rowOff>
    </xdr:to>
    <xdr:sp macro="" textlink="">
      <xdr:nvSpPr>
        <xdr:cNvPr id="95" name="楕円 94"/>
        <xdr:cNvSpPr/>
      </xdr:nvSpPr>
      <xdr:spPr>
        <a:xfrm>
          <a:off x="1714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40640</xdr:rowOff>
    </xdr:from>
    <xdr:to>
      <xdr:col>11</xdr:col>
      <xdr:colOff>136525</xdr:colOff>
      <xdr:row>29</xdr:row>
      <xdr:rowOff>100013</xdr:rowOff>
    </xdr:to>
    <xdr:cxnSp macro="">
      <xdr:nvCxnSpPr>
        <xdr:cNvPr id="96" name="直線コネクタ 95"/>
        <xdr:cNvCxnSpPr/>
      </xdr:nvCxnSpPr>
      <xdr:spPr>
        <a:xfrm>
          <a:off x="1765300" y="5784215"/>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7"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8"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9"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0"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101" name="n_1mainValue有形固定資産減価償却率"/>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170038</xdr:rowOff>
    </xdr:from>
    <xdr:ext cx="405111" cy="259045"/>
    <xdr:sp macro="" textlink="">
      <xdr:nvSpPr>
        <xdr:cNvPr id="102" name="n_2mainValue有形固定資産減価償却率"/>
        <xdr:cNvSpPr txBox="1"/>
      </xdr:nvSpPr>
      <xdr:spPr>
        <a:xfrm>
          <a:off x="3086744" y="557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167340</xdr:rowOff>
    </xdr:from>
    <xdr:ext cx="405111" cy="259045"/>
    <xdr:sp macro="" textlink="">
      <xdr:nvSpPr>
        <xdr:cNvPr id="103" name="n_3mainValue有形固定資産減価償却率"/>
        <xdr:cNvSpPr txBox="1"/>
      </xdr:nvSpPr>
      <xdr:spPr>
        <a:xfrm>
          <a:off x="23247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107967</xdr:rowOff>
    </xdr:from>
    <xdr:ext cx="405111" cy="259045"/>
    <xdr:sp macro="" textlink="">
      <xdr:nvSpPr>
        <xdr:cNvPr id="104" name="n_4mainValue有形固定資産減価償却率"/>
        <xdr:cNvSpPr txBox="1"/>
      </xdr:nvSpPr>
      <xdr:spPr>
        <a:xfrm>
          <a:off x="1562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においては、財政調整基金や公共施設整備基金の基金残高の増加や、減債基金の新設により、充当可能財源が増加し、分子が減少したため、債務償還比率は類似団体平均を下回り、債務償還比率が令和２年度より</a:t>
          </a:r>
          <a:r>
            <a:rPr kumimoji="1" lang="en-US" altLang="ja-JP" sz="1100">
              <a:latin typeface="ＭＳ Ｐゴシック" panose="020B0600070205080204" pitchFamily="50" charset="-128"/>
              <a:ea typeface="ＭＳ Ｐゴシック" panose="020B0600070205080204" pitchFamily="50" charset="-128"/>
            </a:rPr>
            <a:t>299.3</a:t>
          </a:r>
          <a:r>
            <a:rPr kumimoji="1" lang="ja-JP" altLang="en-US" sz="1100">
              <a:latin typeface="ＭＳ Ｐゴシック" panose="020B0600070205080204" pitchFamily="50" charset="-128"/>
              <a:ea typeface="ＭＳ Ｐゴシック" panose="020B0600070205080204" pitchFamily="50" charset="-128"/>
            </a:rPr>
            <a:t>％減少した。</a:t>
          </a:r>
        </a:p>
        <a:p>
          <a:r>
            <a:rPr kumimoji="1" lang="ja-JP" altLang="en-US" sz="1100">
              <a:latin typeface="ＭＳ Ｐゴシック" panose="020B0600070205080204" pitchFamily="50" charset="-128"/>
              <a:ea typeface="ＭＳ Ｐゴシック" panose="020B0600070205080204" pitchFamily="50" charset="-128"/>
            </a:rPr>
            <a:t>　しかしながら、令和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も引き続き、吉川美南駅東口周辺地区土地区画整理事業などの大規模事業が予定されていることから、地方債を活用する事業の厳選や、より低利な借入、基金の活用など、将来負担に配慮した財政運営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5" name="直線コネクタ 134"/>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6"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7" name="直線コネクタ 136"/>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0"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1" name="フローチャート: 判断 140"/>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2" name="フローチャート: 判断 141"/>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3" name="フローチャート: 判断 142"/>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4" name="フローチャート: 判断 143"/>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5" name="フローチャート: 判断 144"/>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138502</xdr:rowOff>
    </xdr:from>
    <xdr:to>
      <xdr:col>76</xdr:col>
      <xdr:colOff>73025</xdr:colOff>
      <xdr:row>30</xdr:row>
      <xdr:rowOff>68652</xdr:rowOff>
    </xdr:to>
    <xdr:sp macro="" textlink="">
      <xdr:nvSpPr>
        <xdr:cNvPr id="151" name="楕円 150"/>
        <xdr:cNvSpPr/>
      </xdr:nvSpPr>
      <xdr:spPr>
        <a:xfrm>
          <a:off x="14744700" y="58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161379</xdr:rowOff>
    </xdr:from>
    <xdr:ext cx="469744" cy="259045"/>
    <xdr:sp macro="" textlink="">
      <xdr:nvSpPr>
        <xdr:cNvPr id="152" name="債務償還比率該当値テキスト"/>
        <xdr:cNvSpPr txBox="1"/>
      </xdr:nvSpPr>
      <xdr:spPr>
        <a:xfrm>
          <a:off x="14846300" y="573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85716</xdr:rowOff>
    </xdr:from>
    <xdr:to>
      <xdr:col>72</xdr:col>
      <xdr:colOff>123825</xdr:colOff>
      <xdr:row>33</xdr:row>
      <xdr:rowOff>15866</xdr:rowOff>
    </xdr:to>
    <xdr:sp macro="" textlink="">
      <xdr:nvSpPr>
        <xdr:cNvPr id="153" name="楕円 152"/>
        <xdr:cNvSpPr/>
      </xdr:nvSpPr>
      <xdr:spPr>
        <a:xfrm>
          <a:off x="14033500" y="63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17852</xdr:rowOff>
    </xdr:from>
    <xdr:to>
      <xdr:col>76</xdr:col>
      <xdr:colOff>22225</xdr:colOff>
      <xdr:row>32</xdr:row>
      <xdr:rowOff>136516</xdr:rowOff>
    </xdr:to>
    <xdr:cxnSp macro="">
      <xdr:nvCxnSpPr>
        <xdr:cNvPr id="154" name="直線コネクタ 153"/>
        <xdr:cNvCxnSpPr/>
      </xdr:nvCxnSpPr>
      <xdr:spPr>
        <a:xfrm flipV="1">
          <a:off x="14084300" y="5932877"/>
          <a:ext cx="711200" cy="46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165943</xdr:rowOff>
    </xdr:from>
    <xdr:to>
      <xdr:col>68</xdr:col>
      <xdr:colOff>123825</xdr:colOff>
      <xdr:row>34</xdr:row>
      <xdr:rowOff>96093</xdr:rowOff>
    </xdr:to>
    <xdr:sp macro="" textlink="">
      <xdr:nvSpPr>
        <xdr:cNvPr id="155" name="楕円 154"/>
        <xdr:cNvSpPr/>
      </xdr:nvSpPr>
      <xdr:spPr>
        <a:xfrm>
          <a:off x="13271500" y="65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136516</xdr:rowOff>
    </xdr:from>
    <xdr:to>
      <xdr:col>72</xdr:col>
      <xdr:colOff>73025</xdr:colOff>
      <xdr:row>34</xdr:row>
      <xdr:rowOff>45293</xdr:rowOff>
    </xdr:to>
    <xdr:cxnSp macro="">
      <xdr:nvCxnSpPr>
        <xdr:cNvPr id="156" name="直線コネクタ 155"/>
        <xdr:cNvCxnSpPr/>
      </xdr:nvCxnSpPr>
      <xdr:spPr>
        <a:xfrm flipV="1">
          <a:off x="13322300" y="6394441"/>
          <a:ext cx="762000" cy="2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17281</xdr:rowOff>
    </xdr:from>
    <xdr:to>
      <xdr:col>64</xdr:col>
      <xdr:colOff>123825</xdr:colOff>
      <xdr:row>33</xdr:row>
      <xdr:rowOff>118881</xdr:rowOff>
    </xdr:to>
    <xdr:sp macro="" textlink="">
      <xdr:nvSpPr>
        <xdr:cNvPr id="157" name="楕円 156"/>
        <xdr:cNvSpPr/>
      </xdr:nvSpPr>
      <xdr:spPr>
        <a:xfrm>
          <a:off x="12509500" y="64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68081</xdr:rowOff>
    </xdr:from>
    <xdr:to>
      <xdr:col>68</xdr:col>
      <xdr:colOff>73025</xdr:colOff>
      <xdr:row>34</xdr:row>
      <xdr:rowOff>45293</xdr:rowOff>
    </xdr:to>
    <xdr:cxnSp macro="">
      <xdr:nvCxnSpPr>
        <xdr:cNvPr id="158" name="直線コネクタ 157"/>
        <xdr:cNvCxnSpPr/>
      </xdr:nvCxnSpPr>
      <xdr:spPr>
        <a:xfrm>
          <a:off x="12560300" y="6497456"/>
          <a:ext cx="762000" cy="1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145088</xdr:rowOff>
    </xdr:from>
    <xdr:to>
      <xdr:col>60</xdr:col>
      <xdr:colOff>123825</xdr:colOff>
      <xdr:row>33</xdr:row>
      <xdr:rowOff>75239</xdr:rowOff>
    </xdr:to>
    <xdr:sp macro="" textlink="">
      <xdr:nvSpPr>
        <xdr:cNvPr id="159" name="楕円 158"/>
        <xdr:cNvSpPr/>
      </xdr:nvSpPr>
      <xdr:spPr>
        <a:xfrm>
          <a:off x="11747500" y="6403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24438</xdr:rowOff>
    </xdr:from>
    <xdr:to>
      <xdr:col>64</xdr:col>
      <xdr:colOff>73025</xdr:colOff>
      <xdr:row>33</xdr:row>
      <xdr:rowOff>68081</xdr:rowOff>
    </xdr:to>
    <xdr:cxnSp macro="">
      <xdr:nvCxnSpPr>
        <xdr:cNvPr id="160" name="直線コネクタ 159"/>
        <xdr:cNvCxnSpPr/>
      </xdr:nvCxnSpPr>
      <xdr:spPr>
        <a:xfrm>
          <a:off x="11798300" y="6453813"/>
          <a:ext cx="762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61"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2"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3"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4"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6993</xdr:rowOff>
    </xdr:from>
    <xdr:ext cx="469744" cy="259045"/>
    <xdr:sp macro="" textlink="">
      <xdr:nvSpPr>
        <xdr:cNvPr id="165" name="n_1mainValue債務償還比率"/>
        <xdr:cNvSpPr txBox="1"/>
      </xdr:nvSpPr>
      <xdr:spPr>
        <a:xfrm>
          <a:off x="13836727" y="643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87220</xdr:rowOff>
    </xdr:from>
    <xdr:ext cx="469744" cy="259045"/>
    <xdr:sp macro="" textlink="">
      <xdr:nvSpPr>
        <xdr:cNvPr id="166" name="n_2mainValue債務償還比率"/>
        <xdr:cNvSpPr txBox="1"/>
      </xdr:nvSpPr>
      <xdr:spPr>
        <a:xfrm>
          <a:off x="13087427" y="66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110008</xdr:rowOff>
    </xdr:from>
    <xdr:ext cx="469744" cy="259045"/>
    <xdr:sp macro="" textlink="">
      <xdr:nvSpPr>
        <xdr:cNvPr id="167" name="n_3mainValue債務償還比率"/>
        <xdr:cNvSpPr txBox="1"/>
      </xdr:nvSpPr>
      <xdr:spPr>
        <a:xfrm>
          <a:off x="12325427" y="65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66365</xdr:rowOff>
    </xdr:from>
    <xdr:ext cx="469744" cy="259045"/>
    <xdr:sp macro="" textlink="">
      <xdr:nvSpPr>
        <xdr:cNvPr id="168" name="n_4mainValue債務償還比率"/>
        <xdr:cNvSpPr txBox="1"/>
      </xdr:nvSpPr>
      <xdr:spPr>
        <a:xfrm>
          <a:off x="11563427" y="649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73,182
71,399
31.66
28,355,517
27,172,201
1,158,502
14,517,226
23,968,432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116857</xdr:rowOff>
    </xdr:from>
    <xdr:ext cx="405111" cy="259045"/>
    <xdr:sp macro="" textlink="">
      <xdr:nvSpPr>
        <xdr:cNvPr id="75" name="【道路】&#10;有形固定資産減価償却率該当値テキスト"/>
        <xdr:cNvSpPr txBox="1"/>
      </xdr:nvSpPr>
      <xdr:spPr>
        <a:xfrm>
          <a:off x="46736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144780</xdr:rowOff>
    </xdr:to>
    <xdr:cxnSp macro="">
      <xdr:nvCxnSpPr>
        <xdr:cNvPr id="77" name="直線コネクタ 76"/>
        <xdr:cNvCxnSpPr/>
      </xdr:nvCxnSpPr>
      <xdr:spPr>
        <a:xfrm>
          <a:off x="3797300" y="66255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23767</xdr:rowOff>
    </xdr:from>
    <xdr:to>
      <xdr:col>15</xdr:col>
      <xdr:colOff>101600</xdr:colOff>
      <xdr:row>38</xdr:row>
      <xdr:rowOff>125367</xdr:rowOff>
    </xdr:to>
    <xdr:sp macro="" textlink="">
      <xdr:nvSpPr>
        <xdr:cNvPr id="78" name="楕円 77"/>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38</xdr:row>
      <xdr:rowOff>110490</xdr:rowOff>
    </xdr:to>
    <xdr:cxnSp macro="">
      <xdr:nvCxnSpPr>
        <xdr:cNvPr id="79" name="直線コネクタ 78"/>
        <xdr:cNvCxnSpPr/>
      </xdr:nvCxnSpPr>
      <xdr:spPr>
        <a:xfrm>
          <a:off x="2908300" y="65896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74567</xdr:rowOff>
    </xdr:to>
    <xdr:cxnSp macro="">
      <xdr:nvCxnSpPr>
        <xdr:cNvPr id="81" name="直線コネクタ 80"/>
        <xdr:cNvCxnSpPr/>
      </xdr:nvCxnSpPr>
      <xdr:spPr>
        <a:xfrm>
          <a:off x="2019300" y="65570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41910</xdr:rowOff>
    </xdr:to>
    <xdr:cxnSp macro="">
      <xdr:nvCxnSpPr>
        <xdr:cNvPr id="83" name="直線コネクタ 82"/>
        <xdr:cNvCxnSpPr/>
      </xdr:nvCxnSpPr>
      <xdr:spPr>
        <a:xfrm>
          <a:off x="1130300" y="652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88" name="n_1mainValue【道路】&#10;有形固定資産減価償却率"/>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9" name="n_2main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90" name="n_3mainValue【道路】&#10;有形固定資産減価償却率"/>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91" name="n_4main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68796</xdr:rowOff>
    </xdr:from>
    <xdr:to>
      <xdr:col>55</xdr:col>
      <xdr:colOff>50800</xdr:colOff>
      <xdr:row>40</xdr:row>
      <xdr:rowOff>170396</xdr:rowOff>
    </xdr:to>
    <xdr:sp macro="" textlink="">
      <xdr:nvSpPr>
        <xdr:cNvPr id="131" name="楕円 130"/>
        <xdr:cNvSpPr/>
      </xdr:nvSpPr>
      <xdr:spPr>
        <a:xfrm>
          <a:off x="10426700" y="69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47223</xdr:rowOff>
    </xdr:from>
    <xdr:ext cx="469744" cy="259045"/>
    <xdr:sp macro="" textlink="">
      <xdr:nvSpPr>
        <xdr:cNvPr id="132" name="【道路】&#10;一人当たり延長該当値テキスト"/>
        <xdr:cNvSpPr txBox="1"/>
      </xdr:nvSpPr>
      <xdr:spPr>
        <a:xfrm>
          <a:off x="10515600" y="69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63462</xdr:rowOff>
    </xdr:from>
    <xdr:to>
      <xdr:col>50</xdr:col>
      <xdr:colOff>165100</xdr:colOff>
      <xdr:row>40</xdr:row>
      <xdr:rowOff>165062</xdr:rowOff>
    </xdr:to>
    <xdr:sp macro="" textlink="">
      <xdr:nvSpPr>
        <xdr:cNvPr id="133" name="楕円 132"/>
        <xdr:cNvSpPr/>
      </xdr:nvSpPr>
      <xdr:spPr>
        <a:xfrm>
          <a:off x="9588500" y="69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114262</xdr:rowOff>
    </xdr:from>
    <xdr:to>
      <xdr:col>55</xdr:col>
      <xdr:colOff>0</xdr:colOff>
      <xdr:row>40</xdr:row>
      <xdr:rowOff>119596</xdr:rowOff>
    </xdr:to>
    <xdr:cxnSp macro="">
      <xdr:nvCxnSpPr>
        <xdr:cNvPr id="134" name="直線コネクタ 133"/>
        <xdr:cNvCxnSpPr/>
      </xdr:nvCxnSpPr>
      <xdr:spPr>
        <a:xfrm>
          <a:off x="9639300" y="697226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56528</xdr:rowOff>
    </xdr:from>
    <xdr:to>
      <xdr:col>46</xdr:col>
      <xdr:colOff>38100</xdr:colOff>
      <xdr:row>40</xdr:row>
      <xdr:rowOff>158128</xdr:rowOff>
    </xdr:to>
    <xdr:sp macro="" textlink="">
      <xdr:nvSpPr>
        <xdr:cNvPr id="135" name="楕円 134"/>
        <xdr:cNvSpPr/>
      </xdr:nvSpPr>
      <xdr:spPr>
        <a:xfrm>
          <a:off x="8699500" y="69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107328</xdr:rowOff>
    </xdr:from>
    <xdr:to>
      <xdr:col>50</xdr:col>
      <xdr:colOff>114300</xdr:colOff>
      <xdr:row>40</xdr:row>
      <xdr:rowOff>114262</xdr:rowOff>
    </xdr:to>
    <xdr:cxnSp macro="">
      <xdr:nvCxnSpPr>
        <xdr:cNvPr id="136" name="直線コネクタ 135"/>
        <xdr:cNvCxnSpPr/>
      </xdr:nvCxnSpPr>
      <xdr:spPr>
        <a:xfrm>
          <a:off x="8750300" y="696532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55842</xdr:rowOff>
    </xdr:from>
    <xdr:to>
      <xdr:col>41</xdr:col>
      <xdr:colOff>101600</xdr:colOff>
      <xdr:row>40</xdr:row>
      <xdr:rowOff>157442</xdr:rowOff>
    </xdr:to>
    <xdr:sp macro="" textlink="">
      <xdr:nvSpPr>
        <xdr:cNvPr id="137" name="楕円 136"/>
        <xdr:cNvSpPr/>
      </xdr:nvSpPr>
      <xdr:spPr>
        <a:xfrm>
          <a:off x="7810500" y="6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106642</xdr:rowOff>
    </xdr:from>
    <xdr:to>
      <xdr:col>45</xdr:col>
      <xdr:colOff>177800</xdr:colOff>
      <xdr:row>40</xdr:row>
      <xdr:rowOff>107328</xdr:rowOff>
    </xdr:to>
    <xdr:cxnSp macro="">
      <xdr:nvCxnSpPr>
        <xdr:cNvPr id="138" name="直線コネクタ 137"/>
        <xdr:cNvCxnSpPr/>
      </xdr:nvCxnSpPr>
      <xdr:spPr>
        <a:xfrm>
          <a:off x="7861300" y="69646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55270</xdr:rowOff>
    </xdr:from>
    <xdr:to>
      <xdr:col>36</xdr:col>
      <xdr:colOff>165100</xdr:colOff>
      <xdr:row>40</xdr:row>
      <xdr:rowOff>156870</xdr:rowOff>
    </xdr:to>
    <xdr:sp macro="" textlink="">
      <xdr:nvSpPr>
        <xdr:cNvPr id="139" name="楕円 138"/>
        <xdr:cNvSpPr/>
      </xdr:nvSpPr>
      <xdr:spPr>
        <a:xfrm>
          <a:off x="6921500" y="69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106070</xdr:rowOff>
    </xdr:from>
    <xdr:to>
      <xdr:col>41</xdr:col>
      <xdr:colOff>50800</xdr:colOff>
      <xdr:row>40</xdr:row>
      <xdr:rowOff>106642</xdr:rowOff>
    </xdr:to>
    <xdr:cxnSp macro="">
      <xdr:nvCxnSpPr>
        <xdr:cNvPr id="140" name="直線コネクタ 139"/>
        <xdr:cNvCxnSpPr/>
      </xdr:nvCxnSpPr>
      <xdr:spPr>
        <a:xfrm>
          <a:off x="6972300" y="696407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156189</xdr:rowOff>
    </xdr:from>
    <xdr:ext cx="469744" cy="259045"/>
    <xdr:sp macro="" textlink="">
      <xdr:nvSpPr>
        <xdr:cNvPr id="145" name="n_1mainValue【道路】&#10;一人当たり延長"/>
        <xdr:cNvSpPr txBox="1"/>
      </xdr:nvSpPr>
      <xdr:spPr>
        <a:xfrm>
          <a:off x="9391727" y="70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149255</xdr:rowOff>
    </xdr:from>
    <xdr:ext cx="469744" cy="259045"/>
    <xdr:sp macro="" textlink="">
      <xdr:nvSpPr>
        <xdr:cNvPr id="146" name="n_2mainValue【道路】&#10;一人当たり延長"/>
        <xdr:cNvSpPr txBox="1"/>
      </xdr:nvSpPr>
      <xdr:spPr>
        <a:xfrm>
          <a:off x="8515427" y="70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148569</xdr:rowOff>
    </xdr:from>
    <xdr:ext cx="469744" cy="259045"/>
    <xdr:sp macro="" textlink="">
      <xdr:nvSpPr>
        <xdr:cNvPr id="147" name="n_3mainValue【道路】&#10;一人当たり延長"/>
        <xdr:cNvSpPr txBox="1"/>
      </xdr:nvSpPr>
      <xdr:spPr>
        <a:xfrm>
          <a:off x="7626427" y="70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147997</xdr:rowOff>
    </xdr:from>
    <xdr:ext cx="469744" cy="259045"/>
    <xdr:sp macro="" textlink="">
      <xdr:nvSpPr>
        <xdr:cNvPr id="148" name="n_4mainValue【道路】&#10;一人当たり延長"/>
        <xdr:cNvSpPr txBox="1"/>
      </xdr:nvSpPr>
      <xdr:spPr>
        <a:xfrm>
          <a:off x="6737427" y="70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90" name="楕円 189"/>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191" name="【橋りょう・トンネル】&#10;有形固定資産減価償却率該当値テキスト"/>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2" name="楕円 191"/>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39188</xdr:rowOff>
    </xdr:to>
    <xdr:cxnSp macro="">
      <xdr:nvCxnSpPr>
        <xdr:cNvPr id="193" name="直線コネクタ 192"/>
        <xdr:cNvCxnSpPr/>
      </xdr:nvCxnSpPr>
      <xdr:spPr>
        <a:xfrm>
          <a:off x="3797300" y="1029679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4" name="楕円 193"/>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9797</xdr:rowOff>
    </xdr:to>
    <xdr:cxnSp macro="">
      <xdr:nvCxnSpPr>
        <xdr:cNvPr id="195" name="直線コネクタ 194"/>
        <xdr:cNvCxnSpPr/>
      </xdr:nvCxnSpPr>
      <xdr:spPr>
        <a:xfrm>
          <a:off x="2908300" y="102706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96" name="楕円 195"/>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155122</xdr:rowOff>
    </xdr:to>
    <xdr:cxnSp macro="">
      <xdr:nvCxnSpPr>
        <xdr:cNvPr id="197" name="直線コネクタ 196"/>
        <xdr:cNvCxnSpPr/>
      </xdr:nvCxnSpPr>
      <xdr:spPr>
        <a:xfrm>
          <a:off x="2019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8" name="楕円 197"/>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59</xdr:row>
      <xdr:rowOff>127363</xdr:rowOff>
    </xdr:to>
    <xdr:cxnSp macro="">
      <xdr:nvCxnSpPr>
        <xdr:cNvPr id="199" name="直線コネクタ 198"/>
        <xdr:cNvCxnSpPr/>
      </xdr:nvCxnSpPr>
      <xdr:spPr>
        <a:xfrm>
          <a:off x="1130300" y="102233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4" name="n_1mainValue【橋りょう・トンネル】&#10;有形固定資産減価償却率"/>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5" name="n_2mainValue【橋りょう・トンネル】&#10;有形固定資産減価償却率"/>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206" name="n_3main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7" name="n_4mainValue【橋りょう・トンネル】&#10;有形固定資産減価償却率"/>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109469</xdr:rowOff>
    </xdr:from>
    <xdr:to>
      <xdr:col>55</xdr:col>
      <xdr:colOff>50800</xdr:colOff>
      <xdr:row>64</xdr:row>
      <xdr:rowOff>39619</xdr:rowOff>
    </xdr:to>
    <xdr:sp macro="" textlink="">
      <xdr:nvSpPr>
        <xdr:cNvPr id="247" name="楕円 246"/>
        <xdr:cNvSpPr/>
      </xdr:nvSpPr>
      <xdr:spPr>
        <a:xfrm>
          <a:off x="10426700" y="109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109548</xdr:rowOff>
    </xdr:from>
    <xdr:to>
      <xdr:col>50</xdr:col>
      <xdr:colOff>165100</xdr:colOff>
      <xdr:row>64</xdr:row>
      <xdr:rowOff>39698</xdr:rowOff>
    </xdr:to>
    <xdr:sp macro="" textlink="">
      <xdr:nvSpPr>
        <xdr:cNvPr id="249" name="楕円 248"/>
        <xdr:cNvSpPr/>
      </xdr:nvSpPr>
      <xdr:spPr>
        <a:xfrm>
          <a:off x="9588500" y="109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160269</xdr:rowOff>
    </xdr:from>
    <xdr:to>
      <xdr:col>55</xdr:col>
      <xdr:colOff>0</xdr:colOff>
      <xdr:row>63</xdr:row>
      <xdr:rowOff>160348</xdr:rowOff>
    </xdr:to>
    <xdr:cxnSp macro="">
      <xdr:nvCxnSpPr>
        <xdr:cNvPr id="250" name="直線コネクタ 249"/>
        <xdr:cNvCxnSpPr/>
      </xdr:nvCxnSpPr>
      <xdr:spPr>
        <a:xfrm flipV="1">
          <a:off x="9639300" y="10961619"/>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109518</xdr:rowOff>
    </xdr:from>
    <xdr:to>
      <xdr:col>46</xdr:col>
      <xdr:colOff>38100</xdr:colOff>
      <xdr:row>64</xdr:row>
      <xdr:rowOff>39668</xdr:rowOff>
    </xdr:to>
    <xdr:sp macro="" textlink="">
      <xdr:nvSpPr>
        <xdr:cNvPr id="251" name="楕円 250"/>
        <xdr:cNvSpPr/>
      </xdr:nvSpPr>
      <xdr:spPr>
        <a:xfrm>
          <a:off x="8699500" y="109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160318</xdr:rowOff>
    </xdr:from>
    <xdr:to>
      <xdr:col>50</xdr:col>
      <xdr:colOff>114300</xdr:colOff>
      <xdr:row>63</xdr:row>
      <xdr:rowOff>160348</xdr:rowOff>
    </xdr:to>
    <xdr:cxnSp macro="">
      <xdr:nvCxnSpPr>
        <xdr:cNvPr id="252" name="直線コネクタ 251"/>
        <xdr:cNvCxnSpPr/>
      </xdr:nvCxnSpPr>
      <xdr:spPr>
        <a:xfrm>
          <a:off x="8750300" y="10961668"/>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109517</xdr:rowOff>
    </xdr:from>
    <xdr:to>
      <xdr:col>41</xdr:col>
      <xdr:colOff>101600</xdr:colOff>
      <xdr:row>64</xdr:row>
      <xdr:rowOff>39667</xdr:rowOff>
    </xdr:to>
    <xdr:sp macro="" textlink="">
      <xdr:nvSpPr>
        <xdr:cNvPr id="253" name="楕円 252"/>
        <xdr:cNvSpPr/>
      </xdr:nvSpPr>
      <xdr:spPr>
        <a:xfrm>
          <a:off x="7810500" y="109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160317</xdr:rowOff>
    </xdr:from>
    <xdr:to>
      <xdr:col>45</xdr:col>
      <xdr:colOff>177800</xdr:colOff>
      <xdr:row>63</xdr:row>
      <xdr:rowOff>160318</xdr:rowOff>
    </xdr:to>
    <xdr:cxnSp macro="">
      <xdr:nvCxnSpPr>
        <xdr:cNvPr id="254" name="直線コネクタ 253"/>
        <xdr:cNvCxnSpPr/>
      </xdr:nvCxnSpPr>
      <xdr:spPr>
        <a:xfrm>
          <a:off x="7861300" y="1096166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109841</xdr:rowOff>
    </xdr:from>
    <xdr:to>
      <xdr:col>36</xdr:col>
      <xdr:colOff>165100</xdr:colOff>
      <xdr:row>64</xdr:row>
      <xdr:rowOff>39991</xdr:rowOff>
    </xdr:to>
    <xdr:sp macro="" textlink="">
      <xdr:nvSpPr>
        <xdr:cNvPr id="255" name="楕円 254"/>
        <xdr:cNvSpPr/>
      </xdr:nvSpPr>
      <xdr:spPr>
        <a:xfrm>
          <a:off x="6921500" y="109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160317</xdr:rowOff>
    </xdr:from>
    <xdr:to>
      <xdr:col>41</xdr:col>
      <xdr:colOff>50800</xdr:colOff>
      <xdr:row>63</xdr:row>
      <xdr:rowOff>160641</xdr:rowOff>
    </xdr:to>
    <xdr:cxnSp macro="">
      <xdr:nvCxnSpPr>
        <xdr:cNvPr id="256" name="直線コネクタ 255"/>
        <xdr:cNvCxnSpPr/>
      </xdr:nvCxnSpPr>
      <xdr:spPr>
        <a:xfrm flipV="1">
          <a:off x="6972300" y="1096166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30825</xdr:rowOff>
    </xdr:from>
    <xdr:ext cx="534377" cy="259045"/>
    <xdr:sp macro="" textlink="">
      <xdr:nvSpPr>
        <xdr:cNvPr id="261" name="n_1mainValue【橋りょう・トンネル】&#10;一人当たり有形固定資産（償却資産）額"/>
        <xdr:cNvSpPr txBox="1"/>
      </xdr:nvSpPr>
      <xdr:spPr>
        <a:xfrm>
          <a:off x="9359411" y="1100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30795</xdr:rowOff>
    </xdr:from>
    <xdr:ext cx="534377" cy="259045"/>
    <xdr:sp macro="" textlink="">
      <xdr:nvSpPr>
        <xdr:cNvPr id="262" name="n_2mainValue【橋りょう・トンネル】&#10;一人当たり有形固定資産（償却資産）額"/>
        <xdr:cNvSpPr txBox="1"/>
      </xdr:nvSpPr>
      <xdr:spPr>
        <a:xfrm>
          <a:off x="8483111" y="110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30794</xdr:rowOff>
    </xdr:from>
    <xdr:ext cx="534377" cy="259045"/>
    <xdr:sp macro="" textlink="">
      <xdr:nvSpPr>
        <xdr:cNvPr id="263" name="n_3mainValue【橋りょう・トンネル】&#10;一人当たり有形固定資産（償却資産）額"/>
        <xdr:cNvSpPr txBox="1"/>
      </xdr:nvSpPr>
      <xdr:spPr>
        <a:xfrm>
          <a:off x="7594111" y="1100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31118</xdr:rowOff>
    </xdr:from>
    <xdr:ext cx="534377" cy="259045"/>
    <xdr:sp macro="" textlink="">
      <xdr:nvSpPr>
        <xdr:cNvPr id="264" name="n_4mainValue【橋りょう・トンネル】&#10;一人当たり有形固定資産（償却資産）額"/>
        <xdr:cNvSpPr txBox="1"/>
      </xdr:nvSpPr>
      <xdr:spPr>
        <a:xfrm>
          <a:off x="6705111" y="110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103958</xdr:rowOff>
    </xdr:from>
    <xdr:to>
      <xdr:col>85</xdr:col>
      <xdr:colOff>126364</xdr:colOff>
      <xdr:row>42</xdr:row>
      <xdr:rowOff>63137</xdr:rowOff>
    </xdr:to>
    <xdr:cxnSp macro="">
      <xdr:nvCxnSpPr>
        <xdr:cNvPr id="322" name="直線コネクタ 321"/>
        <xdr:cNvCxnSpPr/>
      </xdr:nvCxnSpPr>
      <xdr:spPr>
        <a:xfrm flipV="1">
          <a:off x="16318864" y="5933258"/>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23" name="【認定こども園・幼稚園・保育所】&#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4" name="直線コネクタ 323"/>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50635</xdr:rowOff>
    </xdr:from>
    <xdr:ext cx="405111" cy="259045"/>
    <xdr:sp macro="" textlink="">
      <xdr:nvSpPr>
        <xdr:cNvPr id="325" name="【認定こども園・幼稚園・保育所】&#10;有形固定資産減価償却率最大値テキスト"/>
        <xdr:cNvSpPr txBox="1"/>
      </xdr:nvSpPr>
      <xdr:spPr>
        <a:xfrm>
          <a:off x="16357600" y="570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103958</xdr:rowOff>
    </xdr:from>
    <xdr:to>
      <xdr:col>86</xdr:col>
      <xdr:colOff>25400</xdr:colOff>
      <xdr:row>34</xdr:row>
      <xdr:rowOff>103958</xdr:rowOff>
    </xdr:to>
    <xdr:cxnSp macro="">
      <xdr:nvCxnSpPr>
        <xdr:cNvPr id="326" name="直線コネクタ 325"/>
        <xdr:cNvCxnSpPr/>
      </xdr:nvCxnSpPr>
      <xdr:spPr>
        <a:xfrm>
          <a:off x="16230600" y="5933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25054</xdr:rowOff>
    </xdr:from>
    <xdr:ext cx="405111" cy="259045"/>
    <xdr:sp macro="" textlink="">
      <xdr:nvSpPr>
        <xdr:cNvPr id="327" name="【認定こども園・幼稚園・保育所】&#10;有形固定資産減価償却率平均値テキスト"/>
        <xdr:cNvSpPr txBox="1"/>
      </xdr:nvSpPr>
      <xdr:spPr>
        <a:xfrm>
          <a:off x="16357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46627</xdr:rowOff>
    </xdr:from>
    <xdr:to>
      <xdr:col>85</xdr:col>
      <xdr:colOff>177800</xdr:colOff>
      <xdr:row>38</xdr:row>
      <xdr:rowOff>148227</xdr:rowOff>
    </xdr:to>
    <xdr:sp macro="" textlink="">
      <xdr:nvSpPr>
        <xdr:cNvPr id="328" name="フローチャート: 判断 327"/>
        <xdr:cNvSpPr/>
      </xdr:nvSpPr>
      <xdr:spPr>
        <a:xfrm>
          <a:off x="16268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29" name="フローチャート: 判断 328"/>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330" name="フローチャート: 判断 329"/>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331" name="フローチャート: 判断 330"/>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22134</xdr:rowOff>
    </xdr:from>
    <xdr:to>
      <xdr:col>67</xdr:col>
      <xdr:colOff>101600</xdr:colOff>
      <xdr:row>38</xdr:row>
      <xdr:rowOff>123734</xdr:rowOff>
    </xdr:to>
    <xdr:sp macro="" textlink="">
      <xdr:nvSpPr>
        <xdr:cNvPr id="332" name="フローチャート: 判断 331"/>
        <xdr:cNvSpPr/>
      </xdr:nvSpPr>
      <xdr:spPr>
        <a:xfrm>
          <a:off x="12763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53158</xdr:rowOff>
    </xdr:from>
    <xdr:to>
      <xdr:col>85</xdr:col>
      <xdr:colOff>177800</xdr:colOff>
      <xdr:row>34</xdr:row>
      <xdr:rowOff>154758</xdr:rowOff>
    </xdr:to>
    <xdr:sp macro="" textlink="">
      <xdr:nvSpPr>
        <xdr:cNvPr id="338" name="楕円 337"/>
        <xdr:cNvSpPr/>
      </xdr:nvSpPr>
      <xdr:spPr>
        <a:xfrm>
          <a:off x="162687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6185</xdr:rowOff>
    </xdr:from>
    <xdr:ext cx="405111" cy="259045"/>
    <xdr:sp macro="" textlink="">
      <xdr:nvSpPr>
        <xdr:cNvPr id="339" name="【認定こども園・幼稚園・保育所】&#10;有形固定資産減価償却率該当値テキスト"/>
        <xdr:cNvSpPr txBox="1"/>
      </xdr:nvSpPr>
      <xdr:spPr>
        <a:xfrm>
          <a:off x="16357600" y="583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152763</xdr:rowOff>
    </xdr:from>
    <xdr:to>
      <xdr:col>81</xdr:col>
      <xdr:colOff>101600</xdr:colOff>
      <xdr:row>34</xdr:row>
      <xdr:rowOff>82913</xdr:rowOff>
    </xdr:to>
    <xdr:sp macro="" textlink="">
      <xdr:nvSpPr>
        <xdr:cNvPr id="340" name="楕円 339"/>
        <xdr:cNvSpPr/>
      </xdr:nvSpPr>
      <xdr:spPr>
        <a:xfrm>
          <a:off x="15430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32113</xdr:rowOff>
    </xdr:from>
    <xdr:to>
      <xdr:col>85</xdr:col>
      <xdr:colOff>127000</xdr:colOff>
      <xdr:row>34</xdr:row>
      <xdr:rowOff>103958</xdr:rowOff>
    </xdr:to>
    <xdr:cxnSp macro="">
      <xdr:nvCxnSpPr>
        <xdr:cNvPr id="341" name="直線コネクタ 340"/>
        <xdr:cNvCxnSpPr/>
      </xdr:nvCxnSpPr>
      <xdr:spPr>
        <a:xfrm>
          <a:off x="15481300" y="586141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110308</xdr:rowOff>
    </xdr:from>
    <xdr:to>
      <xdr:col>76</xdr:col>
      <xdr:colOff>165100</xdr:colOff>
      <xdr:row>34</xdr:row>
      <xdr:rowOff>40458</xdr:rowOff>
    </xdr:to>
    <xdr:sp macro="" textlink="">
      <xdr:nvSpPr>
        <xdr:cNvPr id="342" name="楕円 341"/>
        <xdr:cNvSpPr/>
      </xdr:nvSpPr>
      <xdr:spPr>
        <a:xfrm>
          <a:off x="14541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161108</xdr:rowOff>
    </xdr:from>
    <xdr:to>
      <xdr:col>81</xdr:col>
      <xdr:colOff>50800</xdr:colOff>
      <xdr:row>34</xdr:row>
      <xdr:rowOff>32113</xdr:rowOff>
    </xdr:to>
    <xdr:cxnSp macro="">
      <xdr:nvCxnSpPr>
        <xdr:cNvPr id="343" name="直線コネクタ 342"/>
        <xdr:cNvCxnSpPr/>
      </xdr:nvCxnSpPr>
      <xdr:spPr>
        <a:xfrm>
          <a:off x="14592300" y="58189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xdr:rowOff>
    </xdr:from>
    <xdr:to>
      <xdr:col>72</xdr:col>
      <xdr:colOff>38100</xdr:colOff>
      <xdr:row>41</xdr:row>
      <xdr:rowOff>104140</xdr:rowOff>
    </xdr:to>
    <xdr:sp macro="" textlink="">
      <xdr:nvSpPr>
        <xdr:cNvPr id="344" name="楕円 343"/>
        <xdr:cNvSpPr/>
      </xdr:nvSpPr>
      <xdr:spPr>
        <a:xfrm>
          <a:off x="1365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161108</xdr:rowOff>
    </xdr:from>
    <xdr:to>
      <xdr:col>76</xdr:col>
      <xdr:colOff>114300</xdr:colOff>
      <xdr:row>41</xdr:row>
      <xdr:rowOff>53340</xdr:rowOff>
    </xdr:to>
    <xdr:cxnSp macro="">
      <xdr:nvCxnSpPr>
        <xdr:cNvPr id="345" name="直線コネクタ 344"/>
        <xdr:cNvCxnSpPr/>
      </xdr:nvCxnSpPr>
      <xdr:spPr>
        <a:xfrm flipV="1">
          <a:off x="13703300" y="5818958"/>
          <a:ext cx="889000" cy="126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346" name="楕円 345"/>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53340</xdr:rowOff>
    </xdr:to>
    <xdr:cxnSp macro="">
      <xdr:nvCxnSpPr>
        <xdr:cNvPr id="347" name="直線コネクタ 346"/>
        <xdr:cNvCxnSpPr/>
      </xdr:nvCxnSpPr>
      <xdr:spPr>
        <a:xfrm>
          <a:off x="12814300" y="70550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348" name="n_1aveValue【認定こども園・幼稚園・保育所】&#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349" name="n_2aveValue【認定こども園・幼稚園・保育所】&#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350" name="n_3aveValue【認定こども園・幼稚園・保育所】&#10;有形固定資産減価償却率"/>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140261</xdr:rowOff>
    </xdr:from>
    <xdr:ext cx="405111" cy="259045"/>
    <xdr:sp macro="" textlink="">
      <xdr:nvSpPr>
        <xdr:cNvPr id="351" name="n_4aveValue【認定こども園・幼稚園・保育所】&#10;有形固定資産減価償却率"/>
        <xdr:cNvSpPr txBox="1"/>
      </xdr:nvSpPr>
      <xdr:spPr>
        <a:xfrm>
          <a:off x="12611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99440</xdr:rowOff>
    </xdr:from>
    <xdr:ext cx="405111" cy="259045"/>
    <xdr:sp macro="" textlink="">
      <xdr:nvSpPr>
        <xdr:cNvPr id="352" name="n_1mainValue【認定こども園・幼稚園・保育所】&#10;有形固定資産減価償却率"/>
        <xdr:cNvSpPr txBox="1"/>
      </xdr:nvSpPr>
      <xdr:spPr>
        <a:xfrm>
          <a:off x="152660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56985</xdr:rowOff>
    </xdr:from>
    <xdr:ext cx="340478" cy="259045"/>
    <xdr:sp macro="" textlink="">
      <xdr:nvSpPr>
        <xdr:cNvPr id="353" name="n_2mainValue【認定こども園・幼稚園・保育所】&#10;有形固定資産減価償却率"/>
        <xdr:cNvSpPr txBox="1"/>
      </xdr:nvSpPr>
      <xdr:spPr>
        <a:xfrm>
          <a:off x="144220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95267</xdr:rowOff>
    </xdr:from>
    <xdr:ext cx="405111" cy="259045"/>
    <xdr:sp macro="" textlink="">
      <xdr:nvSpPr>
        <xdr:cNvPr id="354" name="n_3mainValue【認定こども園・幼稚園・保育所】&#10;有形固定資産減価償却率"/>
        <xdr:cNvSpPr txBox="1"/>
      </xdr:nvSpPr>
      <xdr:spPr>
        <a:xfrm>
          <a:off x="13500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355" name="n_4mainValue【認定こども園・幼稚園・保育所】&#10;有形固定資産減価償却率"/>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7" name="テキスト ボックス 3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9" name="テキスト ボックス 3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1" name="テキスト ボックス 3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3" name="テキスト ボックス 3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5" name="テキスト ボックス 3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9" name="直線コネクタ 378"/>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0"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1" name="直線コネクタ 380"/>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2"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3" name="直線コネクタ 382"/>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384"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5" name="フローチャート: 判断 384"/>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6" name="フローチャート: 判断 385"/>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7" name="フローチャート: 判断 386"/>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8" name="フローチャート: 判断 387"/>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9" name="フローチャート: 判断 388"/>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71120</xdr:rowOff>
    </xdr:from>
    <xdr:to>
      <xdr:col>116</xdr:col>
      <xdr:colOff>114300</xdr:colOff>
      <xdr:row>42</xdr:row>
      <xdr:rowOff>1270</xdr:rowOff>
    </xdr:to>
    <xdr:sp macro="" textlink="">
      <xdr:nvSpPr>
        <xdr:cNvPr id="395" name="楕円 394"/>
        <xdr:cNvSpPr/>
      </xdr:nvSpPr>
      <xdr:spPr>
        <a:xfrm>
          <a:off x="22110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157497</xdr:rowOff>
    </xdr:from>
    <xdr:ext cx="469744" cy="259045"/>
    <xdr:sp macro="" textlink="">
      <xdr:nvSpPr>
        <xdr:cNvPr id="396" name="【認定こども園・幼稚園・保育所】&#10;一人当たり面積該当値テキスト"/>
        <xdr:cNvSpPr txBox="1"/>
      </xdr:nvSpPr>
      <xdr:spPr>
        <a:xfrm>
          <a:off x="22199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71120</xdr:rowOff>
    </xdr:from>
    <xdr:to>
      <xdr:col>112</xdr:col>
      <xdr:colOff>38100</xdr:colOff>
      <xdr:row>42</xdr:row>
      <xdr:rowOff>1270</xdr:rowOff>
    </xdr:to>
    <xdr:sp macro="" textlink="">
      <xdr:nvSpPr>
        <xdr:cNvPr id="397" name="楕円 396"/>
        <xdr:cNvSpPr/>
      </xdr:nvSpPr>
      <xdr:spPr>
        <a:xfrm>
          <a:off x="21272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121920</xdr:rowOff>
    </xdr:from>
    <xdr:to>
      <xdr:col>116</xdr:col>
      <xdr:colOff>63500</xdr:colOff>
      <xdr:row>41</xdr:row>
      <xdr:rowOff>121920</xdr:rowOff>
    </xdr:to>
    <xdr:cxnSp macro="">
      <xdr:nvCxnSpPr>
        <xdr:cNvPr id="398" name="直線コネクタ 397"/>
        <xdr:cNvCxnSpPr/>
      </xdr:nvCxnSpPr>
      <xdr:spPr>
        <a:xfrm>
          <a:off x="21323300" y="715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71120</xdr:rowOff>
    </xdr:from>
    <xdr:to>
      <xdr:col>107</xdr:col>
      <xdr:colOff>101600</xdr:colOff>
      <xdr:row>42</xdr:row>
      <xdr:rowOff>1270</xdr:rowOff>
    </xdr:to>
    <xdr:sp macro="" textlink="">
      <xdr:nvSpPr>
        <xdr:cNvPr id="399" name="楕円 398"/>
        <xdr:cNvSpPr/>
      </xdr:nvSpPr>
      <xdr:spPr>
        <a:xfrm>
          <a:off x="20383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121920</xdr:rowOff>
    </xdr:from>
    <xdr:to>
      <xdr:col>111</xdr:col>
      <xdr:colOff>177800</xdr:colOff>
      <xdr:row>41</xdr:row>
      <xdr:rowOff>121920</xdr:rowOff>
    </xdr:to>
    <xdr:cxnSp macro="">
      <xdr:nvCxnSpPr>
        <xdr:cNvPr id="400" name="直線コネクタ 399"/>
        <xdr:cNvCxnSpPr/>
      </xdr:nvCxnSpPr>
      <xdr:spPr>
        <a:xfrm>
          <a:off x="20434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74930</xdr:rowOff>
    </xdr:from>
    <xdr:to>
      <xdr:col>102</xdr:col>
      <xdr:colOff>165100</xdr:colOff>
      <xdr:row>42</xdr:row>
      <xdr:rowOff>5080</xdr:rowOff>
    </xdr:to>
    <xdr:sp macro="" textlink="">
      <xdr:nvSpPr>
        <xdr:cNvPr id="401" name="楕円 400"/>
        <xdr:cNvSpPr/>
      </xdr:nvSpPr>
      <xdr:spPr>
        <a:xfrm>
          <a:off x="19494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121920</xdr:rowOff>
    </xdr:from>
    <xdr:to>
      <xdr:col>107</xdr:col>
      <xdr:colOff>50800</xdr:colOff>
      <xdr:row>41</xdr:row>
      <xdr:rowOff>125730</xdr:rowOff>
    </xdr:to>
    <xdr:cxnSp macro="">
      <xdr:nvCxnSpPr>
        <xdr:cNvPr id="402" name="直線コネクタ 401"/>
        <xdr:cNvCxnSpPr/>
      </xdr:nvCxnSpPr>
      <xdr:spPr>
        <a:xfrm flipV="1">
          <a:off x="19545300" y="715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71120</xdr:rowOff>
    </xdr:from>
    <xdr:to>
      <xdr:col>98</xdr:col>
      <xdr:colOff>38100</xdr:colOff>
      <xdr:row>42</xdr:row>
      <xdr:rowOff>1270</xdr:rowOff>
    </xdr:to>
    <xdr:sp macro="" textlink="">
      <xdr:nvSpPr>
        <xdr:cNvPr id="403" name="楕円 402"/>
        <xdr:cNvSpPr/>
      </xdr:nvSpPr>
      <xdr:spPr>
        <a:xfrm>
          <a:off x="18605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121920</xdr:rowOff>
    </xdr:from>
    <xdr:to>
      <xdr:col>102</xdr:col>
      <xdr:colOff>114300</xdr:colOff>
      <xdr:row>41</xdr:row>
      <xdr:rowOff>125730</xdr:rowOff>
    </xdr:to>
    <xdr:cxnSp macro="">
      <xdr:nvCxnSpPr>
        <xdr:cNvPr id="404" name="直線コネクタ 403"/>
        <xdr:cNvCxnSpPr/>
      </xdr:nvCxnSpPr>
      <xdr:spPr>
        <a:xfrm>
          <a:off x="18656300" y="715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05"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06"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07"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08"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163847</xdr:rowOff>
    </xdr:from>
    <xdr:ext cx="469744" cy="259045"/>
    <xdr:sp macro="" textlink="">
      <xdr:nvSpPr>
        <xdr:cNvPr id="409" name="n_1mainValue【認定こども園・幼稚園・保育所】&#10;一人当たり面積"/>
        <xdr:cNvSpPr txBox="1"/>
      </xdr:nvSpPr>
      <xdr:spPr>
        <a:xfrm>
          <a:off x="21075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163847</xdr:rowOff>
    </xdr:from>
    <xdr:ext cx="469744" cy="259045"/>
    <xdr:sp macro="" textlink="">
      <xdr:nvSpPr>
        <xdr:cNvPr id="410" name="n_2mainValue【認定こども園・幼稚園・保育所】&#10;一人当たり面積"/>
        <xdr:cNvSpPr txBox="1"/>
      </xdr:nvSpPr>
      <xdr:spPr>
        <a:xfrm>
          <a:off x="20199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167657</xdr:rowOff>
    </xdr:from>
    <xdr:ext cx="469744" cy="259045"/>
    <xdr:sp macro="" textlink="">
      <xdr:nvSpPr>
        <xdr:cNvPr id="411" name="n_3mainValue【認定こども園・幼稚園・保育所】&#10;一人当たり面積"/>
        <xdr:cNvSpPr txBox="1"/>
      </xdr:nvSpPr>
      <xdr:spPr>
        <a:xfrm>
          <a:off x="19310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163847</xdr:rowOff>
    </xdr:from>
    <xdr:ext cx="469744" cy="259045"/>
    <xdr:sp macro="" textlink="">
      <xdr:nvSpPr>
        <xdr:cNvPr id="412" name="n_4mainValue【認定こども園・幼稚園・保育所】&#10;一人当たり面積"/>
        <xdr:cNvSpPr txBox="1"/>
      </xdr:nvSpPr>
      <xdr:spPr>
        <a:xfrm>
          <a:off x="18421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7" name="直線コネクタ 436"/>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8"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9" name="直線コネクタ 438"/>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40"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1" name="直線コネクタ 440"/>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2"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3" name="フローチャート: 判断 442"/>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4" name="フローチャート: 判断 443"/>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5" name="フローチャート: 判断 444"/>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6" name="フローチャート: 判断 445"/>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7" name="フローチャート: 判断 446"/>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53" name="楕円 452"/>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454" name="【学校施設】&#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103505</xdr:rowOff>
    </xdr:from>
    <xdr:to>
      <xdr:col>81</xdr:col>
      <xdr:colOff>101600</xdr:colOff>
      <xdr:row>59</xdr:row>
      <xdr:rowOff>33655</xdr:rowOff>
    </xdr:to>
    <xdr:sp macro="" textlink="">
      <xdr:nvSpPr>
        <xdr:cNvPr id="455" name="楕円 454"/>
        <xdr:cNvSpPr/>
      </xdr:nvSpPr>
      <xdr:spPr>
        <a:xfrm>
          <a:off x="15430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154305</xdr:rowOff>
    </xdr:from>
    <xdr:to>
      <xdr:col>85</xdr:col>
      <xdr:colOff>127000</xdr:colOff>
      <xdr:row>58</xdr:row>
      <xdr:rowOff>156210</xdr:rowOff>
    </xdr:to>
    <xdr:cxnSp macro="">
      <xdr:nvCxnSpPr>
        <xdr:cNvPr id="456" name="直線コネクタ 455"/>
        <xdr:cNvCxnSpPr/>
      </xdr:nvCxnSpPr>
      <xdr:spPr>
        <a:xfrm>
          <a:off x="15481300" y="100984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457" name="楕円 456"/>
        <xdr:cNvSpPr/>
      </xdr:nvSpPr>
      <xdr:spPr>
        <a:xfrm>
          <a:off x="1454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154305</xdr:rowOff>
    </xdr:to>
    <xdr:cxnSp macro="">
      <xdr:nvCxnSpPr>
        <xdr:cNvPr id="458" name="直線コネクタ 457"/>
        <xdr:cNvCxnSpPr/>
      </xdr:nvCxnSpPr>
      <xdr:spPr>
        <a:xfrm>
          <a:off x="14592300" y="10056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459" name="楕円 458"/>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60</xdr:row>
      <xdr:rowOff>116205</xdr:rowOff>
    </xdr:to>
    <xdr:cxnSp macro="">
      <xdr:nvCxnSpPr>
        <xdr:cNvPr id="460" name="直線コネクタ 459"/>
        <xdr:cNvCxnSpPr/>
      </xdr:nvCxnSpPr>
      <xdr:spPr>
        <a:xfrm flipV="1">
          <a:off x="13703300" y="1005649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461" name="楕円 460"/>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116205</xdr:rowOff>
    </xdr:to>
    <xdr:cxnSp macro="">
      <xdr:nvCxnSpPr>
        <xdr:cNvPr id="462" name="直線コネクタ 461"/>
        <xdr:cNvCxnSpPr/>
      </xdr:nvCxnSpPr>
      <xdr:spPr>
        <a:xfrm>
          <a:off x="12814300" y="103670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3"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4"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5"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466"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50182</xdr:rowOff>
    </xdr:from>
    <xdr:ext cx="405111" cy="259045"/>
    <xdr:sp macro="" textlink="">
      <xdr:nvSpPr>
        <xdr:cNvPr id="467" name="n_1mainValue【学校施設】&#10;有形固定資産減価償却率"/>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468" name="n_2mainValue【学校施設】&#10;有形固定資産減価償却率"/>
        <xdr:cNvSpPr txBox="1"/>
      </xdr:nvSpPr>
      <xdr:spPr>
        <a:xfrm>
          <a:off x="14389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469" name="n_3mainValue【学校施設】&#10;有形固定資産減価償却率"/>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470" name="n_4mainValue【学校施設】&#10;有形固定資産減価償却率"/>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4" name="直線コネクタ 493"/>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5"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6" name="直線コネクタ 495"/>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7"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8" name="直線コネクタ 497"/>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9"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00" name="フローチャート: 判断 499"/>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1" name="フローチャート: 判断 500"/>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2" name="フローチャート: 判断 501"/>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3" name="フローチャート: 判断 502"/>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4" name="フローチャート: 判断 503"/>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144653</xdr:rowOff>
    </xdr:from>
    <xdr:to>
      <xdr:col>116</xdr:col>
      <xdr:colOff>114300</xdr:colOff>
      <xdr:row>63</xdr:row>
      <xdr:rowOff>74803</xdr:rowOff>
    </xdr:to>
    <xdr:sp macro="" textlink="">
      <xdr:nvSpPr>
        <xdr:cNvPr id="510" name="楕円 509"/>
        <xdr:cNvSpPr/>
      </xdr:nvSpPr>
      <xdr:spPr>
        <a:xfrm>
          <a:off x="221107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511"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144844</xdr:rowOff>
    </xdr:from>
    <xdr:to>
      <xdr:col>112</xdr:col>
      <xdr:colOff>38100</xdr:colOff>
      <xdr:row>63</xdr:row>
      <xdr:rowOff>74994</xdr:rowOff>
    </xdr:to>
    <xdr:sp macro="" textlink="">
      <xdr:nvSpPr>
        <xdr:cNvPr id="512" name="楕円 511"/>
        <xdr:cNvSpPr/>
      </xdr:nvSpPr>
      <xdr:spPr>
        <a:xfrm>
          <a:off x="21272500" y="107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24003</xdr:rowOff>
    </xdr:from>
    <xdr:to>
      <xdr:col>116</xdr:col>
      <xdr:colOff>63500</xdr:colOff>
      <xdr:row>63</xdr:row>
      <xdr:rowOff>24194</xdr:rowOff>
    </xdr:to>
    <xdr:cxnSp macro="">
      <xdr:nvCxnSpPr>
        <xdr:cNvPr id="513" name="直線コネクタ 512"/>
        <xdr:cNvCxnSpPr/>
      </xdr:nvCxnSpPr>
      <xdr:spPr>
        <a:xfrm flipV="1">
          <a:off x="21323300" y="1082535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142939</xdr:rowOff>
    </xdr:from>
    <xdr:to>
      <xdr:col>107</xdr:col>
      <xdr:colOff>101600</xdr:colOff>
      <xdr:row>63</xdr:row>
      <xdr:rowOff>73089</xdr:rowOff>
    </xdr:to>
    <xdr:sp macro="" textlink="">
      <xdr:nvSpPr>
        <xdr:cNvPr id="514" name="楕円 513"/>
        <xdr:cNvSpPr/>
      </xdr:nvSpPr>
      <xdr:spPr>
        <a:xfrm>
          <a:off x="20383500" y="107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22289</xdr:rowOff>
    </xdr:from>
    <xdr:to>
      <xdr:col>111</xdr:col>
      <xdr:colOff>177800</xdr:colOff>
      <xdr:row>63</xdr:row>
      <xdr:rowOff>24194</xdr:rowOff>
    </xdr:to>
    <xdr:cxnSp macro="">
      <xdr:nvCxnSpPr>
        <xdr:cNvPr id="515" name="直線コネクタ 514"/>
        <xdr:cNvCxnSpPr/>
      </xdr:nvCxnSpPr>
      <xdr:spPr>
        <a:xfrm>
          <a:off x="20434300" y="108236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169799</xdr:rowOff>
    </xdr:from>
    <xdr:to>
      <xdr:col>102</xdr:col>
      <xdr:colOff>165100</xdr:colOff>
      <xdr:row>63</xdr:row>
      <xdr:rowOff>99949</xdr:rowOff>
    </xdr:to>
    <xdr:sp macro="" textlink="">
      <xdr:nvSpPr>
        <xdr:cNvPr id="516" name="楕円 515"/>
        <xdr:cNvSpPr/>
      </xdr:nvSpPr>
      <xdr:spPr>
        <a:xfrm>
          <a:off x="194945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22289</xdr:rowOff>
    </xdr:from>
    <xdr:to>
      <xdr:col>107</xdr:col>
      <xdr:colOff>50800</xdr:colOff>
      <xdr:row>63</xdr:row>
      <xdr:rowOff>49149</xdr:rowOff>
    </xdr:to>
    <xdr:cxnSp macro="">
      <xdr:nvCxnSpPr>
        <xdr:cNvPr id="517" name="直線コネクタ 516"/>
        <xdr:cNvCxnSpPr/>
      </xdr:nvCxnSpPr>
      <xdr:spPr>
        <a:xfrm flipV="1">
          <a:off x="19545300" y="10823639"/>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168466</xdr:rowOff>
    </xdr:from>
    <xdr:to>
      <xdr:col>98</xdr:col>
      <xdr:colOff>38100</xdr:colOff>
      <xdr:row>63</xdr:row>
      <xdr:rowOff>98616</xdr:rowOff>
    </xdr:to>
    <xdr:sp macro="" textlink="">
      <xdr:nvSpPr>
        <xdr:cNvPr id="518" name="楕円 517"/>
        <xdr:cNvSpPr/>
      </xdr:nvSpPr>
      <xdr:spPr>
        <a:xfrm>
          <a:off x="18605500" y="107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47816</xdr:rowOff>
    </xdr:from>
    <xdr:to>
      <xdr:col>102</xdr:col>
      <xdr:colOff>114300</xdr:colOff>
      <xdr:row>63</xdr:row>
      <xdr:rowOff>49149</xdr:rowOff>
    </xdr:to>
    <xdr:cxnSp macro="">
      <xdr:nvCxnSpPr>
        <xdr:cNvPr id="519" name="直線コネクタ 518"/>
        <xdr:cNvCxnSpPr/>
      </xdr:nvCxnSpPr>
      <xdr:spPr>
        <a:xfrm>
          <a:off x="18656300" y="1084916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20"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1"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2"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3"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66121</xdr:rowOff>
    </xdr:from>
    <xdr:ext cx="469744" cy="259045"/>
    <xdr:sp macro="" textlink="">
      <xdr:nvSpPr>
        <xdr:cNvPr id="524" name="n_1mainValue【学校施設】&#10;一人当たり面積"/>
        <xdr:cNvSpPr txBox="1"/>
      </xdr:nvSpPr>
      <xdr:spPr>
        <a:xfrm>
          <a:off x="21075727" y="108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64216</xdr:rowOff>
    </xdr:from>
    <xdr:ext cx="469744" cy="259045"/>
    <xdr:sp macro="" textlink="">
      <xdr:nvSpPr>
        <xdr:cNvPr id="525" name="n_2mainValue【学校施設】&#10;一人当たり面積"/>
        <xdr:cNvSpPr txBox="1"/>
      </xdr:nvSpPr>
      <xdr:spPr>
        <a:xfrm>
          <a:off x="20199427" y="108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91076</xdr:rowOff>
    </xdr:from>
    <xdr:ext cx="469744" cy="259045"/>
    <xdr:sp macro="" textlink="">
      <xdr:nvSpPr>
        <xdr:cNvPr id="526" name="n_3mainValue【学校施設】&#10;一人当たり面積"/>
        <xdr:cNvSpPr txBox="1"/>
      </xdr:nvSpPr>
      <xdr:spPr>
        <a:xfrm>
          <a:off x="19310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89743</xdr:rowOff>
    </xdr:from>
    <xdr:ext cx="469744" cy="259045"/>
    <xdr:sp macro="" textlink="">
      <xdr:nvSpPr>
        <xdr:cNvPr id="527" name="n_4mainValue【学校施設】&#10;一人当たり面積"/>
        <xdr:cNvSpPr txBox="1"/>
      </xdr:nvSpPr>
      <xdr:spPr>
        <a:xfrm>
          <a:off x="18421427" y="1089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3" name="直線コネクタ 552"/>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6"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7" name="直線コネクタ 556"/>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8"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9" name="フローチャート: 判断 558"/>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60" name="フローチャート: 判断 559"/>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1" name="フローチャート: 判断 560"/>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2" name="フローチャート: 判断 561"/>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3" name="フローチャート: 判断 562"/>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569" name="楕円 568"/>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570" name="【児童館】&#10;有形固定資産減価償却率該当値テキスト"/>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571" name="楕円 570"/>
        <xdr:cNvSpPr/>
      </xdr:nvSpPr>
      <xdr:spPr>
        <a:xfrm>
          <a:off x="1543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7076</xdr:rowOff>
    </xdr:from>
    <xdr:to>
      <xdr:col>85</xdr:col>
      <xdr:colOff>127000</xdr:colOff>
      <xdr:row>83</xdr:row>
      <xdr:rowOff>59327</xdr:rowOff>
    </xdr:to>
    <xdr:cxnSp macro="">
      <xdr:nvCxnSpPr>
        <xdr:cNvPr id="572" name="直線コネクタ 571"/>
        <xdr:cNvCxnSpPr/>
      </xdr:nvCxnSpPr>
      <xdr:spPr>
        <a:xfrm>
          <a:off x="15481300" y="142374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73" name="楕円 572"/>
        <xdr:cNvSpPr/>
      </xdr:nvSpPr>
      <xdr:spPr>
        <a:xfrm>
          <a:off x="14541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7076</xdr:rowOff>
    </xdr:from>
    <xdr:to>
      <xdr:col>81</xdr:col>
      <xdr:colOff>50800</xdr:colOff>
      <xdr:row>83</xdr:row>
      <xdr:rowOff>113212</xdr:rowOff>
    </xdr:to>
    <xdr:cxnSp macro="">
      <xdr:nvCxnSpPr>
        <xdr:cNvPr id="574" name="直線コネクタ 573"/>
        <xdr:cNvCxnSpPr/>
      </xdr:nvCxnSpPr>
      <xdr:spPr>
        <a:xfrm flipV="1">
          <a:off x="14592300" y="14237426"/>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575" name="楕円 574"/>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127907</xdr:rowOff>
    </xdr:to>
    <xdr:cxnSp macro="">
      <xdr:nvCxnSpPr>
        <xdr:cNvPr id="576" name="直線コネクタ 575"/>
        <xdr:cNvCxnSpPr/>
      </xdr:nvCxnSpPr>
      <xdr:spPr>
        <a:xfrm flipV="1">
          <a:off x="13703300" y="143435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577" name="楕円 576"/>
        <xdr:cNvSpPr/>
      </xdr:nvSpPr>
      <xdr:spPr>
        <a:xfrm>
          <a:off x="12763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91984</xdr:rowOff>
    </xdr:from>
    <xdr:to>
      <xdr:col>71</xdr:col>
      <xdr:colOff>177800</xdr:colOff>
      <xdr:row>83</xdr:row>
      <xdr:rowOff>127907</xdr:rowOff>
    </xdr:to>
    <xdr:cxnSp macro="">
      <xdr:nvCxnSpPr>
        <xdr:cNvPr id="578" name="直線コネクタ 577"/>
        <xdr:cNvCxnSpPr/>
      </xdr:nvCxnSpPr>
      <xdr:spPr>
        <a:xfrm>
          <a:off x="12814300" y="1432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579"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580"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581"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582"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49003</xdr:rowOff>
    </xdr:from>
    <xdr:ext cx="405111" cy="259045"/>
    <xdr:sp macro="" textlink="">
      <xdr:nvSpPr>
        <xdr:cNvPr id="583" name="n_1mainValue【児童館】&#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84" name="n_2mainValue【児童館】&#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585" name="n_3mainValue【児童館】&#10;有形固定資産減価償却率"/>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133911</xdr:rowOff>
    </xdr:from>
    <xdr:ext cx="405111" cy="259045"/>
    <xdr:sp macro="" textlink="">
      <xdr:nvSpPr>
        <xdr:cNvPr id="586" name="n_4mainValue【児童館】&#10;有形固定資産減価償却率"/>
        <xdr:cNvSpPr txBox="1"/>
      </xdr:nvSpPr>
      <xdr:spPr>
        <a:xfrm>
          <a:off x="12611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10" name="直線コネクタ 609"/>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2" name="直線コネクタ 61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3"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4" name="直線コネクタ 613"/>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5"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6" name="フローチャート: 判断 615"/>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7" name="フローチャート: 判断 61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8" name="フローチャート: 判断 61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9" name="フローチャート: 判断 61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20" name="フローチャート: 判断 619"/>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6" name="楕円 625"/>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27"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8" name="楕円 627"/>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29" name="直線コネクタ 628"/>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30" name="楕円 629"/>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31" name="直線コネクタ 630"/>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32" name="楕円 631"/>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33" name="直線コネクタ 632"/>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34" name="楕円 633"/>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635" name="直線コネクタ 634"/>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8"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9"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40"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41"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42"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43"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8" name="直線コネクタ 667"/>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1"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2" name="直線コネクタ 671"/>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3"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4" name="フローチャート: 判断 673"/>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5" name="フローチャート: 判断 674"/>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6" name="フローチャート: 判断 675"/>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7" name="フローチャート: 判断 676"/>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8" name="フローチャート: 判断 677"/>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12064</xdr:rowOff>
    </xdr:from>
    <xdr:to>
      <xdr:col>85</xdr:col>
      <xdr:colOff>177800</xdr:colOff>
      <xdr:row>103</xdr:row>
      <xdr:rowOff>113664</xdr:rowOff>
    </xdr:to>
    <xdr:sp macro="" textlink="">
      <xdr:nvSpPr>
        <xdr:cNvPr id="684" name="楕円 683"/>
        <xdr:cNvSpPr/>
      </xdr:nvSpPr>
      <xdr:spPr>
        <a:xfrm>
          <a:off x="162687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34941</xdr:rowOff>
    </xdr:from>
    <xdr:ext cx="405111" cy="259045"/>
    <xdr:sp macro="" textlink="">
      <xdr:nvSpPr>
        <xdr:cNvPr id="685" name="【公民館】&#10;有形固定資産減価償却率該当値テキスト"/>
        <xdr:cNvSpPr txBox="1"/>
      </xdr:nvSpPr>
      <xdr:spPr>
        <a:xfrm>
          <a:off x="16357600"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53975</xdr:rowOff>
    </xdr:from>
    <xdr:to>
      <xdr:col>81</xdr:col>
      <xdr:colOff>101600</xdr:colOff>
      <xdr:row>103</xdr:row>
      <xdr:rowOff>155575</xdr:rowOff>
    </xdr:to>
    <xdr:sp macro="" textlink="">
      <xdr:nvSpPr>
        <xdr:cNvPr id="686" name="楕円 685"/>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62864</xdr:rowOff>
    </xdr:from>
    <xdr:to>
      <xdr:col>85</xdr:col>
      <xdr:colOff>127000</xdr:colOff>
      <xdr:row>103</xdr:row>
      <xdr:rowOff>104775</xdr:rowOff>
    </xdr:to>
    <xdr:cxnSp macro="">
      <xdr:nvCxnSpPr>
        <xdr:cNvPr id="687" name="直線コネクタ 686"/>
        <xdr:cNvCxnSpPr/>
      </xdr:nvCxnSpPr>
      <xdr:spPr>
        <a:xfrm flipV="1">
          <a:off x="15481300" y="177222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27305</xdr:rowOff>
    </xdr:from>
    <xdr:to>
      <xdr:col>76</xdr:col>
      <xdr:colOff>165100</xdr:colOff>
      <xdr:row>103</xdr:row>
      <xdr:rowOff>128905</xdr:rowOff>
    </xdr:to>
    <xdr:sp macro="" textlink="">
      <xdr:nvSpPr>
        <xdr:cNvPr id="688" name="楕円 687"/>
        <xdr:cNvSpPr/>
      </xdr:nvSpPr>
      <xdr:spPr>
        <a:xfrm>
          <a:off x="14541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78105</xdr:rowOff>
    </xdr:from>
    <xdr:to>
      <xdr:col>81</xdr:col>
      <xdr:colOff>50800</xdr:colOff>
      <xdr:row>103</xdr:row>
      <xdr:rowOff>104775</xdr:rowOff>
    </xdr:to>
    <xdr:cxnSp macro="">
      <xdr:nvCxnSpPr>
        <xdr:cNvPr id="689" name="直線コネクタ 688"/>
        <xdr:cNvCxnSpPr/>
      </xdr:nvCxnSpPr>
      <xdr:spPr>
        <a:xfrm>
          <a:off x="14592300" y="177374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44450</xdr:rowOff>
    </xdr:from>
    <xdr:to>
      <xdr:col>72</xdr:col>
      <xdr:colOff>38100</xdr:colOff>
      <xdr:row>103</xdr:row>
      <xdr:rowOff>146050</xdr:rowOff>
    </xdr:to>
    <xdr:sp macro="" textlink="">
      <xdr:nvSpPr>
        <xdr:cNvPr id="690" name="楕円 689"/>
        <xdr:cNvSpPr/>
      </xdr:nvSpPr>
      <xdr:spPr>
        <a:xfrm>
          <a:off x="1365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95250</xdr:rowOff>
    </xdr:to>
    <xdr:cxnSp macro="">
      <xdr:nvCxnSpPr>
        <xdr:cNvPr id="691" name="直線コネクタ 690"/>
        <xdr:cNvCxnSpPr/>
      </xdr:nvCxnSpPr>
      <xdr:spPr>
        <a:xfrm flipV="1">
          <a:off x="13703300" y="17737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153036</xdr:rowOff>
    </xdr:from>
    <xdr:to>
      <xdr:col>67</xdr:col>
      <xdr:colOff>101600</xdr:colOff>
      <xdr:row>103</xdr:row>
      <xdr:rowOff>83186</xdr:rowOff>
    </xdr:to>
    <xdr:sp macro="" textlink="">
      <xdr:nvSpPr>
        <xdr:cNvPr id="692" name="楕円 691"/>
        <xdr:cNvSpPr/>
      </xdr:nvSpPr>
      <xdr:spPr>
        <a:xfrm>
          <a:off x="12763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32386</xdr:rowOff>
    </xdr:from>
    <xdr:to>
      <xdr:col>71</xdr:col>
      <xdr:colOff>177800</xdr:colOff>
      <xdr:row>103</xdr:row>
      <xdr:rowOff>95250</xdr:rowOff>
    </xdr:to>
    <xdr:cxnSp macro="">
      <xdr:nvCxnSpPr>
        <xdr:cNvPr id="693" name="直線コネクタ 692"/>
        <xdr:cNvCxnSpPr/>
      </xdr:nvCxnSpPr>
      <xdr:spPr>
        <a:xfrm>
          <a:off x="12814300" y="176917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94"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5"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6" name="n_3aveValue【公民館】&#10;有形固定資産減価償却率"/>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7"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652</xdr:rowOff>
    </xdr:from>
    <xdr:ext cx="405111" cy="259045"/>
    <xdr:sp macro="" textlink="">
      <xdr:nvSpPr>
        <xdr:cNvPr id="698" name="n_1mainValue【公民館】&#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145432</xdr:rowOff>
    </xdr:from>
    <xdr:ext cx="405111" cy="259045"/>
    <xdr:sp macro="" textlink="">
      <xdr:nvSpPr>
        <xdr:cNvPr id="699" name="n_2mainValue【公民館】&#10;有形固定資産減価償却率"/>
        <xdr:cNvSpPr txBox="1"/>
      </xdr:nvSpPr>
      <xdr:spPr>
        <a:xfrm>
          <a:off x="14389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162577</xdr:rowOff>
    </xdr:from>
    <xdr:ext cx="405111" cy="259045"/>
    <xdr:sp macro="" textlink="">
      <xdr:nvSpPr>
        <xdr:cNvPr id="700" name="n_3mainValue【公民館】&#10;有形固定資産減価償却率"/>
        <xdr:cNvSpPr txBox="1"/>
      </xdr:nvSpPr>
      <xdr:spPr>
        <a:xfrm>
          <a:off x="13500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99713</xdr:rowOff>
    </xdr:from>
    <xdr:ext cx="405111" cy="259045"/>
    <xdr:sp macro="" textlink="">
      <xdr:nvSpPr>
        <xdr:cNvPr id="701" name="n_4mainValue【公民館】&#10;有形固定資産減価償却率"/>
        <xdr:cNvSpPr txBox="1"/>
      </xdr:nvSpPr>
      <xdr:spPr>
        <a:xfrm>
          <a:off x="12611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7" name="直線コネクタ 726"/>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8"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9" name="直線コネクタ 728"/>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30"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1" name="直線コネクタ 730"/>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2"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3" name="フローチャート: 判断 732"/>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4" name="フローチャート: 判断 733"/>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5" name="フローチャート: 判断 734"/>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6" name="フローチャート: 判断 735"/>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7" name="フローチャート: 判断 736"/>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43" name="楕円 742"/>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109963</xdr:rowOff>
    </xdr:from>
    <xdr:ext cx="469744" cy="259045"/>
    <xdr:sp macro="" textlink="">
      <xdr:nvSpPr>
        <xdr:cNvPr id="744" name="【公民館】&#10;一人当たり面積該当値テキスト"/>
        <xdr:cNvSpPr txBox="1"/>
      </xdr:nvSpPr>
      <xdr:spPr>
        <a:xfrm>
          <a:off x="22199600"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745" name="楕円 744"/>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10886</xdr:rowOff>
    </xdr:to>
    <xdr:cxnSp macro="">
      <xdr:nvCxnSpPr>
        <xdr:cNvPr id="746" name="直線コネクタ 745"/>
        <xdr:cNvCxnSpPr/>
      </xdr:nvCxnSpPr>
      <xdr:spPr>
        <a:xfrm>
          <a:off x="21323300" y="1852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747" name="楕円 746"/>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10886</xdr:rowOff>
    </xdr:to>
    <xdr:cxnSp macro="">
      <xdr:nvCxnSpPr>
        <xdr:cNvPr id="748" name="直線コネクタ 747"/>
        <xdr:cNvCxnSpPr/>
      </xdr:nvCxnSpPr>
      <xdr:spPr>
        <a:xfrm>
          <a:off x="20434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49" name="楕円 748"/>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10886</xdr:rowOff>
    </xdr:to>
    <xdr:cxnSp macro="">
      <xdr:nvCxnSpPr>
        <xdr:cNvPr id="750" name="直線コネクタ 749"/>
        <xdr:cNvCxnSpPr/>
      </xdr:nvCxnSpPr>
      <xdr:spPr>
        <a:xfrm>
          <a:off x="19545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51" name="楕円 750"/>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10886</xdr:rowOff>
    </xdr:to>
    <xdr:cxnSp macro="">
      <xdr:nvCxnSpPr>
        <xdr:cNvPr id="752" name="直線コネクタ 751"/>
        <xdr:cNvCxnSpPr/>
      </xdr:nvCxnSpPr>
      <xdr:spPr>
        <a:xfrm>
          <a:off x="18656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3"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4"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5"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6"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757" name="n_1mainValue【公民館】&#10;一人当たり面積"/>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758" name="n_2mainValue【公民館】&#10;一人当たり面積"/>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59"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760" name="n_4mainValue【公民館】&#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認定こども園・幼稚園・保育所」と「学校施設」は、令和元年度に第二保育所の建て替えと吉川中学校の建設に伴い、有形固定資産減価償却率が類似団体と比較しても特に低い水準となっている。また、「道路」や「橋りょう・トンネル」についても、類似団体と比較して低い水準を維持している。「道路」については、長寿命化の個別施設計画に基づき適切に維持管理ができていることや、「橋りょう・トンネル」については、当市が平坦な地形でトンネルが無く、かつ市が管理する大きな河川も無いという特性から、比較的小規模な橋りょうの維持管理により有形固定資産原価償却率が低く抑えられていることなどが要因である。</a:t>
          </a:r>
          <a:endParaRPr lang="ja-JP" altLang="ja-JP" sz="1400">
            <a:effectLst/>
          </a:endParaRPr>
        </a:p>
        <a:p>
          <a:r>
            <a:rPr lang="ja-JP" altLang="ja-JP" sz="1100">
              <a:solidFill>
                <a:schemeClr val="dk1"/>
              </a:solidFill>
              <a:effectLst/>
              <a:latin typeface="+mn-lt"/>
              <a:ea typeface="+mn-ea"/>
              <a:cs typeface="+mn-cs"/>
            </a:rPr>
            <a:t>　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年度に吉川市公共施設長寿命化計画を策定したところであり、同計画に基づいて適切に維持管理できるよう老朽化対策を進めていく。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73,182
71,399
31.66
28,355,517
27,172,201
1,158,502
14,517,226
23,968,432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74386</xdr:rowOff>
    </xdr:from>
    <xdr:to>
      <xdr:col>24</xdr:col>
      <xdr:colOff>114300</xdr:colOff>
      <xdr:row>38</xdr:row>
      <xdr:rowOff>4536</xdr:rowOff>
    </xdr:to>
    <xdr:sp macro="" textlink="">
      <xdr:nvSpPr>
        <xdr:cNvPr id="74" name="楕円 73"/>
        <xdr:cNvSpPr/>
      </xdr:nvSpPr>
      <xdr:spPr>
        <a:xfrm>
          <a:off x="45847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52813</xdr:rowOff>
    </xdr:from>
    <xdr:ext cx="405111" cy="259045"/>
    <xdr:sp macro="" textlink="">
      <xdr:nvSpPr>
        <xdr:cNvPr id="75" name="【図書館】&#10;有形固定資産減価償却率該当値テキスト"/>
        <xdr:cNvSpPr txBox="1"/>
      </xdr:nvSpPr>
      <xdr:spPr>
        <a:xfrm>
          <a:off x="4673600"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53158</xdr:rowOff>
    </xdr:from>
    <xdr:to>
      <xdr:col>20</xdr:col>
      <xdr:colOff>38100</xdr:colOff>
      <xdr:row>37</xdr:row>
      <xdr:rowOff>154758</xdr:rowOff>
    </xdr:to>
    <xdr:sp macro="" textlink="">
      <xdr:nvSpPr>
        <xdr:cNvPr id="76" name="楕円 75"/>
        <xdr:cNvSpPr/>
      </xdr:nvSpPr>
      <xdr:spPr>
        <a:xfrm>
          <a:off x="3746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125186</xdr:rowOff>
    </xdr:to>
    <xdr:cxnSp macro="">
      <xdr:nvCxnSpPr>
        <xdr:cNvPr id="77" name="直線コネクタ 76"/>
        <xdr:cNvCxnSpPr/>
      </xdr:nvCxnSpPr>
      <xdr:spPr>
        <a:xfrm>
          <a:off x="3797300" y="644760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22134</xdr:rowOff>
    </xdr:from>
    <xdr:to>
      <xdr:col>15</xdr:col>
      <xdr:colOff>101600</xdr:colOff>
      <xdr:row>37</xdr:row>
      <xdr:rowOff>123734</xdr:rowOff>
    </xdr:to>
    <xdr:sp macro="" textlink="">
      <xdr:nvSpPr>
        <xdr:cNvPr id="78" name="楕円 77"/>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72934</xdr:rowOff>
    </xdr:from>
    <xdr:to>
      <xdr:col>19</xdr:col>
      <xdr:colOff>177800</xdr:colOff>
      <xdr:row>37</xdr:row>
      <xdr:rowOff>103958</xdr:rowOff>
    </xdr:to>
    <xdr:cxnSp macro="">
      <xdr:nvCxnSpPr>
        <xdr:cNvPr id="79" name="直線コネクタ 78"/>
        <xdr:cNvCxnSpPr/>
      </xdr:nvCxnSpPr>
      <xdr:spPr>
        <a:xfrm>
          <a:off x="2908300" y="64165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80" name="楕円 79"/>
        <xdr:cNvSpPr/>
      </xdr:nvSpPr>
      <xdr:spPr>
        <a:xfrm>
          <a:off x="196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72934</xdr:rowOff>
    </xdr:to>
    <xdr:cxnSp macro="">
      <xdr:nvCxnSpPr>
        <xdr:cNvPr id="81" name="直線コネクタ 80"/>
        <xdr:cNvCxnSpPr/>
      </xdr:nvCxnSpPr>
      <xdr:spPr>
        <a:xfrm>
          <a:off x="2019300" y="63871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131536</xdr:rowOff>
    </xdr:from>
    <xdr:to>
      <xdr:col>6</xdr:col>
      <xdr:colOff>38100</xdr:colOff>
      <xdr:row>37</xdr:row>
      <xdr:rowOff>61686</xdr:rowOff>
    </xdr:to>
    <xdr:sp macro="" textlink="">
      <xdr:nvSpPr>
        <xdr:cNvPr id="82" name="楕円 81"/>
        <xdr:cNvSpPr/>
      </xdr:nvSpPr>
      <xdr:spPr>
        <a:xfrm>
          <a:off x="1079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10886</xdr:rowOff>
    </xdr:from>
    <xdr:to>
      <xdr:col>10</xdr:col>
      <xdr:colOff>114300</xdr:colOff>
      <xdr:row>37</xdr:row>
      <xdr:rowOff>43543</xdr:rowOff>
    </xdr:to>
    <xdr:cxnSp macro="">
      <xdr:nvCxnSpPr>
        <xdr:cNvPr id="83" name="直線コネクタ 82"/>
        <xdr:cNvCxnSpPr/>
      </xdr:nvCxnSpPr>
      <xdr:spPr>
        <a:xfrm>
          <a:off x="1130300" y="635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171285</xdr:rowOff>
    </xdr:from>
    <xdr:ext cx="405111" cy="259045"/>
    <xdr:sp macro="" textlink="">
      <xdr:nvSpPr>
        <xdr:cNvPr id="88" name="n_1mainValue【図書館】&#10;有形固定資産減価償却率"/>
        <xdr:cNvSpPr txBox="1"/>
      </xdr:nvSpPr>
      <xdr:spPr>
        <a:xfrm>
          <a:off x="3582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9" name="n_2main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90" name="n_3main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78213</xdr:rowOff>
    </xdr:from>
    <xdr:ext cx="405111" cy="259045"/>
    <xdr:sp macro="" textlink="">
      <xdr:nvSpPr>
        <xdr:cNvPr id="91" name="n_4mainValue【図書館】&#10;有形固定資産減価償却率"/>
        <xdr:cNvSpPr txBox="1"/>
      </xdr:nvSpPr>
      <xdr:spPr>
        <a:xfrm>
          <a:off x="927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9" name="楕円 128"/>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30" name="【図書館】&#10;一人当たり面積該当値テキスト"/>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103632</xdr:rowOff>
    </xdr:to>
    <xdr:cxnSp macro="">
      <xdr:nvCxnSpPr>
        <xdr:cNvPr id="132" name="直線コネクタ 131"/>
        <xdr:cNvCxnSpPr/>
      </xdr:nvCxnSpPr>
      <xdr:spPr>
        <a:xfrm>
          <a:off x="9639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103632</xdr:rowOff>
    </xdr:to>
    <xdr:cxnSp macro="">
      <xdr:nvCxnSpPr>
        <xdr:cNvPr id="134" name="直線コネクタ 133"/>
        <xdr:cNvCxnSpPr/>
      </xdr:nvCxnSpPr>
      <xdr:spPr>
        <a:xfrm>
          <a:off x="8750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52832</xdr:rowOff>
    </xdr:from>
    <xdr:to>
      <xdr:col>41</xdr:col>
      <xdr:colOff>101600</xdr:colOff>
      <xdr:row>40</xdr:row>
      <xdr:rowOff>154432</xdr:rowOff>
    </xdr:to>
    <xdr:sp macro="" textlink="">
      <xdr:nvSpPr>
        <xdr:cNvPr id="135" name="楕円 134"/>
        <xdr:cNvSpPr/>
      </xdr:nvSpPr>
      <xdr:spPr>
        <a:xfrm>
          <a:off x="7810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103632</xdr:rowOff>
    </xdr:to>
    <xdr:cxnSp macro="">
      <xdr:nvCxnSpPr>
        <xdr:cNvPr id="136" name="直線コネクタ 135"/>
        <xdr:cNvCxnSpPr/>
      </xdr:nvCxnSpPr>
      <xdr:spPr>
        <a:xfrm>
          <a:off x="7861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103632</xdr:rowOff>
    </xdr:to>
    <xdr:cxnSp macro="">
      <xdr:nvCxnSpPr>
        <xdr:cNvPr id="138" name="直線コネクタ 137"/>
        <xdr:cNvCxnSpPr/>
      </xdr:nvCxnSpPr>
      <xdr:spPr>
        <a:xfrm>
          <a:off x="6972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170959</xdr:rowOff>
    </xdr:from>
    <xdr:ext cx="469744" cy="259045"/>
    <xdr:sp macro="" textlink="">
      <xdr:nvSpPr>
        <xdr:cNvPr id="143" name="n_1mainValue【図書館】&#10;一人当たり面積"/>
        <xdr:cNvSpPr txBox="1"/>
      </xdr:nvSpPr>
      <xdr:spPr>
        <a:xfrm>
          <a:off x="93917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170959</xdr:rowOff>
    </xdr:from>
    <xdr:ext cx="469744" cy="259045"/>
    <xdr:sp macro="" textlink="">
      <xdr:nvSpPr>
        <xdr:cNvPr id="144" name="n_2mainValue【図書館】&#10;一人当たり面積"/>
        <xdr:cNvSpPr txBox="1"/>
      </xdr:nvSpPr>
      <xdr:spPr>
        <a:xfrm>
          <a:off x="85154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170959</xdr:rowOff>
    </xdr:from>
    <xdr:ext cx="469744" cy="259045"/>
    <xdr:sp macro="" textlink="">
      <xdr:nvSpPr>
        <xdr:cNvPr id="145" name="n_3mainValue【図書館】&#10;一人当たり面積"/>
        <xdr:cNvSpPr txBox="1"/>
      </xdr:nvSpPr>
      <xdr:spPr>
        <a:xfrm>
          <a:off x="76264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166387</xdr:rowOff>
    </xdr:from>
    <xdr:ext cx="469744" cy="259045"/>
    <xdr:sp macro="" textlink="">
      <xdr:nvSpPr>
        <xdr:cNvPr id="146" name="n_4mainValue【図書館】&#10;一人当たり面積"/>
        <xdr:cNvSpPr txBox="1"/>
      </xdr:nvSpPr>
      <xdr:spPr>
        <a:xfrm>
          <a:off x="6737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7" name="楕円 186"/>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88"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9" name="楕円 188"/>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125730</xdr:rowOff>
    </xdr:to>
    <xdr:cxnSp macro="">
      <xdr:nvCxnSpPr>
        <xdr:cNvPr id="190" name="直線コネクタ 189"/>
        <xdr:cNvCxnSpPr/>
      </xdr:nvCxnSpPr>
      <xdr:spPr>
        <a:xfrm>
          <a:off x="3797300" y="10549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xdr:rowOff>
    </xdr:from>
    <xdr:to>
      <xdr:col>15</xdr:col>
      <xdr:colOff>101600</xdr:colOff>
      <xdr:row>61</xdr:row>
      <xdr:rowOff>115570</xdr:rowOff>
    </xdr:to>
    <xdr:sp macro="" textlink="">
      <xdr:nvSpPr>
        <xdr:cNvPr id="191" name="楕円 190"/>
        <xdr:cNvSpPr/>
      </xdr:nvSpPr>
      <xdr:spPr>
        <a:xfrm>
          <a:off x="2857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91440</xdr:rowOff>
    </xdr:to>
    <xdr:cxnSp macro="">
      <xdr:nvCxnSpPr>
        <xdr:cNvPr id="192" name="直線コネクタ 191"/>
        <xdr:cNvCxnSpPr/>
      </xdr:nvCxnSpPr>
      <xdr:spPr>
        <a:xfrm>
          <a:off x="2908300" y="10523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151130</xdr:rowOff>
    </xdr:from>
    <xdr:to>
      <xdr:col>10</xdr:col>
      <xdr:colOff>165100</xdr:colOff>
      <xdr:row>61</xdr:row>
      <xdr:rowOff>81280</xdr:rowOff>
    </xdr:to>
    <xdr:sp macro="" textlink="">
      <xdr:nvSpPr>
        <xdr:cNvPr id="193" name="楕円 192"/>
        <xdr:cNvSpPr/>
      </xdr:nvSpPr>
      <xdr:spPr>
        <a:xfrm>
          <a:off x="196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30480</xdr:rowOff>
    </xdr:from>
    <xdr:to>
      <xdr:col>15</xdr:col>
      <xdr:colOff>50800</xdr:colOff>
      <xdr:row>61</xdr:row>
      <xdr:rowOff>64770</xdr:rowOff>
    </xdr:to>
    <xdr:cxnSp macro="">
      <xdr:nvCxnSpPr>
        <xdr:cNvPr id="194" name="直線コネクタ 193"/>
        <xdr:cNvCxnSpPr/>
      </xdr:nvCxnSpPr>
      <xdr:spPr>
        <a:xfrm>
          <a:off x="2019300" y="1048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116840</xdr:rowOff>
    </xdr:from>
    <xdr:to>
      <xdr:col>6</xdr:col>
      <xdr:colOff>38100</xdr:colOff>
      <xdr:row>61</xdr:row>
      <xdr:rowOff>46990</xdr:rowOff>
    </xdr:to>
    <xdr:sp macro="" textlink="">
      <xdr:nvSpPr>
        <xdr:cNvPr id="195" name="楕円 194"/>
        <xdr:cNvSpPr/>
      </xdr:nvSpPr>
      <xdr:spPr>
        <a:xfrm>
          <a:off x="107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167640</xdr:rowOff>
    </xdr:from>
    <xdr:to>
      <xdr:col>10</xdr:col>
      <xdr:colOff>114300</xdr:colOff>
      <xdr:row>61</xdr:row>
      <xdr:rowOff>30480</xdr:rowOff>
    </xdr:to>
    <xdr:cxnSp macro="">
      <xdr:nvCxnSpPr>
        <xdr:cNvPr id="196" name="直線コネクタ 195"/>
        <xdr:cNvCxnSpPr/>
      </xdr:nvCxnSpPr>
      <xdr:spPr>
        <a:xfrm>
          <a:off x="1130300" y="10454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1" name="n_1mainValue【体育館・プール】&#10;有形固定資産減価償却率"/>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106697</xdr:rowOff>
    </xdr:from>
    <xdr:ext cx="405111" cy="259045"/>
    <xdr:sp macro="" textlink="">
      <xdr:nvSpPr>
        <xdr:cNvPr id="202" name="n_2mainValue【体育館・プール】&#10;有形固定資産減価償却率"/>
        <xdr:cNvSpPr txBox="1"/>
      </xdr:nvSpPr>
      <xdr:spPr>
        <a:xfrm>
          <a:off x="2705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72407</xdr:rowOff>
    </xdr:from>
    <xdr:ext cx="405111" cy="259045"/>
    <xdr:sp macro="" textlink="">
      <xdr:nvSpPr>
        <xdr:cNvPr id="203" name="n_3mainValue【体育館・プール】&#10;有形固定資産減価償却率"/>
        <xdr:cNvSpPr txBox="1"/>
      </xdr:nvSpPr>
      <xdr:spPr>
        <a:xfrm>
          <a:off x="1816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38117</xdr:rowOff>
    </xdr:from>
    <xdr:ext cx="405111" cy="259045"/>
    <xdr:sp macro="" textlink="">
      <xdr:nvSpPr>
        <xdr:cNvPr id="204" name="n_4mainValue【体育館・プール】&#10;有形固定資産減価償却率"/>
        <xdr:cNvSpPr txBox="1"/>
      </xdr:nvSpPr>
      <xdr:spPr>
        <a:xfrm>
          <a:off x="927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161036</xdr:rowOff>
    </xdr:from>
    <xdr:to>
      <xdr:col>55</xdr:col>
      <xdr:colOff>50800</xdr:colOff>
      <xdr:row>64</xdr:row>
      <xdr:rowOff>91186</xdr:rowOff>
    </xdr:to>
    <xdr:sp macro="" textlink="">
      <xdr:nvSpPr>
        <xdr:cNvPr id="244" name="楕円 243"/>
        <xdr:cNvSpPr/>
      </xdr:nvSpPr>
      <xdr:spPr>
        <a:xfrm>
          <a:off x="10426700" y="10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161417</xdr:rowOff>
    </xdr:from>
    <xdr:to>
      <xdr:col>50</xdr:col>
      <xdr:colOff>165100</xdr:colOff>
      <xdr:row>64</xdr:row>
      <xdr:rowOff>91567</xdr:rowOff>
    </xdr:to>
    <xdr:sp macro="" textlink="">
      <xdr:nvSpPr>
        <xdr:cNvPr id="246" name="楕円 245"/>
        <xdr:cNvSpPr/>
      </xdr:nvSpPr>
      <xdr:spPr>
        <a:xfrm>
          <a:off x="95885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40386</xdr:rowOff>
    </xdr:from>
    <xdr:to>
      <xdr:col>55</xdr:col>
      <xdr:colOff>0</xdr:colOff>
      <xdr:row>64</xdr:row>
      <xdr:rowOff>40767</xdr:rowOff>
    </xdr:to>
    <xdr:cxnSp macro="">
      <xdr:nvCxnSpPr>
        <xdr:cNvPr id="247" name="直線コネクタ 246"/>
        <xdr:cNvCxnSpPr/>
      </xdr:nvCxnSpPr>
      <xdr:spPr>
        <a:xfrm flipV="1">
          <a:off x="9639300" y="1101318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161036</xdr:rowOff>
    </xdr:from>
    <xdr:to>
      <xdr:col>46</xdr:col>
      <xdr:colOff>38100</xdr:colOff>
      <xdr:row>64</xdr:row>
      <xdr:rowOff>91186</xdr:rowOff>
    </xdr:to>
    <xdr:sp macro="" textlink="">
      <xdr:nvSpPr>
        <xdr:cNvPr id="248" name="楕円 247"/>
        <xdr:cNvSpPr/>
      </xdr:nvSpPr>
      <xdr:spPr>
        <a:xfrm>
          <a:off x="8699500" y="10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40386</xdr:rowOff>
    </xdr:from>
    <xdr:to>
      <xdr:col>50</xdr:col>
      <xdr:colOff>114300</xdr:colOff>
      <xdr:row>64</xdr:row>
      <xdr:rowOff>40767</xdr:rowOff>
    </xdr:to>
    <xdr:cxnSp macro="">
      <xdr:nvCxnSpPr>
        <xdr:cNvPr id="249" name="直線コネクタ 248"/>
        <xdr:cNvCxnSpPr/>
      </xdr:nvCxnSpPr>
      <xdr:spPr>
        <a:xfrm>
          <a:off x="8750300" y="1101318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161036</xdr:rowOff>
    </xdr:from>
    <xdr:to>
      <xdr:col>41</xdr:col>
      <xdr:colOff>101600</xdr:colOff>
      <xdr:row>64</xdr:row>
      <xdr:rowOff>91186</xdr:rowOff>
    </xdr:to>
    <xdr:sp macro="" textlink="">
      <xdr:nvSpPr>
        <xdr:cNvPr id="250" name="楕円 249"/>
        <xdr:cNvSpPr/>
      </xdr:nvSpPr>
      <xdr:spPr>
        <a:xfrm>
          <a:off x="7810500" y="10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40386</xdr:rowOff>
    </xdr:from>
    <xdr:to>
      <xdr:col>45</xdr:col>
      <xdr:colOff>177800</xdr:colOff>
      <xdr:row>64</xdr:row>
      <xdr:rowOff>40386</xdr:rowOff>
    </xdr:to>
    <xdr:cxnSp macro="">
      <xdr:nvCxnSpPr>
        <xdr:cNvPr id="251" name="直線コネクタ 250"/>
        <xdr:cNvCxnSpPr/>
      </xdr:nvCxnSpPr>
      <xdr:spPr>
        <a:xfrm>
          <a:off x="7861300" y="110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160655</xdr:rowOff>
    </xdr:from>
    <xdr:to>
      <xdr:col>36</xdr:col>
      <xdr:colOff>165100</xdr:colOff>
      <xdr:row>64</xdr:row>
      <xdr:rowOff>90805</xdr:rowOff>
    </xdr:to>
    <xdr:sp macro="" textlink="">
      <xdr:nvSpPr>
        <xdr:cNvPr id="252" name="楕円 251"/>
        <xdr:cNvSpPr/>
      </xdr:nvSpPr>
      <xdr:spPr>
        <a:xfrm>
          <a:off x="6921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40005</xdr:rowOff>
    </xdr:from>
    <xdr:to>
      <xdr:col>41</xdr:col>
      <xdr:colOff>50800</xdr:colOff>
      <xdr:row>64</xdr:row>
      <xdr:rowOff>40386</xdr:rowOff>
    </xdr:to>
    <xdr:cxnSp macro="">
      <xdr:nvCxnSpPr>
        <xdr:cNvPr id="253" name="直線コネクタ 252"/>
        <xdr:cNvCxnSpPr/>
      </xdr:nvCxnSpPr>
      <xdr:spPr>
        <a:xfrm>
          <a:off x="6972300" y="110128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82694</xdr:rowOff>
    </xdr:from>
    <xdr:ext cx="469744" cy="259045"/>
    <xdr:sp macro="" textlink="">
      <xdr:nvSpPr>
        <xdr:cNvPr id="258" name="n_1mainValue【体育館・プール】&#10;一人当たり面積"/>
        <xdr:cNvSpPr txBox="1"/>
      </xdr:nvSpPr>
      <xdr:spPr>
        <a:xfrm>
          <a:off x="9391727"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82313</xdr:rowOff>
    </xdr:from>
    <xdr:ext cx="469744" cy="259045"/>
    <xdr:sp macro="" textlink="">
      <xdr:nvSpPr>
        <xdr:cNvPr id="259" name="n_2mainValue【体育館・プール】&#10;一人当たり面積"/>
        <xdr:cNvSpPr txBox="1"/>
      </xdr:nvSpPr>
      <xdr:spPr>
        <a:xfrm>
          <a:off x="851542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82313</xdr:rowOff>
    </xdr:from>
    <xdr:ext cx="469744" cy="259045"/>
    <xdr:sp macro="" textlink="">
      <xdr:nvSpPr>
        <xdr:cNvPr id="260" name="n_3mainValue【体育館・プール】&#10;一人当たり面積"/>
        <xdr:cNvSpPr txBox="1"/>
      </xdr:nvSpPr>
      <xdr:spPr>
        <a:xfrm>
          <a:off x="762642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81932</xdr:rowOff>
    </xdr:from>
    <xdr:ext cx="469744" cy="259045"/>
    <xdr:sp macro="" textlink="">
      <xdr:nvSpPr>
        <xdr:cNvPr id="261" name="n_4mainValue【体育館・プール】&#10;一人当たり面積"/>
        <xdr:cNvSpPr txBox="1"/>
      </xdr:nvSpPr>
      <xdr:spPr>
        <a:xfrm>
          <a:off x="6737427"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130992</xdr:rowOff>
    </xdr:from>
    <xdr:to>
      <xdr:col>24</xdr:col>
      <xdr:colOff>114300</xdr:colOff>
      <xdr:row>86</xdr:row>
      <xdr:rowOff>61142</xdr:rowOff>
    </xdr:to>
    <xdr:sp macro="" textlink="">
      <xdr:nvSpPr>
        <xdr:cNvPr id="303" name="楕円 302"/>
        <xdr:cNvSpPr/>
      </xdr:nvSpPr>
      <xdr:spPr>
        <a:xfrm>
          <a:off x="45847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109419</xdr:rowOff>
    </xdr:from>
    <xdr:ext cx="405111" cy="259045"/>
    <xdr:sp macro="" textlink="">
      <xdr:nvSpPr>
        <xdr:cNvPr id="304" name="【福祉施設】&#10;有形固定資産減価償却率該当値テキスト"/>
        <xdr:cNvSpPr txBox="1"/>
      </xdr:nvSpPr>
      <xdr:spPr>
        <a:xfrm>
          <a:off x="4673600"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108131</xdr:rowOff>
    </xdr:from>
    <xdr:to>
      <xdr:col>20</xdr:col>
      <xdr:colOff>38100</xdr:colOff>
      <xdr:row>86</xdr:row>
      <xdr:rowOff>38281</xdr:rowOff>
    </xdr:to>
    <xdr:sp macro="" textlink="">
      <xdr:nvSpPr>
        <xdr:cNvPr id="305" name="楕円 304"/>
        <xdr:cNvSpPr/>
      </xdr:nvSpPr>
      <xdr:spPr>
        <a:xfrm>
          <a:off x="3746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158931</xdr:rowOff>
    </xdr:from>
    <xdr:to>
      <xdr:col>24</xdr:col>
      <xdr:colOff>63500</xdr:colOff>
      <xdr:row>86</xdr:row>
      <xdr:rowOff>10342</xdr:rowOff>
    </xdr:to>
    <xdr:cxnSp macro="">
      <xdr:nvCxnSpPr>
        <xdr:cNvPr id="306" name="直線コネクタ 305"/>
        <xdr:cNvCxnSpPr/>
      </xdr:nvCxnSpPr>
      <xdr:spPr>
        <a:xfrm>
          <a:off x="3797300" y="1473218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134257</xdr:rowOff>
    </xdr:from>
    <xdr:to>
      <xdr:col>15</xdr:col>
      <xdr:colOff>101600</xdr:colOff>
      <xdr:row>86</xdr:row>
      <xdr:rowOff>64407</xdr:rowOff>
    </xdr:to>
    <xdr:sp macro="" textlink="">
      <xdr:nvSpPr>
        <xdr:cNvPr id="307" name="楕円 306"/>
        <xdr:cNvSpPr/>
      </xdr:nvSpPr>
      <xdr:spPr>
        <a:xfrm>
          <a:off x="2857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158931</xdr:rowOff>
    </xdr:from>
    <xdr:to>
      <xdr:col>19</xdr:col>
      <xdr:colOff>177800</xdr:colOff>
      <xdr:row>86</xdr:row>
      <xdr:rowOff>13607</xdr:rowOff>
    </xdr:to>
    <xdr:cxnSp macro="">
      <xdr:nvCxnSpPr>
        <xdr:cNvPr id="308" name="直線コネクタ 307"/>
        <xdr:cNvCxnSpPr/>
      </xdr:nvCxnSpPr>
      <xdr:spPr>
        <a:xfrm flipV="1">
          <a:off x="2908300" y="147321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91802</xdr:rowOff>
    </xdr:from>
    <xdr:to>
      <xdr:col>10</xdr:col>
      <xdr:colOff>165100</xdr:colOff>
      <xdr:row>86</xdr:row>
      <xdr:rowOff>21952</xdr:rowOff>
    </xdr:to>
    <xdr:sp macro="" textlink="">
      <xdr:nvSpPr>
        <xdr:cNvPr id="309" name="楕円 308"/>
        <xdr:cNvSpPr/>
      </xdr:nvSpPr>
      <xdr:spPr>
        <a:xfrm>
          <a:off x="1968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142602</xdr:rowOff>
    </xdr:from>
    <xdr:to>
      <xdr:col>15</xdr:col>
      <xdr:colOff>50800</xdr:colOff>
      <xdr:row>86</xdr:row>
      <xdr:rowOff>13607</xdr:rowOff>
    </xdr:to>
    <xdr:cxnSp macro="">
      <xdr:nvCxnSpPr>
        <xdr:cNvPr id="310" name="直線コネクタ 309"/>
        <xdr:cNvCxnSpPr/>
      </xdr:nvCxnSpPr>
      <xdr:spPr>
        <a:xfrm>
          <a:off x="2019300" y="1471585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50981</xdr:rowOff>
    </xdr:from>
    <xdr:to>
      <xdr:col>6</xdr:col>
      <xdr:colOff>38100</xdr:colOff>
      <xdr:row>85</xdr:row>
      <xdr:rowOff>152581</xdr:rowOff>
    </xdr:to>
    <xdr:sp macro="" textlink="">
      <xdr:nvSpPr>
        <xdr:cNvPr id="311" name="楕円 310"/>
        <xdr:cNvSpPr/>
      </xdr:nvSpPr>
      <xdr:spPr>
        <a:xfrm>
          <a:off x="1079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101781</xdr:rowOff>
    </xdr:from>
    <xdr:to>
      <xdr:col>10</xdr:col>
      <xdr:colOff>114300</xdr:colOff>
      <xdr:row>85</xdr:row>
      <xdr:rowOff>142602</xdr:rowOff>
    </xdr:to>
    <xdr:cxnSp macro="">
      <xdr:nvCxnSpPr>
        <xdr:cNvPr id="312" name="直線コネクタ 311"/>
        <xdr:cNvCxnSpPr/>
      </xdr:nvCxnSpPr>
      <xdr:spPr>
        <a:xfrm>
          <a:off x="1130300" y="146750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29408</xdr:rowOff>
    </xdr:from>
    <xdr:ext cx="405111" cy="259045"/>
    <xdr:sp macro="" textlink="">
      <xdr:nvSpPr>
        <xdr:cNvPr id="317" name="n_1mainValue【福祉施設】&#10;有形固定資産減価償却率"/>
        <xdr:cNvSpPr txBox="1"/>
      </xdr:nvSpPr>
      <xdr:spPr>
        <a:xfrm>
          <a:off x="35820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55534</xdr:rowOff>
    </xdr:from>
    <xdr:ext cx="405111" cy="259045"/>
    <xdr:sp macro="" textlink="">
      <xdr:nvSpPr>
        <xdr:cNvPr id="318" name="n_2mainValue【福祉施設】&#10;有形固定資産減価償却率"/>
        <xdr:cNvSpPr txBox="1"/>
      </xdr:nvSpPr>
      <xdr:spPr>
        <a:xfrm>
          <a:off x="27057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13079</xdr:rowOff>
    </xdr:from>
    <xdr:ext cx="405111" cy="259045"/>
    <xdr:sp macro="" textlink="">
      <xdr:nvSpPr>
        <xdr:cNvPr id="319" name="n_3mainValue【福祉施設】&#10;有形固定資産減価償却率"/>
        <xdr:cNvSpPr txBox="1"/>
      </xdr:nvSpPr>
      <xdr:spPr>
        <a:xfrm>
          <a:off x="1816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143708</xdr:rowOff>
    </xdr:from>
    <xdr:ext cx="405111" cy="259045"/>
    <xdr:sp macro="" textlink="">
      <xdr:nvSpPr>
        <xdr:cNvPr id="320" name="n_4mainValue【福祉施設】&#10;有形固定資産減価償却率"/>
        <xdr:cNvSpPr txBox="1"/>
      </xdr:nvSpPr>
      <xdr:spPr>
        <a:xfrm>
          <a:off x="927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56" name="楕円 355"/>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57" name="【福祉施設】&#10;一人当たり面積該当値テキスト"/>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58" name="楕円 357"/>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32386</xdr:rowOff>
    </xdr:to>
    <xdr:cxnSp macro="">
      <xdr:nvCxnSpPr>
        <xdr:cNvPr id="359" name="直線コネクタ 358"/>
        <xdr:cNvCxnSpPr/>
      </xdr:nvCxnSpPr>
      <xdr:spPr>
        <a:xfrm>
          <a:off x="9639300" y="14605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60" name="楕円 359"/>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32386</xdr:rowOff>
    </xdr:to>
    <xdr:cxnSp macro="">
      <xdr:nvCxnSpPr>
        <xdr:cNvPr id="361" name="直線コネクタ 360"/>
        <xdr:cNvCxnSpPr/>
      </xdr:nvCxnSpPr>
      <xdr:spPr>
        <a:xfrm>
          <a:off x="8750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362" name="楕円 361"/>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32386</xdr:rowOff>
    </xdr:from>
    <xdr:to>
      <xdr:col>45</xdr:col>
      <xdr:colOff>177800</xdr:colOff>
      <xdr:row>85</xdr:row>
      <xdr:rowOff>32386</xdr:rowOff>
    </xdr:to>
    <xdr:cxnSp macro="">
      <xdr:nvCxnSpPr>
        <xdr:cNvPr id="363" name="直線コネクタ 362"/>
        <xdr:cNvCxnSpPr/>
      </xdr:nvCxnSpPr>
      <xdr:spPr>
        <a:xfrm>
          <a:off x="7861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153036</xdr:rowOff>
    </xdr:from>
    <xdr:to>
      <xdr:col>36</xdr:col>
      <xdr:colOff>165100</xdr:colOff>
      <xdr:row>85</xdr:row>
      <xdr:rowOff>83186</xdr:rowOff>
    </xdr:to>
    <xdr:sp macro="" textlink="">
      <xdr:nvSpPr>
        <xdr:cNvPr id="364" name="楕円 363"/>
        <xdr:cNvSpPr/>
      </xdr:nvSpPr>
      <xdr:spPr>
        <a:xfrm>
          <a:off x="6921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32386</xdr:rowOff>
    </xdr:from>
    <xdr:to>
      <xdr:col>41</xdr:col>
      <xdr:colOff>50800</xdr:colOff>
      <xdr:row>85</xdr:row>
      <xdr:rowOff>32386</xdr:rowOff>
    </xdr:to>
    <xdr:cxnSp macro="">
      <xdr:nvCxnSpPr>
        <xdr:cNvPr id="365" name="直線コネクタ 364"/>
        <xdr:cNvCxnSpPr/>
      </xdr:nvCxnSpPr>
      <xdr:spPr>
        <a:xfrm>
          <a:off x="6972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70" name="n_1mainValue【福祉施設】&#10;一人当たり面積"/>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71" name="n_2mainValue【福祉施設】&#10;一人当たり面積"/>
        <xdr:cNvSpPr txBox="1"/>
      </xdr:nvSpPr>
      <xdr:spPr>
        <a:xfrm>
          <a:off x="8515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72" name="n_3mainValue【福祉施設】&#10;一人当たり面積"/>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74313</xdr:rowOff>
    </xdr:from>
    <xdr:ext cx="469744" cy="259045"/>
    <xdr:sp macro="" textlink="">
      <xdr:nvSpPr>
        <xdr:cNvPr id="373" name="n_4mainValue【福祉施設】&#10;一人当たり面積"/>
        <xdr:cNvSpPr txBox="1"/>
      </xdr:nvSpPr>
      <xdr:spPr>
        <a:xfrm>
          <a:off x="6737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67855</xdr:rowOff>
    </xdr:from>
    <xdr:to>
      <xdr:col>24</xdr:col>
      <xdr:colOff>114300</xdr:colOff>
      <xdr:row>103</xdr:row>
      <xdr:rowOff>169455</xdr:rowOff>
    </xdr:to>
    <xdr:sp macro="" textlink="">
      <xdr:nvSpPr>
        <xdr:cNvPr id="415" name="楕円 414"/>
        <xdr:cNvSpPr/>
      </xdr:nvSpPr>
      <xdr:spPr>
        <a:xfrm>
          <a:off x="4584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90732</xdr:rowOff>
    </xdr:from>
    <xdr:ext cx="405111" cy="259045"/>
    <xdr:sp macro="" textlink="">
      <xdr:nvSpPr>
        <xdr:cNvPr id="416" name="【市民会館】&#10;有形固定資産減価償却率該当値テキスト"/>
        <xdr:cNvSpPr txBox="1"/>
      </xdr:nvSpPr>
      <xdr:spPr>
        <a:xfrm>
          <a:off x="4673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67855</xdr:rowOff>
    </xdr:from>
    <xdr:to>
      <xdr:col>20</xdr:col>
      <xdr:colOff>38100</xdr:colOff>
      <xdr:row>103</xdr:row>
      <xdr:rowOff>169455</xdr:rowOff>
    </xdr:to>
    <xdr:sp macro="" textlink="">
      <xdr:nvSpPr>
        <xdr:cNvPr id="417" name="楕円 416"/>
        <xdr:cNvSpPr/>
      </xdr:nvSpPr>
      <xdr:spPr>
        <a:xfrm>
          <a:off x="3746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118655</xdr:rowOff>
    </xdr:from>
    <xdr:to>
      <xdr:col>24</xdr:col>
      <xdr:colOff>63500</xdr:colOff>
      <xdr:row>103</xdr:row>
      <xdr:rowOff>118655</xdr:rowOff>
    </xdr:to>
    <xdr:cxnSp macro="">
      <xdr:nvCxnSpPr>
        <xdr:cNvPr id="418" name="直線コネクタ 417"/>
        <xdr:cNvCxnSpPr/>
      </xdr:nvCxnSpPr>
      <xdr:spPr>
        <a:xfrm>
          <a:off x="3797300" y="17778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62956</xdr:rowOff>
    </xdr:from>
    <xdr:to>
      <xdr:col>15</xdr:col>
      <xdr:colOff>101600</xdr:colOff>
      <xdr:row>103</xdr:row>
      <xdr:rowOff>164556</xdr:rowOff>
    </xdr:to>
    <xdr:sp macro="" textlink="">
      <xdr:nvSpPr>
        <xdr:cNvPr id="419" name="楕円 418"/>
        <xdr:cNvSpPr/>
      </xdr:nvSpPr>
      <xdr:spPr>
        <a:xfrm>
          <a:off x="2857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103</xdr:row>
      <xdr:rowOff>118655</xdr:rowOff>
    </xdr:to>
    <xdr:cxnSp macro="">
      <xdr:nvCxnSpPr>
        <xdr:cNvPr id="420" name="直線コネクタ 419"/>
        <xdr:cNvCxnSpPr/>
      </xdr:nvCxnSpPr>
      <xdr:spPr>
        <a:xfrm>
          <a:off x="2908300" y="177731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421" name="楕円 420"/>
        <xdr:cNvSpPr/>
      </xdr:nvSpPr>
      <xdr:spPr>
        <a:xfrm>
          <a:off x="1968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77832</xdr:rowOff>
    </xdr:from>
    <xdr:to>
      <xdr:col>15</xdr:col>
      <xdr:colOff>50800</xdr:colOff>
      <xdr:row>103</xdr:row>
      <xdr:rowOff>113756</xdr:rowOff>
    </xdr:to>
    <xdr:cxnSp macro="">
      <xdr:nvCxnSpPr>
        <xdr:cNvPr id="422" name="直線コネクタ 421"/>
        <xdr:cNvCxnSpPr/>
      </xdr:nvCxnSpPr>
      <xdr:spPr>
        <a:xfrm>
          <a:off x="2019300" y="1773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23" name="楕円 422"/>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77832</xdr:rowOff>
    </xdr:to>
    <xdr:cxnSp macro="">
      <xdr:nvCxnSpPr>
        <xdr:cNvPr id="424" name="直線コネクタ 423"/>
        <xdr:cNvCxnSpPr/>
      </xdr:nvCxnSpPr>
      <xdr:spPr>
        <a:xfrm>
          <a:off x="1130300" y="1770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14532</xdr:rowOff>
    </xdr:from>
    <xdr:ext cx="405111" cy="259045"/>
    <xdr:sp macro="" textlink="">
      <xdr:nvSpPr>
        <xdr:cNvPr id="429" name="n_1mainValue【市民会館】&#10;有形固定資産減価償却率"/>
        <xdr:cNvSpPr txBox="1"/>
      </xdr:nvSpPr>
      <xdr:spPr>
        <a:xfrm>
          <a:off x="3582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9633</xdr:rowOff>
    </xdr:from>
    <xdr:ext cx="405111" cy="259045"/>
    <xdr:sp macro="" textlink="">
      <xdr:nvSpPr>
        <xdr:cNvPr id="430" name="n_2mainValue【市民会館】&#10;有形固定資産減価償却率"/>
        <xdr:cNvSpPr txBox="1"/>
      </xdr:nvSpPr>
      <xdr:spPr>
        <a:xfrm>
          <a:off x="2705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431" name="n_3mainValue【市民会館】&#10;有形固定資産減価償却率"/>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2" name="n_4main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70" name="楕円 469"/>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71"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72" name="楕円 471"/>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41911</xdr:rowOff>
    </xdr:to>
    <xdr:cxnSp macro="">
      <xdr:nvCxnSpPr>
        <xdr:cNvPr id="473" name="直線コネクタ 472"/>
        <xdr:cNvCxnSpPr/>
      </xdr:nvCxnSpPr>
      <xdr:spPr>
        <a:xfrm>
          <a:off x="9639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160274</xdr:rowOff>
    </xdr:from>
    <xdr:to>
      <xdr:col>46</xdr:col>
      <xdr:colOff>38100</xdr:colOff>
      <xdr:row>107</xdr:row>
      <xdr:rowOff>90424</xdr:rowOff>
    </xdr:to>
    <xdr:sp macro="" textlink="">
      <xdr:nvSpPr>
        <xdr:cNvPr id="474" name="楕円 473"/>
        <xdr:cNvSpPr/>
      </xdr:nvSpPr>
      <xdr:spPr>
        <a:xfrm>
          <a:off x="8699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39624</xdr:rowOff>
    </xdr:from>
    <xdr:to>
      <xdr:col>50</xdr:col>
      <xdr:colOff>114300</xdr:colOff>
      <xdr:row>107</xdr:row>
      <xdr:rowOff>41911</xdr:rowOff>
    </xdr:to>
    <xdr:cxnSp macro="">
      <xdr:nvCxnSpPr>
        <xdr:cNvPr id="475" name="直線コネクタ 474"/>
        <xdr:cNvCxnSpPr/>
      </xdr:nvCxnSpPr>
      <xdr:spPr>
        <a:xfrm>
          <a:off x="8750300" y="183847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160274</xdr:rowOff>
    </xdr:from>
    <xdr:to>
      <xdr:col>41</xdr:col>
      <xdr:colOff>101600</xdr:colOff>
      <xdr:row>107</xdr:row>
      <xdr:rowOff>90424</xdr:rowOff>
    </xdr:to>
    <xdr:sp macro="" textlink="">
      <xdr:nvSpPr>
        <xdr:cNvPr id="476" name="楕円 475"/>
        <xdr:cNvSpPr/>
      </xdr:nvSpPr>
      <xdr:spPr>
        <a:xfrm>
          <a:off x="7810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39624</xdr:rowOff>
    </xdr:from>
    <xdr:to>
      <xdr:col>45</xdr:col>
      <xdr:colOff>177800</xdr:colOff>
      <xdr:row>107</xdr:row>
      <xdr:rowOff>39624</xdr:rowOff>
    </xdr:to>
    <xdr:cxnSp macro="">
      <xdr:nvCxnSpPr>
        <xdr:cNvPr id="477" name="直線コネクタ 476"/>
        <xdr:cNvCxnSpPr/>
      </xdr:nvCxnSpPr>
      <xdr:spPr>
        <a:xfrm>
          <a:off x="7861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160274</xdr:rowOff>
    </xdr:from>
    <xdr:to>
      <xdr:col>36</xdr:col>
      <xdr:colOff>165100</xdr:colOff>
      <xdr:row>107</xdr:row>
      <xdr:rowOff>90424</xdr:rowOff>
    </xdr:to>
    <xdr:sp macro="" textlink="">
      <xdr:nvSpPr>
        <xdr:cNvPr id="478" name="楕円 477"/>
        <xdr:cNvSpPr/>
      </xdr:nvSpPr>
      <xdr:spPr>
        <a:xfrm>
          <a:off x="6921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39624</xdr:rowOff>
    </xdr:from>
    <xdr:to>
      <xdr:col>41</xdr:col>
      <xdr:colOff>50800</xdr:colOff>
      <xdr:row>107</xdr:row>
      <xdr:rowOff>39624</xdr:rowOff>
    </xdr:to>
    <xdr:cxnSp macro="">
      <xdr:nvCxnSpPr>
        <xdr:cNvPr id="479" name="直線コネクタ 478"/>
        <xdr:cNvCxnSpPr/>
      </xdr:nvCxnSpPr>
      <xdr:spPr>
        <a:xfrm>
          <a:off x="6972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84"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81551</xdr:rowOff>
    </xdr:from>
    <xdr:ext cx="469744" cy="259045"/>
    <xdr:sp macro="" textlink="">
      <xdr:nvSpPr>
        <xdr:cNvPr id="485" name="n_2mainValue【市民会館】&#10;一人当たり面積"/>
        <xdr:cNvSpPr txBox="1"/>
      </xdr:nvSpPr>
      <xdr:spPr>
        <a:xfrm>
          <a:off x="8515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81551</xdr:rowOff>
    </xdr:from>
    <xdr:ext cx="469744" cy="259045"/>
    <xdr:sp macro="" textlink="">
      <xdr:nvSpPr>
        <xdr:cNvPr id="486" name="n_3mainValue【市民会館】&#10;一人当たり面積"/>
        <xdr:cNvSpPr txBox="1"/>
      </xdr:nvSpPr>
      <xdr:spPr>
        <a:xfrm>
          <a:off x="7626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81551</xdr:rowOff>
    </xdr:from>
    <xdr:ext cx="469744" cy="259045"/>
    <xdr:sp macro="" textlink="">
      <xdr:nvSpPr>
        <xdr:cNvPr id="487" name="n_4mainValue【市民会館】&#10;一人当たり面積"/>
        <xdr:cNvSpPr txBox="1"/>
      </xdr:nvSpPr>
      <xdr:spPr>
        <a:xfrm>
          <a:off x="6737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18869</xdr:rowOff>
    </xdr:from>
    <xdr:to>
      <xdr:col>85</xdr:col>
      <xdr:colOff>177800</xdr:colOff>
      <xdr:row>39</xdr:row>
      <xdr:rowOff>120469</xdr:rowOff>
    </xdr:to>
    <xdr:sp macro="" textlink="">
      <xdr:nvSpPr>
        <xdr:cNvPr id="529" name="楕円 528"/>
        <xdr:cNvSpPr/>
      </xdr:nvSpPr>
      <xdr:spPr>
        <a:xfrm>
          <a:off x="16268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168746</xdr:rowOff>
    </xdr:from>
    <xdr:ext cx="405111" cy="259045"/>
    <xdr:sp macro="" textlink="">
      <xdr:nvSpPr>
        <xdr:cNvPr id="530" name="【一般廃棄物処理施設】&#10;有形固定資産減価償却率該当値テキスト"/>
        <xdr:cNvSpPr txBox="1"/>
      </xdr:nvSpPr>
      <xdr:spPr>
        <a:xfrm>
          <a:off x="16357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157662</xdr:rowOff>
    </xdr:from>
    <xdr:to>
      <xdr:col>81</xdr:col>
      <xdr:colOff>101600</xdr:colOff>
      <xdr:row>39</xdr:row>
      <xdr:rowOff>87812</xdr:rowOff>
    </xdr:to>
    <xdr:sp macro="" textlink="">
      <xdr:nvSpPr>
        <xdr:cNvPr id="531" name="楕円 530"/>
        <xdr:cNvSpPr/>
      </xdr:nvSpPr>
      <xdr:spPr>
        <a:xfrm>
          <a:off x="15430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37012</xdr:rowOff>
    </xdr:from>
    <xdr:to>
      <xdr:col>85</xdr:col>
      <xdr:colOff>127000</xdr:colOff>
      <xdr:row>39</xdr:row>
      <xdr:rowOff>69669</xdr:rowOff>
    </xdr:to>
    <xdr:cxnSp macro="">
      <xdr:nvCxnSpPr>
        <xdr:cNvPr id="532" name="直線コネクタ 531"/>
        <xdr:cNvCxnSpPr/>
      </xdr:nvCxnSpPr>
      <xdr:spPr>
        <a:xfrm>
          <a:off x="15481300" y="67235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533" name="楕円 532"/>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37012</xdr:rowOff>
    </xdr:to>
    <xdr:cxnSp macro="">
      <xdr:nvCxnSpPr>
        <xdr:cNvPr id="534" name="直線コネクタ 533"/>
        <xdr:cNvCxnSpPr/>
      </xdr:nvCxnSpPr>
      <xdr:spPr>
        <a:xfrm>
          <a:off x="14592300" y="66909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95613</xdr:rowOff>
    </xdr:from>
    <xdr:to>
      <xdr:col>72</xdr:col>
      <xdr:colOff>38100</xdr:colOff>
      <xdr:row>39</xdr:row>
      <xdr:rowOff>25763</xdr:rowOff>
    </xdr:to>
    <xdr:sp macro="" textlink="">
      <xdr:nvSpPr>
        <xdr:cNvPr id="535" name="楕円 534"/>
        <xdr:cNvSpPr/>
      </xdr:nvSpPr>
      <xdr:spPr>
        <a:xfrm>
          <a:off x="13652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146413</xdr:rowOff>
    </xdr:from>
    <xdr:to>
      <xdr:col>76</xdr:col>
      <xdr:colOff>114300</xdr:colOff>
      <xdr:row>39</xdr:row>
      <xdr:rowOff>4354</xdr:rowOff>
    </xdr:to>
    <xdr:cxnSp macro="">
      <xdr:nvCxnSpPr>
        <xdr:cNvPr id="536" name="直線コネクタ 535"/>
        <xdr:cNvCxnSpPr/>
      </xdr:nvCxnSpPr>
      <xdr:spPr>
        <a:xfrm>
          <a:off x="13703300" y="666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40096</xdr:rowOff>
    </xdr:from>
    <xdr:to>
      <xdr:col>67</xdr:col>
      <xdr:colOff>101600</xdr:colOff>
      <xdr:row>38</xdr:row>
      <xdr:rowOff>141696</xdr:rowOff>
    </xdr:to>
    <xdr:sp macro="" textlink="">
      <xdr:nvSpPr>
        <xdr:cNvPr id="537" name="楕円 536"/>
        <xdr:cNvSpPr/>
      </xdr:nvSpPr>
      <xdr:spPr>
        <a:xfrm>
          <a:off x="12763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90896</xdr:rowOff>
    </xdr:from>
    <xdr:to>
      <xdr:col>71</xdr:col>
      <xdr:colOff>177800</xdr:colOff>
      <xdr:row>38</xdr:row>
      <xdr:rowOff>146413</xdr:rowOff>
    </xdr:to>
    <xdr:cxnSp macro="">
      <xdr:nvCxnSpPr>
        <xdr:cNvPr id="538" name="直線コネクタ 537"/>
        <xdr:cNvCxnSpPr/>
      </xdr:nvCxnSpPr>
      <xdr:spPr>
        <a:xfrm>
          <a:off x="12814300" y="660599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78939</xdr:rowOff>
    </xdr:from>
    <xdr:ext cx="405111" cy="259045"/>
    <xdr:sp macro="" textlink="">
      <xdr:nvSpPr>
        <xdr:cNvPr id="543" name="n_1mainValue【一般廃棄物処理施設】&#10;有形固定資産減価償却率"/>
        <xdr:cNvSpPr txBox="1"/>
      </xdr:nvSpPr>
      <xdr:spPr>
        <a:xfrm>
          <a:off x="15266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544" name="n_2mainValue【一般廃棄物処理施設】&#10;有形固定資産減価償却率"/>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45" name="n_3main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158223</xdr:rowOff>
    </xdr:from>
    <xdr:ext cx="405111" cy="259045"/>
    <xdr:sp macro="" textlink="">
      <xdr:nvSpPr>
        <xdr:cNvPr id="546" name="n_4mainValue【一般廃棄物処理施設】&#10;有形固定資産減価償却率"/>
        <xdr:cNvSpPr txBox="1"/>
      </xdr:nvSpPr>
      <xdr:spPr>
        <a:xfrm>
          <a:off x="12611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102215</xdr:rowOff>
    </xdr:from>
    <xdr:to>
      <xdr:col>116</xdr:col>
      <xdr:colOff>114300</xdr:colOff>
      <xdr:row>42</xdr:row>
      <xdr:rowOff>32365</xdr:rowOff>
    </xdr:to>
    <xdr:sp macro="" textlink="">
      <xdr:nvSpPr>
        <xdr:cNvPr id="586" name="楕円 585"/>
        <xdr:cNvSpPr/>
      </xdr:nvSpPr>
      <xdr:spPr>
        <a:xfrm>
          <a:off x="22110700" y="71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102431</xdr:rowOff>
    </xdr:from>
    <xdr:to>
      <xdr:col>112</xdr:col>
      <xdr:colOff>38100</xdr:colOff>
      <xdr:row>42</xdr:row>
      <xdr:rowOff>32581</xdr:rowOff>
    </xdr:to>
    <xdr:sp macro="" textlink="">
      <xdr:nvSpPr>
        <xdr:cNvPr id="588" name="楕円 587"/>
        <xdr:cNvSpPr/>
      </xdr:nvSpPr>
      <xdr:spPr>
        <a:xfrm>
          <a:off x="21272500" y="71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153015</xdr:rowOff>
    </xdr:from>
    <xdr:to>
      <xdr:col>116</xdr:col>
      <xdr:colOff>63500</xdr:colOff>
      <xdr:row>41</xdr:row>
      <xdr:rowOff>153231</xdr:rowOff>
    </xdr:to>
    <xdr:cxnSp macro="">
      <xdr:nvCxnSpPr>
        <xdr:cNvPr id="589" name="直線コネクタ 588"/>
        <xdr:cNvCxnSpPr/>
      </xdr:nvCxnSpPr>
      <xdr:spPr>
        <a:xfrm flipV="1">
          <a:off x="21323300" y="7182465"/>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102258</xdr:rowOff>
    </xdr:from>
    <xdr:to>
      <xdr:col>107</xdr:col>
      <xdr:colOff>101600</xdr:colOff>
      <xdr:row>42</xdr:row>
      <xdr:rowOff>32408</xdr:rowOff>
    </xdr:to>
    <xdr:sp macro="" textlink="">
      <xdr:nvSpPr>
        <xdr:cNvPr id="590" name="楕円 589"/>
        <xdr:cNvSpPr/>
      </xdr:nvSpPr>
      <xdr:spPr>
        <a:xfrm>
          <a:off x="20383500" y="71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153058</xdr:rowOff>
    </xdr:from>
    <xdr:to>
      <xdr:col>111</xdr:col>
      <xdr:colOff>177800</xdr:colOff>
      <xdr:row>41</xdr:row>
      <xdr:rowOff>153231</xdr:rowOff>
    </xdr:to>
    <xdr:cxnSp macro="">
      <xdr:nvCxnSpPr>
        <xdr:cNvPr id="591" name="直線コネクタ 590"/>
        <xdr:cNvCxnSpPr/>
      </xdr:nvCxnSpPr>
      <xdr:spPr>
        <a:xfrm>
          <a:off x="20434300" y="7182508"/>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102382</xdr:rowOff>
    </xdr:from>
    <xdr:to>
      <xdr:col>102</xdr:col>
      <xdr:colOff>165100</xdr:colOff>
      <xdr:row>42</xdr:row>
      <xdr:rowOff>32532</xdr:rowOff>
    </xdr:to>
    <xdr:sp macro="" textlink="">
      <xdr:nvSpPr>
        <xdr:cNvPr id="592" name="楕円 591"/>
        <xdr:cNvSpPr/>
      </xdr:nvSpPr>
      <xdr:spPr>
        <a:xfrm>
          <a:off x="19494500" y="71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153058</xdr:rowOff>
    </xdr:from>
    <xdr:to>
      <xdr:col>107</xdr:col>
      <xdr:colOff>50800</xdr:colOff>
      <xdr:row>41</xdr:row>
      <xdr:rowOff>153182</xdr:rowOff>
    </xdr:to>
    <xdr:cxnSp macro="">
      <xdr:nvCxnSpPr>
        <xdr:cNvPr id="593" name="直線コネクタ 592"/>
        <xdr:cNvCxnSpPr/>
      </xdr:nvCxnSpPr>
      <xdr:spPr>
        <a:xfrm flipV="1">
          <a:off x="19545300" y="7182508"/>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101869</xdr:rowOff>
    </xdr:from>
    <xdr:to>
      <xdr:col>98</xdr:col>
      <xdr:colOff>38100</xdr:colOff>
      <xdr:row>42</xdr:row>
      <xdr:rowOff>32019</xdr:rowOff>
    </xdr:to>
    <xdr:sp macro="" textlink="">
      <xdr:nvSpPr>
        <xdr:cNvPr id="594" name="楕円 593"/>
        <xdr:cNvSpPr/>
      </xdr:nvSpPr>
      <xdr:spPr>
        <a:xfrm>
          <a:off x="18605500" y="71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152669</xdr:rowOff>
    </xdr:from>
    <xdr:to>
      <xdr:col>102</xdr:col>
      <xdr:colOff>114300</xdr:colOff>
      <xdr:row>41</xdr:row>
      <xdr:rowOff>153182</xdr:rowOff>
    </xdr:to>
    <xdr:cxnSp macro="">
      <xdr:nvCxnSpPr>
        <xdr:cNvPr id="595" name="直線コネクタ 594"/>
        <xdr:cNvCxnSpPr/>
      </xdr:nvCxnSpPr>
      <xdr:spPr>
        <a:xfrm>
          <a:off x="18656300" y="7182119"/>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49108</xdr:rowOff>
    </xdr:from>
    <xdr:ext cx="534377" cy="259045"/>
    <xdr:sp macro="" textlink="">
      <xdr:nvSpPr>
        <xdr:cNvPr id="600" name="n_1mainValue【一般廃棄物処理施設】&#10;一人当たり有形固定資産（償却資産）額"/>
        <xdr:cNvSpPr txBox="1"/>
      </xdr:nvSpPr>
      <xdr:spPr>
        <a:xfrm>
          <a:off x="21043411" y="69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48935</xdr:rowOff>
    </xdr:from>
    <xdr:ext cx="534377" cy="259045"/>
    <xdr:sp macro="" textlink="">
      <xdr:nvSpPr>
        <xdr:cNvPr id="601" name="n_2mainValue【一般廃棄物処理施設】&#10;一人当たり有形固定資産（償却資産）額"/>
        <xdr:cNvSpPr txBox="1"/>
      </xdr:nvSpPr>
      <xdr:spPr>
        <a:xfrm>
          <a:off x="20167111" y="69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49059</xdr:rowOff>
    </xdr:from>
    <xdr:ext cx="534377" cy="259045"/>
    <xdr:sp macro="" textlink="">
      <xdr:nvSpPr>
        <xdr:cNvPr id="602" name="n_3mainValue【一般廃棄物処理施設】&#10;一人当たり有形固定資産（償却資産）額"/>
        <xdr:cNvSpPr txBox="1"/>
      </xdr:nvSpPr>
      <xdr:spPr>
        <a:xfrm>
          <a:off x="19278111" y="69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48546</xdr:rowOff>
    </xdr:from>
    <xdr:ext cx="534377" cy="259045"/>
    <xdr:sp macro="" textlink="">
      <xdr:nvSpPr>
        <xdr:cNvPr id="603" name="n_4mainValue【一般廃棄物処理施設】&#10;一人当たり有形固定資産（償却資産）額"/>
        <xdr:cNvSpPr txBox="1"/>
      </xdr:nvSpPr>
      <xdr:spPr>
        <a:xfrm>
          <a:off x="18389111" y="69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645" name="楕円 644"/>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40294</xdr:rowOff>
    </xdr:from>
    <xdr:ext cx="405111" cy="259045"/>
    <xdr:sp macro="" textlink="">
      <xdr:nvSpPr>
        <xdr:cNvPr id="646" name="【保健センター・保健所】&#10;有形固定資産減価償却率該当値テキスト"/>
        <xdr:cNvSpPr txBox="1"/>
      </xdr:nvSpPr>
      <xdr:spPr>
        <a:xfrm>
          <a:off x="16357600"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647" name="楕円 646"/>
        <xdr:cNvSpPr/>
      </xdr:nvSpPr>
      <xdr:spPr>
        <a:xfrm>
          <a:off x="15430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112667</xdr:rowOff>
    </xdr:to>
    <xdr:cxnSp macro="">
      <xdr:nvCxnSpPr>
        <xdr:cNvPr id="648" name="直線コネクタ 647"/>
        <xdr:cNvCxnSpPr/>
      </xdr:nvCxnSpPr>
      <xdr:spPr>
        <a:xfrm>
          <a:off x="15481300" y="103833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649" name="楕円 648"/>
        <xdr:cNvSpPr/>
      </xdr:nvSpPr>
      <xdr:spPr>
        <a:xfrm>
          <a:off x="14541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60</xdr:row>
      <xdr:rowOff>133894</xdr:rowOff>
    </xdr:to>
    <xdr:cxnSp macro="">
      <xdr:nvCxnSpPr>
        <xdr:cNvPr id="650" name="直線コネクタ 649"/>
        <xdr:cNvCxnSpPr/>
      </xdr:nvCxnSpPr>
      <xdr:spPr>
        <a:xfrm flipV="1">
          <a:off x="14592300" y="1038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58601</xdr:rowOff>
    </xdr:from>
    <xdr:to>
      <xdr:col>72</xdr:col>
      <xdr:colOff>38100</xdr:colOff>
      <xdr:row>60</xdr:row>
      <xdr:rowOff>160201</xdr:rowOff>
    </xdr:to>
    <xdr:sp macro="" textlink="">
      <xdr:nvSpPr>
        <xdr:cNvPr id="651" name="楕円 650"/>
        <xdr:cNvSpPr/>
      </xdr:nvSpPr>
      <xdr:spPr>
        <a:xfrm>
          <a:off x="13652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109401</xdr:rowOff>
    </xdr:from>
    <xdr:to>
      <xdr:col>76</xdr:col>
      <xdr:colOff>114300</xdr:colOff>
      <xdr:row>60</xdr:row>
      <xdr:rowOff>133894</xdr:rowOff>
    </xdr:to>
    <xdr:cxnSp macro="">
      <xdr:nvCxnSpPr>
        <xdr:cNvPr id="652" name="直線コネクタ 651"/>
        <xdr:cNvCxnSpPr/>
      </xdr:nvCxnSpPr>
      <xdr:spPr>
        <a:xfrm>
          <a:off x="13703300" y="103964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45538</xdr:rowOff>
    </xdr:from>
    <xdr:to>
      <xdr:col>67</xdr:col>
      <xdr:colOff>101600</xdr:colOff>
      <xdr:row>60</xdr:row>
      <xdr:rowOff>147138</xdr:rowOff>
    </xdr:to>
    <xdr:sp macro="" textlink="">
      <xdr:nvSpPr>
        <xdr:cNvPr id="653" name="楕円 652"/>
        <xdr:cNvSpPr/>
      </xdr:nvSpPr>
      <xdr:spPr>
        <a:xfrm>
          <a:off x="12763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96338</xdr:rowOff>
    </xdr:from>
    <xdr:to>
      <xdr:col>71</xdr:col>
      <xdr:colOff>177800</xdr:colOff>
      <xdr:row>60</xdr:row>
      <xdr:rowOff>109401</xdr:rowOff>
    </xdr:to>
    <xdr:cxnSp macro="">
      <xdr:nvCxnSpPr>
        <xdr:cNvPr id="654" name="直線コネクタ 653"/>
        <xdr:cNvCxnSpPr/>
      </xdr:nvCxnSpPr>
      <xdr:spPr>
        <a:xfrm>
          <a:off x="12814300" y="103833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659" name="n_1main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60" name="n_2mainValue【保健センター・保健所】&#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151328</xdr:rowOff>
    </xdr:from>
    <xdr:ext cx="405111" cy="259045"/>
    <xdr:sp macro="" textlink="">
      <xdr:nvSpPr>
        <xdr:cNvPr id="661" name="n_3mainValue【保健センター・保健所】&#10;有形固定資産減価償却率"/>
        <xdr:cNvSpPr txBox="1"/>
      </xdr:nvSpPr>
      <xdr:spPr>
        <a:xfrm>
          <a:off x="13500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138265</xdr:rowOff>
    </xdr:from>
    <xdr:ext cx="405111" cy="259045"/>
    <xdr:sp macro="" textlink="">
      <xdr:nvSpPr>
        <xdr:cNvPr id="662" name="n_4mainValue【保健センター・保健所】&#10;有形固定資産減価償却率"/>
        <xdr:cNvSpPr txBox="1"/>
      </xdr:nvSpPr>
      <xdr:spPr>
        <a:xfrm>
          <a:off x="12611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700" name="楕円 699"/>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701"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702" name="楕円 701"/>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703" name="直線コネクタ 702"/>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704" name="楕円 703"/>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705" name="直線コネクタ 704"/>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6" name="楕円 705"/>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707" name="直線コネクタ 706"/>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8" name="楕円 707"/>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709" name="直線コネクタ 708"/>
        <xdr:cNvCxnSpPr/>
      </xdr:nvCxnSpPr>
      <xdr:spPr>
        <a:xfrm>
          <a:off x="18656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714"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715"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16"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7"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759" name="楕円 758"/>
        <xdr:cNvSpPr/>
      </xdr:nvSpPr>
      <xdr:spPr>
        <a:xfrm>
          <a:off x="16268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82022</xdr:rowOff>
    </xdr:from>
    <xdr:ext cx="405111" cy="259045"/>
    <xdr:sp macro="" textlink="">
      <xdr:nvSpPr>
        <xdr:cNvPr id="760" name="【消防施設】&#10;有形固定資産減価償却率該当値テキスト"/>
        <xdr:cNvSpPr txBox="1"/>
      </xdr:nvSpPr>
      <xdr:spPr>
        <a:xfrm>
          <a:off x="16357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761" name="楕円 760"/>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109945</xdr:rowOff>
    </xdr:to>
    <xdr:cxnSp macro="">
      <xdr:nvCxnSpPr>
        <xdr:cNvPr id="762" name="直線コネクタ 761"/>
        <xdr:cNvCxnSpPr/>
      </xdr:nvCxnSpPr>
      <xdr:spPr>
        <a:xfrm>
          <a:off x="15481300" y="1411822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763" name="楕円 762"/>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59327</xdr:rowOff>
    </xdr:to>
    <xdr:cxnSp macro="">
      <xdr:nvCxnSpPr>
        <xdr:cNvPr id="764" name="直線コネクタ 763"/>
        <xdr:cNvCxnSpPr/>
      </xdr:nvCxnSpPr>
      <xdr:spPr>
        <a:xfrm>
          <a:off x="14592300" y="140643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73842</xdr:rowOff>
    </xdr:from>
    <xdr:to>
      <xdr:col>72</xdr:col>
      <xdr:colOff>38100</xdr:colOff>
      <xdr:row>82</xdr:row>
      <xdr:rowOff>3992</xdr:rowOff>
    </xdr:to>
    <xdr:sp macro="" textlink="">
      <xdr:nvSpPr>
        <xdr:cNvPr id="765" name="楕円 764"/>
        <xdr:cNvSpPr/>
      </xdr:nvSpPr>
      <xdr:spPr>
        <a:xfrm>
          <a:off x="13652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124642</xdr:rowOff>
    </xdr:from>
    <xdr:to>
      <xdr:col>76</xdr:col>
      <xdr:colOff>114300</xdr:colOff>
      <xdr:row>82</xdr:row>
      <xdr:rowOff>5443</xdr:rowOff>
    </xdr:to>
    <xdr:cxnSp macro="">
      <xdr:nvCxnSpPr>
        <xdr:cNvPr id="766" name="直線コネクタ 765"/>
        <xdr:cNvCxnSpPr/>
      </xdr:nvCxnSpPr>
      <xdr:spPr>
        <a:xfrm>
          <a:off x="13703300" y="140120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142421</xdr:rowOff>
    </xdr:from>
    <xdr:to>
      <xdr:col>67</xdr:col>
      <xdr:colOff>101600</xdr:colOff>
      <xdr:row>82</xdr:row>
      <xdr:rowOff>72571</xdr:rowOff>
    </xdr:to>
    <xdr:sp macro="" textlink="">
      <xdr:nvSpPr>
        <xdr:cNvPr id="767" name="楕円 766"/>
        <xdr:cNvSpPr/>
      </xdr:nvSpPr>
      <xdr:spPr>
        <a:xfrm>
          <a:off x="12763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124642</xdr:rowOff>
    </xdr:from>
    <xdr:to>
      <xdr:col>71</xdr:col>
      <xdr:colOff>177800</xdr:colOff>
      <xdr:row>82</xdr:row>
      <xdr:rowOff>21771</xdr:rowOff>
    </xdr:to>
    <xdr:cxnSp macro="">
      <xdr:nvCxnSpPr>
        <xdr:cNvPr id="768" name="直線コネクタ 767"/>
        <xdr:cNvCxnSpPr/>
      </xdr:nvCxnSpPr>
      <xdr:spPr>
        <a:xfrm flipV="1">
          <a:off x="12814300" y="140120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126654</xdr:rowOff>
    </xdr:from>
    <xdr:ext cx="405111" cy="259045"/>
    <xdr:sp macro="" textlink="">
      <xdr:nvSpPr>
        <xdr:cNvPr id="773" name="n_1mainValue【消防施設】&#10;有形固定資産減価償却率"/>
        <xdr:cNvSpPr txBox="1"/>
      </xdr:nvSpPr>
      <xdr:spPr>
        <a:xfrm>
          <a:off x="15266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774" name="n_2mainValue【消防施設】&#10;有形固定資産減価償却率"/>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20519</xdr:rowOff>
    </xdr:from>
    <xdr:ext cx="405111" cy="259045"/>
    <xdr:sp macro="" textlink="">
      <xdr:nvSpPr>
        <xdr:cNvPr id="775" name="n_3mainValue【消防施設】&#10;有形固定資産減価償却率"/>
        <xdr:cNvSpPr txBox="1"/>
      </xdr:nvSpPr>
      <xdr:spPr>
        <a:xfrm>
          <a:off x="13500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6" name="n_4mainValue【消防施設】&#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4" name="楕円 81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5"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16" name="楕円 815"/>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120396</xdr:rowOff>
    </xdr:to>
    <xdr:cxnSp macro="">
      <xdr:nvCxnSpPr>
        <xdr:cNvPr id="817" name="直線コネクタ 816"/>
        <xdr:cNvCxnSpPr/>
      </xdr:nvCxnSpPr>
      <xdr:spPr>
        <a:xfrm flipV="1">
          <a:off x="21323300" y="14508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818" name="楕円 817"/>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819" name="直線コネクタ 818"/>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20" name="楕円 819"/>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821" name="直線コネクタ 820"/>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22" name="楕円 821"/>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120396</xdr:rowOff>
    </xdr:to>
    <xdr:cxnSp macro="">
      <xdr:nvCxnSpPr>
        <xdr:cNvPr id="823" name="直線コネクタ 822"/>
        <xdr:cNvCxnSpPr/>
      </xdr:nvCxnSpPr>
      <xdr:spPr>
        <a:xfrm>
          <a:off x="18656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28"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829"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30" name="n_3mainValue【消防施設】&#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31" name="n_4main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59689</xdr:rowOff>
    </xdr:from>
    <xdr:to>
      <xdr:col>85</xdr:col>
      <xdr:colOff>177800</xdr:colOff>
      <xdr:row>101</xdr:row>
      <xdr:rowOff>161289</xdr:rowOff>
    </xdr:to>
    <xdr:sp macro="" textlink="">
      <xdr:nvSpPr>
        <xdr:cNvPr id="873" name="楕円 872"/>
        <xdr:cNvSpPr/>
      </xdr:nvSpPr>
      <xdr:spPr>
        <a:xfrm>
          <a:off x="16268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82566</xdr:rowOff>
    </xdr:from>
    <xdr:ext cx="405111" cy="259045"/>
    <xdr:sp macro="" textlink="">
      <xdr:nvSpPr>
        <xdr:cNvPr id="874" name="【庁舎】&#10;有形固定資産減価償却率該当値テキスト"/>
        <xdr:cNvSpPr txBox="1"/>
      </xdr:nvSpPr>
      <xdr:spPr>
        <a:xfrm>
          <a:off x="163576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156029</xdr:rowOff>
    </xdr:from>
    <xdr:to>
      <xdr:col>81</xdr:col>
      <xdr:colOff>101600</xdr:colOff>
      <xdr:row>101</xdr:row>
      <xdr:rowOff>86179</xdr:rowOff>
    </xdr:to>
    <xdr:sp macro="" textlink="">
      <xdr:nvSpPr>
        <xdr:cNvPr id="875" name="楕円 874"/>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35379</xdr:rowOff>
    </xdr:from>
    <xdr:to>
      <xdr:col>85</xdr:col>
      <xdr:colOff>127000</xdr:colOff>
      <xdr:row>101</xdr:row>
      <xdr:rowOff>110489</xdr:rowOff>
    </xdr:to>
    <xdr:cxnSp macro="">
      <xdr:nvCxnSpPr>
        <xdr:cNvPr id="876" name="直線コネクタ 875"/>
        <xdr:cNvCxnSpPr/>
      </xdr:nvCxnSpPr>
      <xdr:spPr>
        <a:xfrm>
          <a:off x="15481300" y="17351829"/>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59689</xdr:rowOff>
    </xdr:from>
    <xdr:to>
      <xdr:col>76</xdr:col>
      <xdr:colOff>165100</xdr:colOff>
      <xdr:row>100</xdr:row>
      <xdr:rowOff>161289</xdr:rowOff>
    </xdr:to>
    <xdr:sp macro="" textlink="">
      <xdr:nvSpPr>
        <xdr:cNvPr id="877" name="楕円 876"/>
        <xdr:cNvSpPr/>
      </xdr:nvSpPr>
      <xdr:spPr>
        <a:xfrm>
          <a:off x="14541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110489</xdr:rowOff>
    </xdr:from>
    <xdr:to>
      <xdr:col>81</xdr:col>
      <xdr:colOff>50800</xdr:colOff>
      <xdr:row>101</xdr:row>
      <xdr:rowOff>35379</xdr:rowOff>
    </xdr:to>
    <xdr:cxnSp macro="">
      <xdr:nvCxnSpPr>
        <xdr:cNvPr id="878" name="直線コネクタ 877"/>
        <xdr:cNvCxnSpPr/>
      </xdr:nvCxnSpPr>
      <xdr:spPr>
        <a:xfrm>
          <a:off x="14592300" y="17255489"/>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152763</xdr:rowOff>
    </xdr:from>
    <xdr:to>
      <xdr:col>72</xdr:col>
      <xdr:colOff>38100</xdr:colOff>
      <xdr:row>100</xdr:row>
      <xdr:rowOff>82913</xdr:rowOff>
    </xdr:to>
    <xdr:sp macro="" textlink="">
      <xdr:nvSpPr>
        <xdr:cNvPr id="879" name="楕円 878"/>
        <xdr:cNvSpPr/>
      </xdr:nvSpPr>
      <xdr:spPr>
        <a:xfrm>
          <a:off x="136525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32113</xdr:rowOff>
    </xdr:from>
    <xdr:to>
      <xdr:col>76</xdr:col>
      <xdr:colOff>114300</xdr:colOff>
      <xdr:row>100</xdr:row>
      <xdr:rowOff>110489</xdr:rowOff>
    </xdr:to>
    <xdr:cxnSp macro="">
      <xdr:nvCxnSpPr>
        <xdr:cNvPr id="880" name="直線コネクタ 879"/>
        <xdr:cNvCxnSpPr/>
      </xdr:nvCxnSpPr>
      <xdr:spPr>
        <a:xfrm>
          <a:off x="13703300" y="1717711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881" name="楕円 880"/>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32113</xdr:rowOff>
    </xdr:from>
    <xdr:to>
      <xdr:col>71</xdr:col>
      <xdr:colOff>177800</xdr:colOff>
      <xdr:row>107</xdr:row>
      <xdr:rowOff>61505</xdr:rowOff>
    </xdr:to>
    <xdr:cxnSp macro="">
      <xdr:nvCxnSpPr>
        <xdr:cNvPr id="882" name="直線コネクタ 881"/>
        <xdr:cNvCxnSpPr/>
      </xdr:nvCxnSpPr>
      <xdr:spPr>
        <a:xfrm flipV="1">
          <a:off x="12814300" y="17177113"/>
          <a:ext cx="889000" cy="12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102706</xdr:rowOff>
    </xdr:from>
    <xdr:ext cx="405111" cy="259045"/>
    <xdr:sp macro="" textlink="">
      <xdr:nvSpPr>
        <xdr:cNvPr id="887" name="n_1mainValue【庁舎】&#10;有形固定資産減価償却率"/>
        <xdr:cNvSpPr txBox="1"/>
      </xdr:nvSpPr>
      <xdr:spPr>
        <a:xfrm>
          <a:off x="15266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6366</xdr:rowOff>
    </xdr:from>
    <xdr:ext cx="405111" cy="259045"/>
    <xdr:sp macro="" textlink="">
      <xdr:nvSpPr>
        <xdr:cNvPr id="888" name="n_2mainValue【庁舎】&#10;有形固定資産減価償却率"/>
        <xdr:cNvSpPr txBox="1"/>
      </xdr:nvSpPr>
      <xdr:spPr>
        <a:xfrm>
          <a:off x="14389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99440</xdr:rowOff>
    </xdr:from>
    <xdr:ext cx="340478" cy="259045"/>
    <xdr:sp macro="" textlink="">
      <xdr:nvSpPr>
        <xdr:cNvPr id="889" name="n_3mainValue【庁舎】&#10;有形固定資産減価償却率"/>
        <xdr:cNvSpPr txBox="1"/>
      </xdr:nvSpPr>
      <xdr:spPr>
        <a:xfrm>
          <a:off x="13533061" y="16901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890" name="n_4mainValue【庁舎】&#10;有形固定資産減価償却率"/>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2" name="楕円 931"/>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933" name="【庁舎】&#10;一人当たり面積該当値テキスト"/>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934" name="楕円 933"/>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106</xdr:row>
      <xdr:rowOff>170906</xdr:rowOff>
    </xdr:to>
    <xdr:cxnSp macro="">
      <xdr:nvCxnSpPr>
        <xdr:cNvPr id="935" name="直線コネクタ 934"/>
        <xdr:cNvCxnSpPr/>
      </xdr:nvCxnSpPr>
      <xdr:spPr>
        <a:xfrm>
          <a:off x="21323300" y="183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936" name="楕円 935"/>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9252</xdr:rowOff>
    </xdr:to>
    <xdr:cxnSp macro="">
      <xdr:nvCxnSpPr>
        <xdr:cNvPr id="937" name="直線コネクタ 936"/>
        <xdr:cNvCxnSpPr/>
      </xdr:nvCxnSpPr>
      <xdr:spPr>
        <a:xfrm flipV="1">
          <a:off x="20434300" y="183446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938" name="楕円 937"/>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9252</xdr:rowOff>
    </xdr:to>
    <xdr:cxnSp macro="">
      <xdr:nvCxnSpPr>
        <xdr:cNvPr id="939" name="直線コネクタ 938"/>
        <xdr:cNvCxnSpPr/>
      </xdr:nvCxnSpPr>
      <xdr:spPr>
        <a:xfrm>
          <a:off x="19545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940" name="楕円 939"/>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xdr:rowOff>
    </xdr:from>
    <xdr:to>
      <xdr:col>102</xdr:col>
      <xdr:colOff>114300</xdr:colOff>
      <xdr:row>108</xdr:row>
      <xdr:rowOff>14151</xdr:rowOff>
    </xdr:to>
    <xdr:cxnSp macro="">
      <xdr:nvCxnSpPr>
        <xdr:cNvPr id="941" name="直線コネクタ 940"/>
        <xdr:cNvCxnSpPr/>
      </xdr:nvCxnSpPr>
      <xdr:spPr>
        <a:xfrm flipV="1">
          <a:off x="18656300" y="18354402"/>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946" name="n_1main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947" name="n_2main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51179</xdr:rowOff>
    </xdr:from>
    <xdr:ext cx="469744" cy="259045"/>
    <xdr:sp macro="" textlink="">
      <xdr:nvSpPr>
        <xdr:cNvPr id="948" name="n_3mainValue【庁舎】&#10;一人当たり面積"/>
        <xdr:cNvSpPr txBox="1"/>
      </xdr:nvSpPr>
      <xdr:spPr>
        <a:xfrm>
          <a:off x="19310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949" name="n_4mainValue【庁舎】&#10;一人当たり面積"/>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「福祉施設」については、市が保有する老人福祉センターの老朽化により、有形固定資産減価償却率が類似団体と比較して特に高い水準にあり、令和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％となっている。反対に、「庁舎」においては令和元年度に新庁舎へ移転したことにより、</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特に低い水準となっている。そのほか、「市民会館」「消防施設」については、該当施設の態様年数に対して経過年数が浅いことから有形固定資産減価償却率が低い状況となっている一方、「体育館・プール」「保健センター・保健所」は施設の老朽化が進んでおり、有形固定資産減価償却率は、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年度に吉川市公共施設長寿命化計画を策定したところであり、同計画に基づいて適切に維持管理できるよう老朽化対策を進めていく。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73,182
71,399
31.66
28,355,517
27,172,201
1,158,502
14,517,226
23,968,432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8472" cy="223157"/>
    <xdr:sp macro="" textlink="">
      <xdr:nvSpPr>
        <xdr:cNvPr id="35" name="テキスト ボックス 34"/>
        <xdr:cNvSpPr txBox="1"/>
      </xdr:nvSpPr>
      <xdr:spPr>
        <a:xfrm>
          <a:off x="745671" y="4675414"/>
          <a:ext cx="7908472" cy="223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首都近郊という立地条件や、ＪＲ吉川美南駅の設置に伴う利便性の向上により、人口が増加傾向にあり、税収が増加していることから、基準財政収入額が伸びており、財政力指数が類似団体の平均を超える状況となっている。</a:t>
          </a:r>
        </a:p>
        <a:p>
          <a:r>
            <a:rPr kumimoji="1" lang="ja-JP" altLang="en-US" sz="1300">
              <a:latin typeface="ＭＳ Ｐゴシック" panose="020B0600070205080204" pitchFamily="50" charset="-128"/>
              <a:ea typeface="ＭＳ Ｐゴシック" panose="020B0600070205080204" pitchFamily="50" charset="-128"/>
            </a:rPr>
            <a:t>　また、主要な測定単位として国勢調査が用いられており、人口増加傾向の当市においては基準財政需要額が増加する見込みであるが、税収も伸びているため、基準財政収入額も増加する見込みである。</a:t>
          </a:r>
        </a:p>
        <a:p>
          <a:r>
            <a:rPr kumimoji="1" lang="ja-JP" altLang="en-US" sz="1300">
              <a:latin typeface="ＭＳ Ｐゴシック" panose="020B0600070205080204" pitchFamily="50" charset="-128"/>
              <a:ea typeface="ＭＳ Ｐゴシック" panose="020B0600070205080204" pitchFamily="50" charset="-128"/>
            </a:rPr>
            <a:t>　今後も引き続き収納率の向上など、自主財源確保に努める。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9" name="直線コネクタ 68"/>
        <xdr:cNvCxnSpPr/>
      </xdr:nvCxnSpPr>
      <xdr:spPr>
        <a:xfrm>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市税や地方交付税、地方消費税交付金、臨時財政対策債などの歳入が増加したことにより、前年度から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元年度に完成した中学校の元利償還や、吉川美南駅東口周辺地区土地区画整理事業や公共施設の長寿命化などの大規模事業に対する市債の活用が見込まれることから、借入利率の低い貸付制度や、計画的な基金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66</xdr:row>
      <xdr:rowOff>10160</xdr:rowOff>
    </xdr:to>
    <xdr:cxnSp macro="">
      <xdr:nvCxnSpPr>
        <xdr:cNvPr id="130" name="直線コネクタ 129"/>
        <xdr:cNvCxnSpPr/>
      </xdr:nvCxnSpPr>
      <xdr:spPr>
        <a:xfrm flipV="1">
          <a:off x="4114800" y="10925302"/>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106680</xdr:rowOff>
    </xdr:to>
    <xdr:cxnSp macro="">
      <xdr:nvCxnSpPr>
        <xdr:cNvPr id="133" name="直線コネクタ 132"/>
        <xdr:cNvCxnSpPr/>
      </xdr:nvCxnSpPr>
      <xdr:spPr>
        <a:xfrm flipV="1">
          <a:off x="3225800" y="1132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66</xdr:row>
      <xdr:rowOff>106680</xdr:rowOff>
    </xdr:to>
    <xdr:cxnSp macro="">
      <xdr:nvCxnSpPr>
        <xdr:cNvPr id="136" name="直線コネクタ 135"/>
        <xdr:cNvCxnSpPr/>
      </xdr:nvCxnSpPr>
      <xdr:spPr>
        <a:xfrm>
          <a:off x="2336800" y="113885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66</xdr:row>
      <xdr:rowOff>72898</xdr:rowOff>
    </xdr:to>
    <xdr:cxnSp macro="">
      <xdr:nvCxnSpPr>
        <xdr:cNvPr id="139" name="直線コネクタ 138"/>
        <xdr:cNvCxnSpPr/>
      </xdr:nvCxnSpPr>
      <xdr:spPr>
        <a:xfrm>
          <a:off x="1447800" y="1124864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0"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5" name="楕円 154"/>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6" name="テキスト ボックス 155"/>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7" name="楕円 156"/>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8" name="テキスト ボックス 157"/>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人件費においては、職員の新陳代謝により基本給が減となったものの、時間外勤務手当や会計年度任用職員級が増額となったことにより、</a:t>
          </a:r>
          <a:r>
            <a:rPr kumimoji="1" lang="en-US" altLang="ja-JP" sz="1300">
              <a:latin typeface="ＭＳ Ｐゴシック" panose="020B0600070205080204" pitchFamily="50" charset="-128"/>
              <a:ea typeface="ＭＳ Ｐゴシック" panose="020B0600070205080204" pitchFamily="50" charset="-128"/>
            </a:rPr>
            <a:t>88,252</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物件費においては、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スクールに対応するためのタブレット購入費などが減となったが、新型コロナウイルスワクチン接種事業に係る予防接種委託料などや給食食材購入費の増により前年と比較し、</a:t>
          </a:r>
          <a:r>
            <a:rPr kumimoji="1" lang="en-US" altLang="ja-JP" sz="1300">
              <a:latin typeface="ＭＳ Ｐゴシック" panose="020B0600070205080204" pitchFamily="50" charset="-128"/>
              <a:ea typeface="ＭＳ Ｐゴシック" panose="020B0600070205080204" pitchFamily="50" charset="-128"/>
            </a:rPr>
            <a:t>54,880</a:t>
          </a:r>
          <a:r>
            <a:rPr kumimoji="1" lang="ja-JP" altLang="en-US" sz="1300">
              <a:latin typeface="ＭＳ Ｐゴシック" panose="020B0600070205080204" pitchFamily="50" charset="-128"/>
              <a:ea typeface="ＭＳ Ｐゴシック" panose="020B0600070205080204" pitchFamily="50" charset="-128"/>
            </a:rPr>
            <a:t>千円の増ととなったことから、人口１人当たりの人件費・物件費等については増額となっている。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134122</xdr:rowOff>
    </xdr:from>
    <xdr:to>
      <xdr:col>23</xdr:col>
      <xdr:colOff>133350</xdr:colOff>
      <xdr:row>80</xdr:row>
      <xdr:rowOff>155620</xdr:rowOff>
    </xdr:to>
    <xdr:cxnSp macro="">
      <xdr:nvCxnSpPr>
        <xdr:cNvPr id="195" name="直線コネクタ 194"/>
        <xdr:cNvCxnSpPr/>
      </xdr:nvCxnSpPr>
      <xdr:spPr>
        <a:xfrm>
          <a:off x="4114800" y="13850122"/>
          <a:ext cx="838200" cy="2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89252</xdr:rowOff>
    </xdr:from>
    <xdr:to>
      <xdr:col>19</xdr:col>
      <xdr:colOff>133350</xdr:colOff>
      <xdr:row>80</xdr:row>
      <xdr:rowOff>134122</xdr:rowOff>
    </xdr:to>
    <xdr:cxnSp macro="">
      <xdr:nvCxnSpPr>
        <xdr:cNvPr id="198" name="直線コネクタ 197"/>
        <xdr:cNvCxnSpPr/>
      </xdr:nvCxnSpPr>
      <xdr:spPr>
        <a:xfrm>
          <a:off x="3225800" y="13805252"/>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82553</xdr:rowOff>
    </xdr:from>
    <xdr:to>
      <xdr:col>15</xdr:col>
      <xdr:colOff>82550</xdr:colOff>
      <xdr:row>80</xdr:row>
      <xdr:rowOff>89252</xdr:rowOff>
    </xdr:to>
    <xdr:cxnSp macro="">
      <xdr:nvCxnSpPr>
        <xdr:cNvPr id="201" name="直線コネクタ 200"/>
        <xdr:cNvCxnSpPr/>
      </xdr:nvCxnSpPr>
      <xdr:spPr>
        <a:xfrm>
          <a:off x="2336800" y="13798553"/>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44807</xdr:rowOff>
    </xdr:from>
    <xdr:to>
      <xdr:col>11</xdr:col>
      <xdr:colOff>31750</xdr:colOff>
      <xdr:row>80</xdr:row>
      <xdr:rowOff>82553</xdr:rowOff>
    </xdr:to>
    <xdr:cxnSp macro="">
      <xdr:nvCxnSpPr>
        <xdr:cNvPr id="204" name="直線コネクタ 203"/>
        <xdr:cNvCxnSpPr/>
      </xdr:nvCxnSpPr>
      <xdr:spPr>
        <a:xfrm>
          <a:off x="1447800" y="13760807"/>
          <a:ext cx="889000" cy="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104820</xdr:rowOff>
    </xdr:from>
    <xdr:to>
      <xdr:col>23</xdr:col>
      <xdr:colOff>184150</xdr:colOff>
      <xdr:row>81</xdr:row>
      <xdr:rowOff>34970</xdr:rowOff>
    </xdr:to>
    <xdr:sp macro="" textlink="">
      <xdr:nvSpPr>
        <xdr:cNvPr id="214" name="楕円 213"/>
        <xdr:cNvSpPr/>
      </xdr:nvSpPr>
      <xdr:spPr>
        <a:xfrm>
          <a:off x="4902200" y="138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26097</xdr:rowOff>
    </xdr:from>
    <xdr:ext cx="762000" cy="259045"/>
    <xdr:sp macro="" textlink="">
      <xdr:nvSpPr>
        <xdr:cNvPr id="215" name="人件費・物件費等の状況該当値テキスト"/>
        <xdr:cNvSpPr txBox="1"/>
      </xdr:nvSpPr>
      <xdr:spPr>
        <a:xfrm>
          <a:off x="5041900" y="1374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83322</xdr:rowOff>
    </xdr:from>
    <xdr:to>
      <xdr:col>19</xdr:col>
      <xdr:colOff>184150</xdr:colOff>
      <xdr:row>81</xdr:row>
      <xdr:rowOff>13472</xdr:rowOff>
    </xdr:to>
    <xdr:sp macro="" textlink="">
      <xdr:nvSpPr>
        <xdr:cNvPr id="216" name="楕円 215"/>
        <xdr:cNvSpPr/>
      </xdr:nvSpPr>
      <xdr:spPr>
        <a:xfrm>
          <a:off x="4064000" y="137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23649</xdr:rowOff>
    </xdr:from>
    <xdr:ext cx="736600" cy="259045"/>
    <xdr:sp macro="" textlink="">
      <xdr:nvSpPr>
        <xdr:cNvPr id="217" name="テキスト ボックス 216"/>
        <xdr:cNvSpPr txBox="1"/>
      </xdr:nvSpPr>
      <xdr:spPr>
        <a:xfrm>
          <a:off x="3733800" y="1356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38452</xdr:rowOff>
    </xdr:from>
    <xdr:to>
      <xdr:col>15</xdr:col>
      <xdr:colOff>133350</xdr:colOff>
      <xdr:row>80</xdr:row>
      <xdr:rowOff>140052</xdr:rowOff>
    </xdr:to>
    <xdr:sp macro="" textlink="">
      <xdr:nvSpPr>
        <xdr:cNvPr id="218" name="楕円 217"/>
        <xdr:cNvSpPr/>
      </xdr:nvSpPr>
      <xdr:spPr>
        <a:xfrm>
          <a:off x="3175000" y="137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150229</xdr:rowOff>
    </xdr:from>
    <xdr:ext cx="762000" cy="259045"/>
    <xdr:sp macro="" textlink="">
      <xdr:nvSpPr>
        <xdr:cNvPr id="219" name="テキスト ボックス 218"/>
        <xdr:cNvSpPr txBox="1"/>
      </xdr:nvSpPr>
      <xdr:spPr>
        <a:xfrm>
          <a:off x="2844800" y="135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31753</xdr:rowOff>
    </xdr:from>
    <xdr:to>
      <xdr:col>11</xdr:col>
      <xdr:colOff>82550</xdr:colOff>
      <xdr:row>80</xdr:row>
      <xdr:rowOff>133353</xdr:rowOff>
    </xdr:to>
    <xdr:sp macro="" textlink="">
      <xdr:nvSpPr>
        <xdr:cNvPr id="220" name="楕円 219"/>
        <xdr:cNvSpPr/>
      </xdr:nvSpPr>
      <xdr:spPr>
        <a:xfrm>
          <a:off x="2286000" y="137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143530</xdr:rowOff>
    </xdr:from>
    <xdr:ext cx="762000" cy="259045"/>
    <xdr:sp macro="" textlink="">
      <xdr:nvSpPr>
        <xdr:cNvPr id="221" name="テキスト ボックス 220"/>
        <xdr:cNvSpPr txBox="1"/>
      </xdr:nvSpPr>
      <xdr:spPr>
        <a:xfrm>
          <a:off x="1955800" y="1351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165457</xdr:rowOff>
    </xdr:from>
    <xdr:to>
      <xdr:col>7</xdr:col>
      <xdr:colOff>31750</xdr:colOff>
      <xdr:row>80</xdr:row>
      <xdr:rowOff>95607</xdr:rowOff>
    </xdr:to>
    <xdr:sp macro="" textlink="">
      <xdr:nvSpPr>
        <xdr:cNvPr id="222" name="楕円 221"/>
        <xdr:cNvSpPr/>
      </xdr:nvSpPr>
      <xdr:spPr>
        <a:xfrm>
          <a:off x="1397000" y="137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105784</xdr:rowOff>
    </xdr:from>
    <xdr:ext cx="762000" cy="259045"/>
    <xdr:sp macro="" textlink="">
      <xdr:nvSpPr>
        <xdr:cNvPr id="223" name="テキスト ボックス 222"/>
        <xdr:cNvSpPr txBox="1"/>
      </xdr:nvSpPr>
      <xdr:spPr>
        <a:xfrm>
          <a:off x="1066800" y="1347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令和３年のラスパイレス指数は</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が、全国平均は上回っている。学歴別で見ると、短大卒・高卒の平均給与比較が毎年のラスパイレス指数の引上げ要因となっており、これは国の短大卒・高卒は管理職等の上位の職につくことが少ないためと考えられる。こうした中にあって、全体としては、採用退職に伴う職員構成の変化などによって昨年の指数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となった。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9" name="直線コネクタ 258"/>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51707</xdr:rowOff>
    </xdr:to>
    <xdr:cxnSp macro="">
      <xdr:nvCxnSpPr>
        <xdr:cNvPr id="262" name="直線コネクタ 261"/>
        <xdr:cNvCxnSpPr/>
      </xdr:nvCxnSpPr>
      <xdr:spPr>
        <a:xfrm flipV="1">
          <a:off x="15290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51707</xdr:rowOff>
    </xdr:to>
    <xdr:cxnSp macro="">
      <xdr:nvCxnSpPr>
        <xdr:cNvPr id="265" name="直線コネクタ 264"/>
        <xdr:cNvCxnSpPr/>
      </xdr:nvCxnSpPr>
      <xdr:spPr>
        <a:xfrm>
          <a:off x="14401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103414</xdr:rowOff>
    </xdr:to>
    <xdr:cxnSp macro="">
      <xdr:nvCxnSpPr>
        <xdr:cNvPr id="268" name="直線コネクタ 267"/>
        <xdr:cNvCxnSpPr/>
      </xdr:nvCxnSpPr>
      <xdr:spPr>
        <a:xfrm flipV="1">
          <a:off x="13512800" y="150531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0" name="楕円 279"/>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1" name="テキスト ボックス 280"/>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2" name="楕円 281"/>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3" name="テキスト ボックス 282"/>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4" name="楕円 283"/>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5" name="テキスト ボックス 284"/>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6" name="楕円 285"/>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7" name="テキスト ボックス 286"/>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駅周辺の区画整理を中心とした人口増に対応しながらも、従前から定員の適正化を厳格に行ってきたことによって、類似団体、全国、埼玉県平均を下回っている。引き続き、業務量に見合った職員数を確保し、定員の適正化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100330</xdr:rowOff>
    </xdr:to>
    <xdr:cxnSp macro="">
      <xdr:nvCxnSpPr>
        <xdr:cNvPr id="322" name="直線コネクタ 321"/>
        <xdr:cNvCxnSpPr/>
      </xdr:nvCxnSpPr>
      <xdr:spPr>
        <a:xfrm>
          <a:off x="16179800" y="1021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92287</xdr:rowOff>
    </xdr:from>
    <xdr:to>
      <xdr:col>77</xdr:col>
      <xdr:colOff>44450</xdr:colOff>
      <xdr:row>59</xdr:row>
      <xdr:rowOff>100330</xdr:rowOff>
    </xdr:to>
    <xdr:cxnSp macro="">
      <xdr:nvCxnSpPr>
        <xdr:cNvPr id="325" name="直線コネクタ 324"/>
        <xdr:cNvCxnSpPr/>
      </xdr:nvCxnSpPr>
      <xdr:spPr>
        <a:xfrm>
          <a:off x="15290800" y="102078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92287</xdr:rowOff>
    </xdr:from>
    <xdr:to>
      <xdr:col>72</xdr:col>
      <xdr:colOff>203200</xdr:colOff>
      <xdr:row>59</xdr:row>
      <xdr:rowOff>92287</xdr:rowOff>
    </xdr:to>
    <xdr:cxnSp macro="">
      <xdr:nvCxnSpPr>
        <xdr:cNvPr id="328" name="直線コネクタ 327"/>
        <xdr:cNvCxnSpPr/>
      </xdr:nvCxnSpPr>
      <xdr:spPr>
        <a:xfrm>
          <a:off x="14401800" y="1020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92287</xdr:rowOff>
    </xdr:from>
    <xdr:to>
      <xdr:col>68</xdr:col>
      <xdr:colOff>152400</xdr:colOff>
      <xdr:row>59</xdr:row>
      <xdr:rowOff>96308</xdr:rowOff>
    </xdr:to>
    <xdr:cxnSp macro="">
      <xdr:nvCxnSpPr>
        <xdr:cNvPr id="331" name="直線コネクタ 330"/>
        <xdr:cNvCxnSpPr/>
      </xdr:nvCxnSpPr>
      <xdr:spPr>
        <a:xfrm flipV="1">
          <a:off x="13512800" y="102078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41" name="楕円 340"/>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66057</xdr:rowOff>
    </xdr:from>
    <xdr:ext cx="762000" cy="259045"/>
    <xdr:sp macro="" textlink="">
      <xdr:nvSpPr>
        <xdr:cNvPr id="342"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3" name="楕円 342"/>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4" name="テキスト ボックス 343"/>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41487</xdr:rowOff>
    </xdr:from>
    <xdr:to>
      <xdr:col>73</xdr:col>
      <xdr:colOff>44450</xdr:colOff>
      <xdr:row>59</xdr:row>
      <xdr:rowOff>143087</xdr:rowOff>
    </xdr:to>
    <xdr:sp macro="" textlink="">
      <xdr:nvSpPr>
        <xdr:cNvPr id="345" name="楕円 344"/>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153264</xdr:rowOff>
    </xdr:from>
    <xdr:ext cx="762000" cy="259045"/>
    <xdr:sp macro="" textlink="">
      <xdr:nvSpPr>
        <xdr:cNvPr id="346" name="テキスト ボックス 345"/>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41487</xdr:rowOff>
    </xdr:from>
    <xdr:to>
      <xdr:col>68</xdr:col>
      <xdr:colOff>203200</xdr:colOff>
      <xdr:row>59</xdr:row>
      <xdr:rowOff>143087</xdr:rowOff>
    </xdr:to>
    <xdr:sp macro="" textlink="">
      <xdr:nvSpPr>
        <xdr:cNvPr id="347" name="楕円 346"/>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153264</xdr:rowOff>
    </xdr:from>
    <xdr:ext cx="762000" cy="259045"/>
    <xdr:sp macro="" textlink="">
      <xdr:nvSpPr>
        <xdr:cNvPr id="348" name="テキスト ボックス 347"/>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45508</xdr:rowOff>
    </xdr:from>
    <xdr:to>
      <xdr:col>64</xdr:col>
      <xdr:colOff>152400</xdr:colOff>
      <xdr:row>59</xdr:row>
      <xdr:rowOff>147108</xdr:rowOff>
    </xdr:to>
    <xdr:sp macro="" textlink="">
      <xdr:nvSpPr>
        <xdr:cNvPr id="349" name="楕円 348"/>
        <xdr:cNvSpPr/>
      </xdr:nvSpPr>
      <xdr:spPr>
        <a:xfrm>
          <a:off x="13462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157285</xdr:rowOff>
    </xdr:from>
    <xdr:ext cx="762000" cy="259045"/>
    <xdr:sp macro="" textlink="">
      <xdr:nvSpPr>
        <xdr:cNvPr id="350" name="テキスト ボックス 349"/>
        <xdr:cNvSpPr txBox="1"/>
      </xdr:nvSpPr>
      <xdr:spPr>
        <a:xfrm>
          <a:off x="13131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年度の普通交付税は、令和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年国調人口の採用により需要額が増加するとともに、新型コロナウイルス感染症の影響で収入額も減少したため、交付税の増につながったことや、再算定による追加交付の影響などにより前年度と比較し</a:t>
          </a:r>
          <a:r>
            <a:rPr kumimoji="1" lang="en-US" altLang="ja-JP" sz="1300">
              <a:latin typeface="ＭＳ Ｐゴシック" panose="020B0600070205080204" pitchFamily="50" charset="-128"/>
              <a:ea typeface="ＭＳ Ｐゴシック" panose="020B0600070205080204" pitchFamily="50" charset="-128"/>
            </a:rPr>
            <a:t>802,181</a:t>
          </a:r>
          <a:r>
            <a:rPr kumimoji="1" lang="ja-JP" altLang="en-US" sz="1300">
              <a:latin typeface="ＭＳ Ｐゴシック" panose="020B0600070205080204" pitchFamily="50" charset="-128"/>
              <a:ea typeface="ＭＳ Ｐゴシック" panose="020B0600070205080204" pitchFamily="50" charset="-128"/>
            </a:rPr>
            <a:t>千円増加した。そのため、令和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年度単年度の実質公債費比率は</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年平均値を採用する実質公債費比率は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156633</xdr:rowOff>
    </xdr:to>
    <xdr:cxnSp macro="">
      <xdr:nvCxnSpPr>
        <xdr:cNvPr id="383" name="直線コネクタ 382"/>
        <xdr:cNvCxnSpPr/>
      </xdr:nvCxnSpPr>
      <xdr:spPr>
        <a:xfrm flipV="1">
          <a:off x="16179800" y="71539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156633</xdr:rowOff>
    </xdr:to>
    <xdr:cxnSp macro="">
      <xdr:nvCxnSpPr>
        <xdr:cNvPr id="386" name="直線コネクタ 385"/>
        <xdr:cNvCxnSpPr/>
      </xdr:nvCxnSpPr>
      <xdr:spPr>
        <a:xfrm>
          <a:off x="15290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116417</xdr:rowOff>
    </xdr:to>
    <xdr:cxnSp macro="">
      <xdr:nvCxnSpPr>
        <xdr:cNvPr id="389" name="直線コネクタ 388"/>
        <xdr:cNvCxnSpPr/>
      </xdr:nvCxnSpPr>
      <xdr:spPr>
        <a:xfrm>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76200</xdr:rowOff>
    </xdr:to>
    <xdr:cxnSp macro="">
      <xdr:nvCxnSpPr>
        <xdr:cNvPr id="392" name="直線コネクタ 391"/>
        <xdr:cNvCxnSpPr/>
      </xdr:nvCxnSpPr>
      <xdr:spPr>
        <a:xfrm>
          <a:off x="13512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2" name="楕円 401"/>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3"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5" name="テキスト ボックス 404"/>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6" name="楕円 405"/>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7" name="テキスト ボックス 406"/>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8" name="楕円 40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9" name="テキスト ボックス 40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債務負担行為に基づく支出予定額などの減により、将来負担額が全体として</a:t>
          </a:r>
          <a:r>
            <a:rPr kumimoji="1" lang="en-US" altLang="ja-JP" sz="1300">
              <a:latin typeface="ＭＳ Ｐゴシック" panose="020B0600070205080204" pitchFamily="50" charset="-128"/>
              <a:ea typeface="ＭＳ Ｐゴシック" panose="020B0600070205080204" pitchFamily="50" charset="-128"/>
            </a:rPr>
            <a:t>1,062,703</a:t>
          </a:r>
          <a:r>
            <a:rPr kumimoji="1" lang="ja-JP" altLang="en-US" sz="1300">
              <a:latin typeface="ＭＳ Ｐゴシック" panose="020B0600070205080204" pitchFamily="50" charset="-128"/>
              <a:ea typeface="ＭＳ Ｐゴシック" panose="020B0600070205080204" pitchFamily="50" charset="-128"/>
            </a:rPr>
            <a:t>千円減額し、基金残高や特定歳入も増加したことにより、充当可能財源が</a:t>
          </a:r>
          <a:r>
            <a:rPr kumimoji="1" lang="en-US" altLang="ja-JP" sz="1300">
              <a:latin typeface="ＭＳ Ｐゴシック" panose="020B0600070205080204" pitchFamily="50" charset="-128"/>
              <a:ea typeface="ＭＳ Ｐゴシック" panose="020B0600070205080204" pitchFamily="50" charset="-128"/>
            </a:rPr>
            <a:t>1,990,290</a:t>
          </a:r>
          <a:r>
            <a:rPr kumimoji="1" lang="ja-JP" altLang="en-US" sz="1300">
              <a:latin typeface="ＭＳ Ｐゴシック" panose="020B0600070205080204" pitchFamily="50" charset="-128"/>
              <a:ea typeface="ＭＳ Ｐゴシック" panose="020B0600070205080204" pitchFamily="50" charset="-128"/>
            </a:rPr>
            <a:t>千円増加したことから、将来負担比額を充当可能財源等が上回り、将来負担比率は「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吉川美南駅東口周辺地区土地区画整理事業の推進や公共施設の長寿命化などの大規模事業において、市債を財源とする事業展開が見込まれることから、交付税措置のある地方債を活用するなど、将来負担に配慮した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130034</xdr:rowOff>
    </xdr:from>
    <xdr:to>
      <xdr:col>77</xdr:col>
      <xdr:colOff>44450</xdr:colOff>
      <xdr:row>17</xdr:row>
      <xdr:rowOff>31115</xdr:rowOff>
    </xdr:to>
    <xdr:cxnSp macro="">
      <xdr:nvCxnSpPr>
        <xdr:cNvPr id="445" name="直線コネクタ 444"/>
        <xdr:cNvCxnSpPr/>
      </xdr:nvCxnSpPr>
      <xdr:spPr>
        <a:xfrm flipV="1">
          <a:off x="15290800" y="2701784"/>
          <a:ext cx="889000" cy="2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13688</xdr:rowOff>
    </xdr:from>
    <xdr:to>
      <xdr:col>72</xdr:col>
      <xdr:colOff>203200</xdr:colOff>
      <xdr:row>17</xdr:row>
      <xdr:rowOff>31115</xdr:rowOff>
    </xdr:to>
    <xdr:cxnSp macro="">
      <xdr:nvCxnSpPr>
        <xdr:cNvPr id="448" name="直線コネクタ 447"/>
        <xdr:cNvCxnSpPr/>
      </xdr:nvCxnSpPr>
      <xdr:spPr>
        <a:xfrm>
          <a:off x="14401800" y="292833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13688</xdr:rowOff>
    </xdr:from>
    <xdr:to>
      <xdr:col>68</xdr:col>
      <xdr:colOff>152400</xdr:colOff>
      <xdr:row>17</xdr:row>
      <xdr:rowOff>98143</xdr:rowOff>
    </xdr:to>
    <xdr:cxnSp macro="">
      <xdr:nvCxnSpPr>
        <xdr:cNvPr id="451" name="直線コネクタ 450"/>
        <xdr:cNvCxnSpPr/>
      </xdr:nvCxnSpPr>
      <xdr:spPr>
        <a:xfrm flipV="1">
          <a:off x="13512800" y="292833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4" name="フローチャート: 判断 453"/>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5" name="テキスト ボックス 454"/>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6" name="フローチャート: 判断 455"/>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7" name="テキスト ボックス 456"/>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79234</xdr:rowOff>
    </xdr:from>
    <xdr:to>
      <xdr:col>77</xdr:col>
      <xdr:colOff>95250</xdr:colOff>
      <xdr:row>16</xdr:row>
      <xdr:rowOff>9384</xdr:rowOff>
    </xdr:to>
    <xdr:sp macro="" textlink="">
      <xdr:nvSpPr>
        <xdr:cNvPr id="463" name="楕円 462"/>
        <xdr:cNvSpPr/>
      </xdr:nvSpPr>
      <xdr:spPr>
        <a:xfrm>
          <a:off x="16129000" y="2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165611</xdr:rowOff>
    </xdr:from>
    <xdr:ext cx="736600" cy="259045"/>
    <xdr:sp macro="" textlink="">
      <xdr:nvSpPr>
        <xdr:cNvPr id="464" name="テキスト ボックス 463"/>
        <xdr:cNvSpPr txBox="1"/>
      </xdr:nvSpPr>
      <xdr:spPr>
        <a:xfrm>
          <a:off x="15798800" y="273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151765</xdr:rowOff>
    </xdr:from>
    <xdr:to>
      <xdr:col>73</xdr:col>
      <xdr:colOff>44450</xdr:colOff>
      <xdr:row>17</xdr:row>
      <xdr:rowOff>81915</xdr:rowOff>
    </xdr:to>
    <xdr:sp macro="" textlink="">
      <xdr:nvSpPr>
        <xdr:cNvPr id="465" name="楕円 464"/>
        <xdr:cNvSpPr/>
      </xdr:nvSpPr>
      <xdr:spPr>
        <a:xfrm>
          <a:off x="15240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66692</xdr:rowOff>
    </xdr:from>
    <xdr:ext cx="762000" cy="259045"/>
    <xdr:sp macro="" textlink="">
      <xdr:nvSpPr>
        <xdr:cNvPr id="466" name="テキスト ボックス 465"/>
        <xdr:cNvSpPr txBox="1"/>
      </xdr:nvSpPr>
      <xdr:spPr>
        <a:xfrm>
          <a:off x="14909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134338</xdr:rowOff>
    </xdr:from>
    <xdr:to>
      <xdr:col>68</xdr:col>
      <xdr:colOff>203200</xdr:colOff>
      <xdr:row>17</xdr:row>
      <xdr:rowOff>64488</xdr:rowOff>
    </xdr:to>
    <xdr:sp macro="" textlink="">
      <xdr:nvSpPr>
        <xdr:cNvPr id="467" name="楕円 466"/>
        <xdr:cNvSpPr/>
      </xdr:nvSpPr>
      <xdr:spPr>
        <a:xfrm>
          <a:off x="14351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49265</xdr:rowOff>
    </xdr:from>
    <xdr:ext cx="762000" cy="259045"/>
    <xdr:sp macro="" textlink="">
      <xdr:nvSpPr>
        <xdr:cNvPr id="468" name="テキスト ボックス 467"/>
        <xdr:cNvSpPr txBox="1"/>
      </xdr:nvSpPr>
      <xdr:spPr>
        <a:xfrm>
          <a:off x="14020800" y="296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47343</xdr:rowOff>
    </xdr:from>
    <xdr:to>
      <xdr:col>64</xdr:col>
      <xdr:colOff>152400</xdr:colOff>
      <xdr:row>17</xdr:row>
      <xdr:rowOff>148943</xdr:rowOff>
    </xdr:to>
    <xdr:sp macro="" textlink="">
      <xdr:nvSpPr>
        <xdr:cNvPr id="469" name="楕円 468"/>
        <xdr:cNvSpPr/>
      </xdr:nvSpPr>
      <xdr:spPr>
        <a:xfrm>
          <a:off x="13462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133720</xdr:rowOff>
    </xdr:from>
    <xdr:ext cx="762000" cy="259045"/>
    <xdr:sp macro="" textlink="">
      <xdr:nvSpPr>
        <xdr:cNvPr id="470" name="テキスト ボックス 469"/>
        <xdr:cNvSpPr txBox="1"/>
      </xdr:nvSpPr>
      <xdr:spPr>
        <a:xfrm>
          <a:off x="13131800" y="3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8165</xdr:rowOff>
    </xdr:from>
    <xdr:ext cx="8940589" cy="521425"/>
    <xdr:sp macro="" textlink="">
      <xdr:nvSpPr>
        <xdr:cNvPr id="471" name="テキスト ボックス 470"/>
        <xdr:cNvSpPr txBox="1"/>
      </xdr:nvSpPr>
      <xdr:spPr>
        <a:xfrm>
          <a:off x="745671" y="4607379"/>
          <a:ext cx="8940589"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t>※</a:t>
          </a:r>
          <a:r>
            <a:rPr lang="ja-JP" altLang="en-US" sz="1000"/>
            <a:t>「定員管理の状況」の「人口</a:t>
          </a:r>
          <a:r>
            <a:rPr lang="en-US" altLang="ja-JP" sz="1000"/>
            <a:t>1,000</a:t>
          </a:r>
          <a:r>
            <a:rPr lang="ja-JP" altLang="en-US" sz="1000"/>
            <a:t>人当たり職員数」の算出に用いる職員数及び「給与水準（国との比較）」の「ラスパイレス指数」については、</a:t>
          </a:r>
          <a:br>
            <a:rPr lang="ja-JP" altLang="en-US" sz="1000"/>
          </a:br>
          <a:r>
            <a:rPr lang="ja-JP" altLang="en-US" sz="1000"/>
            <a:t>　各調査対象年度の翌年の地方公務員給与実態調査に基づいているが、令和</a:t>
          </a:r>
          <a:r>
            <a:rPr lang="en-US" altLang="ja-JP" sz="1000"/>
            <a:t>3</a:t>
          </a:r>
          <a:r>
            <a:rPr lang="ja-JP" altLang="en-US" sz="1000"/>
            <a:t>年度は令和</a:t>
          </a:r>
          <a:r>
            <a:rPr lang="en-US" altLang="ja-JP" sz="1000"/>
            <a:t>3</a:t>
          </a:r>
          <a:r>
            <a:rPr lang="ja-JP" altLang="en-US" sz="1000"/>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73,182
71,399
31.66
28,355,517
27,172,201
1,158,502
14,517,226
23,968,432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よしかわ行財政改革推進プランなどの取組により、職員数や各種手当を見直し、さらには市民交流センターおあしすの指定管理者制度導入などを行ってきたが、人口増加等に伴う事務量の増加などにより、人件費は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令和３年度については、人件費においては、職員の新陳代謝により基本給の減となったものの、時間外手当や会計年度任用職員費の増により増加した。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119380</xdr:rowOff>
    </xdr:to>
    <xdr:cxnSp macro="">
      <xdr:nvCxnSpPr>
        <xdr:cNvPr id="66" name="直線コネクタ 65"/>
        <xdr:cNvCxnSpPr/>
      </xdr:nvCxnSpPr>
      <xdr:spPr>
        <a:xfrm flipV="1">
          <a:off x="3987800" y="61239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119380</xdr:rowOff>
    </xdr:to>
    <xdr:cxnSp macro="">
      <xdr:nvCxnSpPr>
        <xdr:cNvPr id="69" name="直線コネクタ 68"/>
        <xdr:cNvCxnSpPr/>
      </xdr:nvCxnSpPr>
      <xdr:spPr>
        <a:xfrm>
          <a:off x="3098800" y="620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58420</xdr:rowOff>
    </xdr:to>
    <xdr:cxnSp macro="">
      <xdr:nvCxnSpPr>
        <xdr:cNvPr id="72" name="直線コネクタ 71"/>
        <xdr:cNvCxnSpPr/>
      </xdr:nvCxnSpPr>
      <xdr:spPr>
        <a:xfrm flipV="1">
          <a:off x="2209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142240</xdr:rowOff>
    </xdr:to>
    <xdr:cxnSp macro="">
      <xdr:nvCxnSpPr>
        <xdr:cNvPr id="75" name="直線コネクタ 74"/>
        <xdr:cNvCxnSpPr/>
      </xdr:nvCxnSpPr>
      <xdr:spPr>
        <a:xfrm flipV="1">
          <a:off x="1320800" y="6230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交流センターおあしすの指定管理者制度導入や、ＰＦＩ方式による学校給食センター運営委託料などにより、人件費の一部が物件費に振り替わったことで、物件費が類似団体を上回る状況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今後も引き続き、行財政改革の取組による事務経費の節減や、民間活用も含めた効率的な行政運営に努める。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18</xdr:row>
      <xdr:rowOff>39914</xdr:rowOff>
    </xdr:to>
    <xdr:cxnSp macro="">
      <xdr:nvCxnSpPr>
        <xdr:cNvPr id="129" name="直線コネクタ 128"/>
        <xdr:cNvCxnSpPr/>
      </xdr:nvCxnSpPr>
      <xdr:spPr>
        <a:xfrm flipV="1">
          <a:off x="15671800" y="29409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19</xdr:row>
      <xdr:rowOff>75293</xdr:rowOff>
    </xdr:to>
    <xdr:cxnSp macro="">
      <xdr:nvCxnSpPr>
        <xdr:cNvPr id="132" name="直線コネクタ 131"/>
        <xdr:cNvCxnSpPr/>
      </xdr:nvCxnSpPr>
      <xdr:spPr>
        <a:xfrm flipV="1">
          <a:off x="14782800" y="3126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75293</xdr:rowOff>
    </xdr:to>
    <xdr:cxnSp macro="">
      <xdr:nvCxnSpPr>
        <xdr:cNvPr id="135" name="直線コネクタ 134"/>
        <xdr:cNvCxnSpPr/>
      </xdr:nvCxnSpPr>
      <xdr:spPr>
        <a:xfrm>
          <a:off x="13893800" y="3311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53522</xdr:rowOff>
    </xdr:from>
    <xdr:to>
      <xdr:col>69</xdr:col>
      <xdr:colOff>92075</xdr:colOff>
      <xdr:row>19</xdr:row>
      <xdr:rowOff>86178</xdr:rowOff>
    </xdr:to>
    <xdr:cxnSp macro="">
      <xdr:nvCxnSpPr>
        <xdr:cNvPr id="138" name="直線コネクタ 137"/>
        <xdr:cNvCxnSpPr/>
      </xdr:nvCxnSpPr>
      <xdr:spPr>
        <a:xfrm flipV="1">
          <a:off x="13004800" y="3311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2" name="楕円 151"/>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3" name="テキスト ボックス 152"/>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4" name="楕円 153"/>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5" name="テキスト ボックス 154"/>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利用控えが一部解消された子ども医療給付費の増、施設数の増による介護・訓練等給付の増、受給者数の増による生活保護費の増等が影響し、扶助費充当経常一般財源等全体で増となったが、経常一般財源等の増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124278</xdr:rowOff>
    </xdr:to>
    <xdr:cxnSp macro="">
      <xdr:nvCxnSpPr>
        <xdr:cNvPr id="192" name="直線コネクタ 191"/>
        <xdr:cNvCxnSpPr/>
      </xdr:nvCxnSpPr>
      <xdr:spPr>
        <a:xfrm flipV="1">
          <a:off x="3987800" y="9809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58</xdr:row>
      <xdr:rowOff>72572</xdr:rowOff>
    </xdr:to>
    <xdr:cxnSp macro="">
      <xdr:nvCxnSpPr>
        <xdr:cNvPr id="195" name="直線コネクタ 194"/>
        <xdr:cNvCxnSpPr/>
      </xdr:nvCxnSpPr>
      <xdr:spPr>
        <a:xfrm flipV="1">
          <a:off x="3098800" y="9896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72572</xdr:rowOff>
    </xdr:to>
    <xdr:cxnSp macro="">
      <xdr:nvCxnSpPr>
        <xdr:cNvPr id="198" name="直線コネクタ 197"/>
        <xdr:cNvCxnSpPr/>
      </xdr:nvCxnSpPr>
      <xdr:spPr>
        <a:xfrm>
          <a:off x="2209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57</xdr:row>
      <xdr:rowOff>146050</xdr:rowOff>
    </xdr:to>
    <xdr:cxnSp macro="">
      <xdr:nvCxnSpPr>
        <xdr:cNvPr id="201" name="直線コネクタ 200"/>
        <xdr:cNvCxnSpPr/>
      </xdr:nvCxnSpPr>
      <xdr:spPr>
        <a:xfrm>
          <a:off x="1320800" y="988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3" name="楕円 212"/>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4" name="テキスト ボックス 213"/>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5" name="楕円 214"/>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6" name="テキスト ボックス 215"/>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9" name="楕円 218"/>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20" name="テキスト ボックス 219"/>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「その他」の多くを占める繰出金については、国民健康保険事業特別会計において平成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年度に国民健康保険財政健全化計画を策定するなどにより、繰出金の適正化に努めている。</a:t>
          </a:r>
        </a:p>
        <a:p>
          <a:r>
            <a:rPr kumimoji="1" lang="ja-JP" altLang="en-US" sz="1300">
              <a:latin typeface="ＭＳ Ｐゴシック" panose="020B0600070205080204" pitchFamily="50" charset="-128"/>
              <a:ea typeface="ＭＳ Ｐゴシック" panose="020B0600070205080204" pitchFamily="50" charset="-128"/>
            </a:rPr>
            <a:t>　今後は、高齢化の進行による繰出金の増加や施設の老朽化に伴う維持補修事業費の増加が見込まれるため、適正な制度運営や事務経費削減に努める。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67128</xdr:rowOff>
    </xdr:to>
    <xdr:cxnSp macro="">
      <xdr:nvCxnSpPr>
        <xdr:cNvPr id="255" name="直線コネクタ 254"/>
        <xdr:cNvCxnSpPr/>
      </xdr:nvCxnSpPr>
      <xdr:spPr>
        <a:xfrm flipV="1">
          <a:off x="15671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67128</xdr:rowOff>
    </xdr:to>
    <xdr:cxnSp macro="">
      <xdr:nvCxnSpPr>
        <xdr:cNvPr id="258" name="直線コネクタ 257"/>
        <xdr:cNvCxnSpPr/>
      </xdr:nvCxnSpPr>
      <xdr:spPr>
        <a:xfrm>
          <a:off x="14782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165100</xdr:rowOff>
    </xdr:to>
    <xdr:cxnSp macro="">
      <xdr:nvCxnSpPr>
        <xdr:cNvPr id="261" name="直線コネクタ 260"/>
        <xdr:cNvCxnSpPr/>
      </xdr:nvCxnSpPr>
      <xdr:spPr>
        <a:xfrm flipV="1">
          <a:off x="13893800" y="9624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56</xdr:row>
      <xdr:rowOff>165100</xdr:rowOff>
    </xdr:to>
    <xdr:cxnSp macro="">
      <xdr:nvCxnSpPr>
        <xdr:cNvPr id="264" name="直線コネクタ 263"/>
        <xdr:cNvCxnSpPr/>
      </xdr:nvCxnSpPr>
      <xdr:spPr>
        <a:xfrm>
          <a:off x="13004800" y="9505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4" name="楕円 273"/>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5" name="その他該当値テキスト"/>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6" name="楕円 275"/>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7" name="テキスト ボックス 276"/>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8" name="楕円 277"/>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9" name="テキスト ボックス 278"/>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0" name="楕円 279"/>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81" name="テキスト ボックス 280"/>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82" name="楕円 281"/>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83" name="テキスト ボックス 282"/>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燃ごみなどの処理業務を東埼玉資源環境組合で、消防業務を吉川松伏消防組合で行っていることに対する負担金のほか、令和元年度には、下水道事業特別会計が法適化したことに伴い、下水道事業会計負担金が加わったことなどにより、類似団体平均を上回って推移している。</a:t>
          </a:r>
        </a:p>
        <a:p>
          <a:r>
            <a:rPr kumimoji="1" lang="ja-JP" altLang="en-US" sz="1300">
              <a:latin typeface="ＭＳ Ｐゴシック" panose="020B0600070205080204" pitchFamily="50" charset="-128"/>
              <a:ea typeface="ＭＳ Ｐゴシック" panose="020B0600070205080204" pitchFamily="50" charset="-128"/>
            </a:rPr>
            <a:t>　引き続き各種団体への補助金などを含め、適正な補助費等の支出に努める。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37846</xdr:rowOff>
    </xdr:to>
    <xdr:cxnSp macro="">
      <xdr:nvCxnSpPr>
        <xdr:cNvPr id="313" name="直線コネクタ 312"/>
        <xdr:cNvCxnSpPr/>
      </xdr:nvCxnSpPr>
      <xdr:spPr>
        <a:xfrm flipV="1">
          <a:off x="15671800" y="6322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42418</xdr:rowOff>
    </xdr:to>
    <xdr:cxnSp macro="">
      <xdr:nvCxnSpPr>
        <xdr:cNvPr id="316" name="直線コネクタ 315"/>
        <xdr:cNvCxnSpPr/>
      </xdr:nvCxnSpPr>
      <xdr:spPr>
        <a:xfrm flipV="1">
          <a:off x="14782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42418</xdr:rowOff>
    </xdr:to>
    <xdr:cxnSp macro="">
      <xdr:nvCxnSpPr>
        <xdr:cNvPr id="319" name="直線コネクタ 318"/>
        <xdr:cNvCxnSpPr/>
      </xdr:nvCxnSpPr>
      <xdr:spPr>
        <a:xfrm>
          <a:off x="13893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36</xdr:row>
      <xdr:rowOff>168148</xdr:rowOff>
    </xdr:to>
    <xdr:cxnSp macro="">
      <xdr:nvCxnSpPr>
        <xdr:cNvPr id="322" name="直線コネクタ 321"/>
        <xdr:cNvCxnSpPr/>
      </xdr:nvCxnSpPr>
      <xdr:spPr>
        <a:xfrm flipV="1">
          <a:off x="13004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2" name="楕円 33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4" name="楕円 33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5" name="テキスト ボックス 33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6" name="楕円 335"/>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7" name="テキスト ボックス 33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8" name="楕円 337"/>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9" name="テキスト ボックス 33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40" name="楕円 33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41" name="テキスト ボックス 34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公共事業等債や一般単独事業債、都道府県貸付金が増加した一方で、教育・福祉施設整備事業債や臨時財政対策債が減少したこと等により、前年度と比較して</a:t>
          </a:r>
          <a:r>
            <a:rPr kumimoji="1" lang="en-US" altLang="ja-JP" sz="1200" baseline="0">
              <a:latin typeface="ＭＳ Ｐゴシック" panose="020B0600070205080204" pitchFamily="50" charset="-128"/>
              <a:ea typeface="ＭＳ Ｐゴシック" panose="020B0600070205080204" pitchFamily="50" charset="-128"/>
            </a:rPr>
            <a:t>26,394</a:t>
          </a:r>
          <a:r>
            <a:rPr kumimoji="1" lang="ja-JP" altLang="en-US" sz="1200" baseline="0">
              <a:latin typeface="ＭＳ Ｐゴシック" panose="020B0600070205080204" pitchFamily="50" charset="-128"/>
              <a:ea typeface="ＭＳ Ｐゴシック" panose="020B0600070205080204" pitchFamily="50" charset="-128"/>
            </a:rPr>
            <a:t>の千円の減となった。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中学校建設事業に対する償還を控えていることや、吉川美南駅東口周辺地区土地区画整理事業などの大規模事業に対する市債の活用が見込まれることから、借入利率の低い貸付制度や、計画的な基金の活用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39370</xdr:rowOff>
    </xdr:to>
    <xdr:cxnSp macro="">
      <xdr:nvCxnSpPr>
        <xdr:cNvPr id="374" name="直線コネクタ 373"/>
        <xdr:cNvCxnSpPr/>
      </xdr:nvCxnSpPr>
      <xdr:spPr>
        <a:xfrm flipV="1">
          <a:off x="3987800" y="13119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7" name="直線コネクタ 376"/>
        <xdr:cNvCxnSpPr/>
      </xdr:nvCxnSpPr>
      <xdr:spPr>
        <a:xfrm flipV="1">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69850</xdr:rowOff>
    </xdr:to>
    <xdr:cxnSp macro="">
      <xdr:nvCxnSpPr>
        <xdr:cNvPr id="380" name="直線コネクタ 379"/>
        <xdr:cNvCxnSpPr/>
      </xdr:nvCxnSpPr>
      <xdr:spPr>
        <a:xfrm>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62230</xdr:rowOff>
    </xdr:to>
    <xdr:cxnSp macro="">
      <xdr:nvCxnSpPr>
        <xdr:cNvPr id="383" name="直線コネクタ 382"/>
        <xdr:cNvCxnSpPr/>
      </xdr:nvCxnSpPr>
      <xdr:spPr>
        <a:xfrm>
          <a:off x="1320800" y="131343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3" name="楕円 392"/>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4"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5" name="楕円 394"/>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6" name="テキスト ボックス 395"/>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8" name="テキスト ボックス 39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9" name="楕円 398"/>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400" name="テキスト ボックス 399"/>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年度は類似団体と同等の水準である。</a:t>
          </a:r>
        </a:p>
        <a:p>
          <a:r>
            <a:rPr kumimoji="1" lang="ja-JP" altLang="en-US" sz="1300">
              <a:latin typeface="ＭＳ Ｐゴシック" panose="020B0600070205080204" pitchFamily="50" charset="-128"/>
              <a:ea typeface="ＭＳ Ｐゴシック" panose="020B0600070205080204" pitchFamily="50" charset="-128"/>
            </a:rPr>
            <a:t>　今後予定されている中学校建設事業に対する償還の開始や吉川美南駅東口周辺地区土地区画整理事業、公共施設の長寿命化などの大規模事業に対する市債の借入により、公債費の増加は避けれないため、公債費以外で経費の削減に積極的に取り組む。</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79</xdr:row>
      <xdr:rowOff>19558</xdr:rowOff>
    </xdr:to>
    <xdr:cxnSp macro="">
      <xdr:nvCxnSpPr>
        <xdr:cNvPr id="433" name="直線コネクタ 432"/>
        <xdr:cNvCxnSpPr/>
      </xdr:nvCxnSpPr>
      <xdr:spPr>
        <a:xfrm flipV="1">
          <a:off x="15671800" y="13257785"/>
          <a:ext cx="838200" cy="3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92711</xdr:rowOff>
    </xdr:to>
    <xdr:cxnSp macro="">
      <xdr:nvCxnSpPr>
        <xdr:cNvPr id="436" name="直線コネクタ 435"/>
        <xdr:cNvCxnSpPr/>
      </xdr:nvCxnSpPr>
      <xdr:spPr>
        <a:xfrm flipV="1">
          <a:off x="14782800" y="135641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92711</xdr:rowOff>
    </xdr:to>
    <xdr:cxnSp macro="">
      <xdr:nvCxnSpPr>
        <xdr:cNvPr id="439" name="直線コネクタ 438"/>
        <xdr:cNvCxnSpPr/>
      </xdr:nvCxnSpPr>
      <xdr:spPr>
        <a:xfrm>
          <a:off x="13893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65278</xdr:rowOff>
    </xdr:to>
    <xdr:cxnSp macro="">
      <xdr:nvCxnSpPr>
        <xdr:cNvPr id="442" name="直線コネクタ 441"/>
        <xdr:cNvCxnSpPr/>
      </xdr:nvCxnSpPr>
      <xdr:spPr>
        <a:xfrm>
          <a:off x="13004800" y="135549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2" name="楕円 451"/>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53"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4" name="楕円 453"/>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5" name="テキスト ボックス 454"/>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6" name="楕円 455"/>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7" name="テキスト ボックス 456"/>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8" name="楕円 457"/>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9" name="テキスト ボックス 458"/>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60" name="楕円 459"/>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61" name="テキスト ボックス 460"/>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115075</xdr:rowOff>
    </xdr:from>
    <xdr:to>
      <xdr:col>29</xdr:col>
      <xdr:colOff>127000</xdr:colOff>
      <xdr:row>18</xdr:row>
      <xdr:rowOff>132955</xdr:rowOff>
    </xdr:to>
    <xdr:cxnSp macro="">
      <xdr:nvCxnSpPr>
        <xdr:cNvPr id="52" name="直線コネクタ 51"/>
        <xdr:cNvCxnSpPr/>
      </xdr:nvCxnSpPr>
      <xdr:spPr bwMode="auto">
        <a:xfrm flipV="1">
          <a:off x="5003800" y="3248800"/>
          <a:ext cx="6477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132955</xdr:rowOff>
    </xdr:from>
    <xdr:to>
      <xdr:col>26</xdr:col>
      <xdr:colOff>50800</xdr:colOff>
      <xdr:row>18</xdr:row>
      <xdr:rowOff>159162</xdr:rowOff>
    </xdr:to>
    <xdr:cxnSp macro="">
      <xdr:nvCxnSpPr>
        <xdr:cNvPr id="55" name="直線コネクタ 54"/>
        <xdr:cNvCxnSpPr/>
      </xdr:nvCxnSpPr>
      <xdr:spPr bwMode="auto">
        <a:xfrm flipV="1">
          <a:off x="4305300" y="3266680"/>
          <a:ext cx="698500" cy="26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159162</xdr:rowOff>
    </xdr:from>
    <xdr:to>
      <xdr:col>22</xdr:col>
      <xdr:colOff>114300</xdr:colOff>
      <xdr:row>18</xdr:row>
      <xdr:rowOff>165955</xdr:rowOff>
    </xdr:to>
    <xdr:cxnSp macro="">
      <xdr:nvCxnSpPr>
        <xdr:cNvPr id="58" name="直線コネクタ 57"/>
        <xdr:cNvCxnSpPr/>
      </xdr:nvCxnSpPr>
      <xdr:spPr bwMode="auto">
        <a:xfrm flipV="1">
          <a:off x="3606800" y="3292887"/>
          <a:ext cx="6985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161611</xdr:rowOff>
    </xdr:from>
    <xdr:to>
      <xdr:col>18</xdr:col>
      <xdr:colOff>177800</xdr:colOff>
      <xdr:row>18</xdr:row>
      <xdr:rowOff>165955</xdr:rowOff>
    </xdr:to>
    <xdr:cxnSp macro="">
      <xdr:nvCxnSpPr>
        <xdr:cNvPr id="61" name="直線コネクタ 60"/>
        <xdr:cNvCxnSpPr/>
      </xdr:nvCxnSpPr>
      <xdr:spPr bwMode="auto">
        <a:xfrm>
          <a:off x="2908300" y="3295336"/>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64275</xdr:rowOff>
    </xdr:from>
    <xdr:to>
      <xdr:col>29</xdr:col>
      <xdr:colOff>177800</xdr:colOff>
      <xdr:row>18</xdr:row>
      <xdr:rowOff>165875</xdr:rowOff>
    </xdr:to>
    <xdr:sp macro="" textlink="">
      <xdr:nvSpPr>
        <xdr:cNvPr id="71" name="楕円 70"/>
        <xdr:cNvSpPr/>
      </xdr:nvSpPr>
      <xdr:spPr bwMode="auto">
        <a:xfrm>
          <a:off x="5600700" y="319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36352</xdr:rowOff>
    </xdr:from>
    <xdr:ext cx="762000" cy="259045"/>
    <xdr:sp macro="" textlink="">
      <xdr:nvSpPr>
        <xdr:cNvPr id="72" name="人口1人当たり決算額の推移該当値テキスト130"/>
        <xdr:cNvSpPr txBox="1"/>
      </xdr:nvSpPr>
      <xdr:spPr>
        <a:xfrm>
          <a:off x="5740400" y="31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82154</xdr:rowOff>
    </xdr:from>
    <xdr:to>
      <xdr:col>26</xdr:col>
      <xdr:colOff>101600</xdr:colOff>
      <xdr:row>19</xdr:row>
      <xdr:rowOff>12305</xdr:rowOff>
    </xdr:to>
    <xdr:sp macro="" textlink="">
      <xdr:nvSpPr>
        <xdr:cNvPr id="73" name="楕円 72"/>
        <xdr:cNvSpPr/>
      </xdr:nvSpPr>
      <xdr:spPr bwMode="auto">
        <a:xfrm>
          <a:off x="4953000" y="321587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168532</xdr:rowOff>
    </xdr:from>
    <xdr:ext cx="736600" cy="259045"/>
    <xdr:sp macro="" textlink="">
      <xdr:nvSpPr>
        <xdr:cNvPr id="74" name="テキスト ボックス 73"/>
        <xdr:cNvSpPr txBox="1"/>
      </xdr:nvSpPr>
      <xdr:spPr>
        <a:xfrm>
          <a:off x="4622800" y="3302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108362</xdr:rowOff>
    </xdr:from>
    <xdr:to>
      <xdr:col>22</xdr:col>
      <xdr:colOff>165100</xdr:colOff>
      <xdr:row>19</xdr:row>
      <xdr:rowOff>38512</xdr:rowOff>
    </xdr:to>
    <xdr:sp macro="" textlink="">
      <xdr:nvSpPr>
        <xdr:cNvPr id="75" name="楕円 74"/>
        <xdr:cNvSpPr/>
      </xdr:nvSpPr>
      <xdr:spPr bwMode="auto">
        <a:xfrm>
          <a:off x="4254500" y="324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23289</xdr:rowOff>
    </xdr:from>
    <xdr:ext cx="762000" cy="259045"/>
    <xdr:sp macro="" textlink="">
      <xdr:nvSpPr>
        <xdr:cNvPr id="76" name="テキスト ボックス 75"/>
        <xdr:cNvSpPr txBox="1"/>
      </xdr:nvSpPr>
      <xdr:spPr>
        <a:xfrm>
          <a:off x="3924300" y="332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115155</xdr:rowOff>
    </xdr:from>
    <xdr:to>
      <xdr:col>19</xdr:col>
      <xdr:colOff>38100</xdr:colOff>
      <xdr:row>19</xdr:row>
      <xdr:rowOff>45305</xdr:rowOff>
    </xdr:to>
    <xdr:sp macro="" textlink="">
      <xdr:nvSpPr>
        <xdr:cNvPr id="77" name="楕円 76"/>
        <xdr:cNvSpPr/>
      </xdr:nvSpPr>
      <xdr:spPr bwMode="auto">
        <a:xfrm>
          <a:off x="3556000" y="324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30082</xdr:rowOff>
    </xdr:from>
    <xdr:ext cx="762000" cy="259045"/>
    <xdr:sp macro="" textlink="">
      <xdr:nvSpPr>
        <xdr:cNvPr id="78" name="テキスト ボックス 77"/>
        <xdr:cNvSpPr txBox="1"/>
      </xdr:nvSpPr>
      <xdr:spPr>
        <a:xfrm>
          <a:off x="3225800" y="333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110811</xdr:rowOff>
    </xdr:from>
    <xdr:to>
      <xdr:col>15</xdr:col>
      <xdr:colOff>101600</xdr:colOff>
      <xdr:row>19</xdr:row>
      <xdr:rowOff>40961</xdr:rowOff>
    </xdr:to>
    <xdr:sp macro="" textlink="">
      <xdr:nvSpPr>
        <xdr:cNvPr id="79" name="楕円 78"/>
        <xdr:cNvSpPr/>
      </xdr:nvSpPr>
      <xdr:spPr bwMode="auto">
        <a:xfrm>
          <a:off x="2857500" y="324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25738</xdr:rowOff>
    </xdr:from>
    <xdr:ext cx="762000" cy="259045"/>
    <xdr:sp macro="" textlink="">
      <xdr:nvSpPr>
        <xdr:cNvPr id="80" name="テキスト ボックス 79"/>
        <xdr:cNvSpPr txBox="1"/>
      </xdr:nvSpPr>
      <xdr:spPr>
        <a:xfrm>
          <a:off x="2527300" y="333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262592</xdr:rowOff>
    </xdr:from>
    <xdr:to>
      <xdr:col>29</xdr:col>
      <xdr:colOff>127000</xdr:colOff>
      <xdr:row>35</xdr:row>
      <xdr:rowOff>305536</xdr:rowOff>
    </xdr:to>
    <xdr:cxnSp macro="">
      <xdr:nvCxnSpPr>
        <xdr:cNvPr id="115" name="直線コネクタ 114"/>
        <xdr:cNvCxnSpPr/>
      </xdr:nvCxnSpPr>
      <xdr:spPr bwMode="auto">
        <a:xfrm>
          <a:off x="5003800" y="6872942"/>
          <a:ext cx="647700" cy="4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262592</xdr:rowOff>
    </xdr:from>
    <xdr:to>
      <xdr:col>26</xdr:col>
      <xdr:colOff>50800</xdr:colOff>
      <xdr:row>35</xdr:row>
      <xdr:rowOff>272422</xdr:rowOff>
    </xdr:to>
    <xdr:cxnSp macro="">
      <xdr:nvCxnSpPr>
        <xdr:cNvPr id="118" name="直線コネクタ 117"/>
        <xdr:cNvCxnSpPr/>
      </xdr:nvCxnSpPr>
      <xdr:spPr bwMode="auto">
        <a:xfrm flipV="1">
          <a:off x="4305300" y="6872942"/>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271573</xdr:rowOff>
    </xdr:from>
    <xdr:to>
      <xdr:col>22</xdr:col>
      <xdr:colOff>114300</xdr:colOff>
      <xdr:row>35</xdr:row>
      <xdr:rowOff>272422</xdr:rowOff>
    </xdr:to>
    <xdr:cxnSp macro="">
      <xdr:nvCxnSpPr>
        <xdr:cNvPr id="121" name="直線コネクタ 120"/>
        <xdr:cNvCxnSpPr/>
      </xdr:nvCxnSpPr>
      <xdr:spPr bwMode="auto">
        <a:xfrm>
          <a:off x="3606800" y="6881923"/>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271573</xdr:rowOff>
    </xdr:from>
    <xdr:to>
      <xdr:col>18</xdr:col>
      <xdr:colOff>177800</xdr:colOff>
      <xdr:row>36</xdr:row>
      <xdr:rowOff>24097</xdr:rowOff>
    </xdr:to>
    <xdr:cxnSp macro="">
      <xdr:nvCxnSpPr>
        <xdr:cNvPr id="124" name="直線コネクタ 123"/>
        <xdr:cNvCxnSpPr/>
      </xdr:nvCxnSpPr>
      <xdr:spPr bwMode="auto">
        <a:xfrm flipV="1">
          <a:off x="2908300" y="6881923"/>
          <a:ext cx="698500" cy="95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254736</xdr:rowOff>
    </xdr:from>
    <xdr:to>
      <xdr:col>29</xdr:col>
      <xdr:colOff>177800</xdr:colOff>
      <xdr:row>36</xdr:row>
      <xdr:rowOff>13436</xdr:rowOff>
    </xdr:to>
    <xdr:sp macro="" textlink="">
      <xdr:nvSpPr>
        <xdr:cNvPr id="134" name="楕円 133"/>
        <xdr:cNvSpPr/>
      </xdr:nvSpPr>
      <xdr:spPr bwMode="auto">
        <a:xfrm>
          <a:off x="5600700" y="686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226813</xdr:rowOff>
    </xdr:from>
    <xdr:ext cx="762000" cy="259045"/>
    <xdr:sp macro="" textlink="">
      <xdr:nvSpPr>
        <xdr:cNvPr id="135" name="人口1人当たり決算額の推移該当値テキスト445"/>
        <xdr:cNvSpPr txBox="1"/>
      </xdr:nvSpPr>
      <xdr:spPr>
        <a:xfrm>
          <a:off x="5740400" y="68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211792</xdr:rowOff>
    </xdr:from>
    <xdr:to>
      <xdr:col>26</xdr:col>
      <xdr:colOff>101600</xdr:colOff>
      <xdr:row>35</xdr:row>
      <xdr:rowOff>313392</xdr:rowOff>
    </xdr:to>
    <xdr:sp macro="" textlink="">
      <xdr:nvSpPr>
        <xdr:cNvPr id="136" name="楕円 135"/>
        <xdr:cNvSpPr/>
      </xdr:nvSpPr>
      <xdr:spPr bwMode="auto">
        <a:xfrm>
          <a:off x="4953000" y="682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323569</xdr:rowOff>
    </xdr:from>
    <xdr:ext cx="736600" cy="259045"/>
    <xdr:sp macro="" textlink="">
      <xdr:nvSpPr>
        <xdr:cNvPr id="137" name="テキスト ボックス 136"/>
        <xdr:cNvSpPr txBox="1"/>
      </xdr:nvSpPr>
      <xdr:spPr>
        <a:xfrm>
          <a:off x="4622800" y="659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221622</xdr:rowOff>
    </xdr:from>
    <xdr:to>
      <xdr:col>22</xdr:col>
      <xdr:colOff>165100</xdr:colOff>
      <xdr:row>35</xdr:row>
      <xdr:rowOff>323222</xdr:rowOff>
    </xdr:to>
    <xdr:sp macro="" textlink="">
      <xdr:nvSpPr>
        <xdr:cNvPr id="138" name="楕円 137"/>
        <xdr:cNvSpPr/>
      </xdr:nvSpPr>
      <xdr:spPr bwMode="auto">
        <a:xfrm>
          <a:off x="4254500" y="683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333399</xdr:rowOff>
    </xdr:from>
    <xdr:ext cx="762000" cy="259045"/>
    <xdr:sp macro="" textlink="">
      <xdr:nvSpPr>
        <xdr:cNvPr id="139" name="テキスト ボックス 138"/>
        <xdr:cNvSpPr txBox="1"/>
      </xdr:nvSpPr>
      <xdr:spPr>
        <a:xfrm>
          <a:off x="3924300" y="660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220773</xdr:rowOff>
    </xdr:from>
    <xdr:to>
      <xdr:col>19</xdr:col>
      <xdr:colOff>38100</xdr:colOff>
      <xdr:row>35</xdr:row>
      <xdr:rowOff>322373</xdr:rowOff>
    </xdr:to>
    <xdr:sp macro="" textlink="">
      <xdr:nvSpPr>
        <xdr:cNvPr id="140" name="楕円 139"/>
        <xdr:cNvSpPr/>
      </xdr:nvSpPr>
      <xdr:spPr bwMode="auto">
        <a:xfrm>
          <a:off x="3556000" y="68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332550</xdr:rowOff>
    </xdr:from>
    <xdr:ext cx="762000" cy="259045"/>
    <xdr:sp macro="" textlink="">
      <xdr:nvSpPr>
        <xdr:cNvPr id="141" name="テキスト ボックス 140"/>
        <xdr:cNvSpPr txBox="1"/>
      </xdr:nvSpPr>
      <xdr:spPr>
        <a:xfrm>
          <a:off x="3225800" y="66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316197</xdr:rowOff>
    </xdr:from>
    <xdr:to>
      <xdr:col>15</xdr:col>
      <xdr:colOff>101600</xdr:colOff>
      <xdr:row>36</xdr:row>
      <xdr:rowOff>74897</xdr:rowOff>
    </xdr:to>
    <xdr:sp macro="" textlink="">
      <xdr:nvSpPr>
        <xdr:cNvPr id="142" name="楕円 141"/>
        <xdr:cNvSpPr/>
      </xdr:nvSpPr>
      <xdr:spPr bwMode="auto">
        <a:xfrm>
          <a:off x="2857500" y="69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59674</xdr:rowOff>
    </xdr:from>
    <xdr:ext cx="762000" cy="259045"/>
    <xdr:sp macro="" textlink="">
      <xdr:nvSpPr>
        <xdr:cNvPr id="143" name="テキスト ボックス 142"/>
        <xdr:cNvSpPr txBox="1"/>
      </xdr:nvSpPr>
      <xdr:spPr>
        <a:xfrm>
          <a:off x="2527300" y="701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73,182
71,399
31.66
28,355,517
27,172,201
1,158,502
14,517,226
23,968,432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11341</xdr:rowOff>
    </xdr:from>
    <xdr:to>
      <xdr:col>24</xdr:col>
      <xdr:colOff>63500</xdr:colOff>
      <xdr:row>38</xdr:row>
      <xdr:rowOff>35172</xdr:rowOff>
    </xdr:to>
    <xdr:cxnSp macro="">
      <xdr:nvCxnSpPr>
        <xdr:cNvPr id="61" name="直線コネクタ 60"/>
        <xdr:cNvCxnSpPr/>
      </xdr:nvCxnSpPr>
      <xdr:spPr>
        <a:xfrm flipV="1">
          <a:off x="3797300" y="6526441"/>
          <a:ext cx="838200" cy="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35172</xdr:rowOff>
    </xdr:from>
    <xdr:to>
      <xdr:col>19</xdr:col>
      <xdr:colOff>177800</xdr:colOff>
      <xdr:row>38</xdr:row>
      <xdr:rowOff>111525</xdr:rowOff>
    </xdr:to>
    <xdr:cxnSp macro="">
      <xdr:nvCxnSpPr>
        <xdr:cNvPr id="64" name="直線コネクタ 63"/>
        <xdr:cNvCxnSpPr/>
      </xdr:nvCxnSpPr>
      <xdr:spPr>
        <a:xfrm flipV="1">
          <a:off x="2908300" y="6550272"/>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111525</xdr:rowOff>
    </xdr:from>
    <xdr:to>
      <xdr:col>15</xdr:col>
      <xdr:colOff>50800</xdr:colOff>
      <xdr:row>38</xdr:row>
      <xdr:rowOff>113164</xdr:rowOff>
    </xdr:to>
    <xdr:cxnSp macro="">
      <xdr:nvCxnSpPr>
        <xdr:cNvPr id="67" name="直線コネクタ 66"/>
        <xdr:cNvCxnSpPr/>
      </xdr:nvCxnSpPr>
      <xdr:spPr>
        <a:xfrm flipV="1">
          <a:off x="2019300" y="662662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81026</xdr:rowOff>
    </xdr:from>
    <xdr:to>
      <xdr:col>10</xdr:col>
      <xdr:colOff>114300</xdr:colOff>
      <xdr:row>38</xdr:row>
      <xdr:rowOff>113164</xdr:rowOff>
    </xdr:to>
    <xdr:cxnSp macro="">
      <xdr:nvCxnSpPr>
        <xdr:cNvPr id="70" name="直線コネクタ 69"/>
        <xdr:cNvCxnSpPr/>
      </xdr:nvCxnSpPr>
      <xdr:spPr>
        <a:xfrm>
          <a:off x="1130300" y="6596126"/>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131991</xdr:rowOff>
    </xdr:from>
    <xdr:to>
      <xdr:col>24</xdr:col>
      <xdr:colOff>114300</xdr:colOff>
      <xdr:row>38</xdr:row>
      <xdr:rowOff>62141</xdr:rowOff>
    </xdr:to>
    <xdr:sp macro="" textlink="">
      <xdr:nvSpPr>
        <xdr:cNvPr id="80" name="楕円 79"/>
        <xdr:cNvSpPr/>
      </xdr:nvSpPr>
      <xdr:spPr>
        <a:xfrm>
          <a:off x="45847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110418</xdr:rowOff>
    </xdr:from>
    <xdr:ext cx="534377" cy="259045"/>
    <xdr:sp macro="" textlink="">
      <xdr:nvSpPr>
        <xdr:cNvPr id="81" name="人件費該当値テキスト"/>
        <xdr:cNvSpPr txBox="1"/>
      </xdr:nvSpPr>
      <xdr:spPr>
        <a:xfrm>
          <a:off x="4686300"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155823</xdr:rowOff>
    </xdr:from>
    <xdr:to>
      <xdr:col>20</xdr:col>
      <xdr:colOff>38100</xdr:colOff>
      <xdr:row>38</xdr:row>
      <xdr:rowOff>85973</xdr:rowOff>
    </xdr:to>
    <xdr:sp macro="" textlink="">
      <xdr:nvSpPr>
        <xdr:cNvPr id="82" name="楕円 81"/>
        <xdr:cNvSpPr/>
      </xdr:nvSpPr>
      <xdr:spPr>
        <a:xfrm>
          <a:off x="3746500" y="64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77099</xdr:rowOff>
    </xdr:from>
    <xdr:ext cx="534377" cy="259045"/>
    <xdr:sp macro="" textlink="">
      <xdr:nvSpPr>
        <xdr:cNvPr id="83" name="テキスト ボックス 82"/>
        <xdr:cNvSpPr txBox="1"/>
      </xdr:nvSpPr>
      <xdr:spPr>
        <a:xfrm>
          <a:off x="3530111" y="65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60725</xdr:rowOff>
    </xdr:from>
    <xdr:to>
      <xdr:col>15</xdr:col>
      <xdr:colOff>101600</xdr:colOff>
      <xdr:row>38</xdr:row>
      <xdr:rowOff>162325</xdr:rowOff>
    </xdr:to>
    <xdr:sp macro="" textlink="">
      <xdr:nvSpPr>
        <xdr:cNvPr id="84" name="楕円 83"/>
        <xdr:cNvSpPr/>
      </xdr:nvSpPr>
      <xdr:spPr>
        <a:xfrm>
          <a:off x="2857500" y="65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153452</xdr:rowOff>
    </xdr:from>
    <xdr:ext cx="534377" cy="259045"/>
    <xdr:sp macro="" textlink="">
      <xdr:nvSpPr>
        <xdr:cNvPr id="85" name="テキスト ボックス 84"/>
        <xdr:cNvSpPr txBox="1"/>
      </xdr:nvSpPr>
      <xdr:spPr>
        <a:xfrm>
          <a:off x="2641111" y="66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62364</xdr:rowOff>
    </xdr:from>
    <xdr:to>
      <xdr:col>10</xdr:col>
      <xdr:colOff>165100</xdr:colOff>
      <xdr:row>38</xdr:row>
      <xdr:rowOff>163964</xdr:rowOff>
    </xdr:to>
    <xdr:sp macro="" textlink="">
      <xdr:nvSpPr>
        <xdr:cNvPr id="86" name="楕円 85"/>
        <xdr:cNvSpPr/>
      </xdr:nvSpPr>
      <xdr:spPr>
        <a:xfrm>
          <a:off x="1968500" y="65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155091</xdr:rowOff>
    </xdr:from>
    <xdr:ext cx="534377" cy="259045"/>
    <xdr:sp macro="" textlink="">
      <xdr:nvSpPr>
        <xdr:cNvPr id="87" name="テキスト ボックス 86"/>
        <xdr:cNvSpPr txBox="1"/>
      </xdr:nvSpPr>
      <xdr:spPr>
        <a:xfrm>
          <a:off x="1752111" y="66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30226</xdr:rowOff>
    </xdr:from>
    <xdr:to>
      <xdr:col>6</xdr:col>
      <xdr:colOff>38100</xdr:colOff>
      <xdr:row>38</xdr:row>
      <xdr:rowOff>131826</xdr:rowOff>
    </xdr:to>
    <xdr:sp macro="" textlink="">
      <xdr:nvSpPr>
        <xdr:cNvPr id="88" name="楕円 87"/>
        <xdr:cNvSpPr/>
      </xdr:nvSpPr>
      <xdr:spPr>
        <a:xfrm>
          <a:off x="10795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122953</xdr:rowOff>
    </xdr:from>
    <xdr:ext cx="534377" cy="259045"/>
    <xdr:sp macro="" textlink="">
      <xdr:nvSpPr>
        <xdr:cNvPr id="89" name="テキスト ボックス 88"/>
        <xdr:cNvSpPr txBox="1"/>
      </xdr:nvSpPr>
      <xdr:spPr>
        <a:xfrm>
          <a:off x="863111" y="66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128080</xdr:rowOff>
    </xdr:from>
    <xdr:to>
      <xdr:col>24</xdr:col>
      <xdr:colOff>63500</xdr:colOff>
      <xdr:row>57</xdr:row>
      <xdr:rowOff>138176</xdr:rowOff>
    </xdr:to>
    <xdr:cxnSp macro="">
      <xdr:nvCxnSpPr>
        <xdr:cNvPr id="119" name="直線コネクタ 118"/>
        <xdr:cNvCxnSpPr/>
      </xdr:nvCxnSpPr>
      <xdr:spPr>
        <a:xfrm flipV="1">
          <a:off x="3797300" y="9900730"/>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128625</xdr:rowOff>
    </xdr:from>
    <xdr:to>
      <xdr:col>19</xdr:col>
      <xdr:colOff>177800</xdr:colOff>
      <xdr:row>57</xdr:row>
      <xdr:rowOff>138176</xdr:rowOff>
    </xdr:to>
    <xdr:cxnSp macro="">
      <xdr:nvCxnSpPr>
        <xdr:cNvPr id="122" name="直線コネクタ 121"/>
        <xdr:cNvCxnSpPr/>
      </xdr:nvCxnSpPr>
      <xdr:spPr>
        <a:xfrm>
          <a:off x="2908300" y="9901275"/>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128625</xdr:rowOff>
    </xdr:from>
    <xdr:to>
      <xdr:col>15</xdr:col>
      <xdr:colOff>50800</xdr:colOff>
      <xdr:row>57</xdr:row>
      <xdr:rowOff>133439</xdr:rowOff>
    </xdr:to>
    <xdr:cxnSp macro="">
      <xdr:nvCxnSpPr>
        <xdr:cNvPr id="125" name="直線コネクタ 124"/>
        <xdr:cNvCxnSpPr/>
      </xdr:nvCxnSpPr>
      <xdr:spPr>
        <a:xfrm flipV="1">
          <a:off x="2019300" y="9901275"/>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133439</xdr:rowOff>
    </xdr:from>
    <xdr:to>
      <xdr:col>10</xdr:col>
      <xdr:colOff>114300</xdr:colOff>
      <xdr:row>57</xdr:row>
      <xdr:rowOff>166357</xdr:rowOff>
    </xdr:to>
    <xdr:cxnSp macro="">
      <xdr:nvCxnSpPr>
        <xdr:cNvPr id="128" name="直線コネクタ 127"/>
        <xdr:cNvCxnSpPr/>
      </xdr:nvCxnSpPr>
      <xdr:spPr>
        <a:xfrm flipV="1">
          <a:off x="1130300" y="9906089"/>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77280</xdr:rowOff>
    </xdr:from>
    <xdr:to>
      <xdr:col>24</xdr:col>
      <xdr:colOff>114300</xdr:colOff>
      <xdr:row>58</xdr:row>
      <xdr:rowOff>7430</xdr:rowOff>
    </xdr:to>
    <xdr:sp macro="" textlink="">
      <xdr:nvSpPr>
        <xdr:cNvPr id="138" name="楕円 137"/>
        <xdr:cNvSpPr/>
      </xdr:nvSpPr>
      <xdr:spPr>
        <a:xfrm>
          <a:off x="4584700" y="98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163657</xdr:rowOff>
    </xdr:from>
    <xdr:ext cx="534377" cy="259045"/>
    <xdr:sp macro="" textlink="">
      <xdr:nvSpPr>
        <xdr:cNvPr id="139" name="物件費該当値テキスト"/>
        <xdr:cNvSpPr txBox="1"/>
      </xdr:nvSpPr>
      <xdr:spPr>
        <a:xfrm>
          <a:off x="4686300" y="976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87376</xdr:rowOff>
    </xdr:from>
    <xdr:to>
      <xdr:col>20</xdr:col>
      <xdr:colOff>38100</xdr:colOff>
      <xdr:row>58</xdr:row>
      <xdr:rowOff>17526</xdr:rowOff>
    </xdr:to>
    <xdr:sp macro="" textlink="">
      <xdr:nvSpPr>
        <xdr:cNvPr id="140" name="楕円 139"/>
        <xdr:cNvSpPr/>
      </xdr:nvSpPr>
      <xdr:spPr>
        <a:xfrm>
          <a:off x="3746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8653</xdr:rowOff>
    </xdr:from>
    <xdr:ext cx="534377" cy="259045"/>
    <xdr:sp macro="" textlink="">
      <xdr:nvSpPr>
        <xdr:cNvPr id="141" name="テキスト ボックス 140"/>
        <xdr:cNvSpPr txBox="1"/>
      </xdr:nvSpPr>
      <xdr:spPr>
        <a:xfrm>
          <a:off x="3530111" y="99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77825</xdr:rowOff>
    </xdr:from>
    <xdr:to>
      <xdr:col>15</xdr:col>
      <xdr:colOff>101600</xdr:colOff>
      <xdr:row>58</xdr:row>
      <xdr:rowOff>7975</xdr:rowOff>
    </xdr:to>
    <xdr:sp macro="" textlink="">
      <xdr:nvSpPr>
        <xdr:cNvPr id="142" name="楕円 141"/>
        <xdr:cNvSpPr/>
      </xdr:nvSpPr>
      <xdr:spPr>
        <a:xfrm>
          <a:off x="2857500" y="98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170552</xdr:rowOff>
    </xdr:from>
    <xdr:ext cx="534377" cy="259045"/>
    <xdr:sp macro="" textlink="">
      <xdr:nvSpPr>
        <xdr:cNvPr id="143" name="テキスト ボックス 142"/>
        <xdr:cNvSpPr txBox="1"/>
      </xdr:nvSpPr>
      <xdr:spPr>
        <a:xfrm>
          <a:off x="2641111" y="99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82639</xdr:rowOff>
    </xdr:from>
    <xdr:to>
      <xdr:col>10</xdr:col>
      <xdr:colOff>165100</xdr:colOff>
      <xdr:row>58</xdr:row>
      <xdr:rowOff>12789</xdr:rowOff>
    </xdr:to>
    <xdr:sp macro="" textlink="">
      <xdr:nvSpPr>
        <xdr:cNvPr id="144" name="楕円 143"/>
        <xdr:cNvSpPr/>
      </xdr:nvSpPr>
      <xdr:spPr>
        <a:xfrm>
          <a:off x="1968500" y="9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3916</xdr:rowOff>
    </xdr:from>
    <xdr:ext cx="534377" cy="259045"/>
    <xdr:sp macro="" textlink="">
      <xdr:nvSpPr>
        <xdr:cNvPr id="145" name="テキスト ボックス 144"/>
        <xdr:cNvSpPr txBox="1"/>
      </xdr:nvSpPr>
      <xdr:spPr>
        <a:xfrm>
          <a:off x="1752111" y="9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115557</xdr:rowOff>
    </xdr:from>
    <xdr:to>
      <xdr:col>6</xdr:col>
      <xdr:colOff>38100</xdr:colOff>
      <xdr:row>58</xdr:row>
      <xdr:rowOff>45707</xdr:rowOff>
    </xdr:to>
    <xdr:sp macro="" textlink="">
      <xdr:nvSpPr>
        <xdr:cNvPr id="146" name="楕円 145"/>
        <xdr:cNvSpPr/>
      </xdr:nvSpPr>
      <xdr:spPr>
        <a:xfrm>
          <a:off x="1079500" y="98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36834</xdr:rowOff>
    </xdr:from>
    <xdr:ext cx="534377" cy="259045"/>
    <xdr:sp macro="" textlink="">
      <xdr:nvSpPr>
        <xdr:cNvPr id="147" name="テキスト ボックス 146"/>
        <xdr:cNvSpPr txBox="1"/>
      </xdr:nvSpPr>
      <xdr:spPr>
        <a:xfrm>
          <a:off x="863111" y="99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2834</xdr:rowOff>
    </xdr:from>
    <xdr:to>
      <xdr:col>24</xdr:col>
      <xdr:colOff>63500</xdr:colOff>
      <xdr:row>79</xdr:row>
      <xdr:rowOff>5121</xdr:rowOff>
    </xdr:to>
    <xdr:cxnSp macro="">
      <xdr:nvCxnSpPr>
        <xdr:cNvPr id="178" name="直線コネクタ 177"/>
        <xdr:cNvCxnSpPr/>
      </xdr:nvCxnSpPr>
      <xdr:spPr>
        <a:xfrm flipV="1">
          <a:off x="3797300" y="1354738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5121</xdr:rowOff>
    </xdr:from>
    <xdr:to>
      <xdr:col>19</xdr:col>
      <xdr:colOff>177800</xdr:colOff>
      <xdr:row>79</xdr:row>
      <xdr:rowOff>27752</xdr:rowOff>
    </xdr:to>
    <xdr:cxnSp macro="">
      <xdr:nvCxnSpPr>
        <xdr:cNvPr id="181" name="直線コネクタ 180"/>
        <xdr:cNvCxnSpPr/>
      </xdr:nvCxnSpPr>
      <xdr:spPr>
        <a:xfrm flipV="1">
          <a:off x="2908300" y="13549671"/>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23800</xdr:rowOff>
    </xdr:from>
    <xdr:to>
      <xdr:col>15</xdr:col>
      <xdr:colOff>50800</xdr:colOff>
      <xdr:row>79</xdr:row>
      <xdr:rowOff>27752</xdr:rowOff>
    </xdr:to>
    <xdr:cxnSp macro="">
      <xdr:nvCxnSpPr>
        <xdr:cNvPr id="184" name="直線コネクタ 183"/>
        <xdr:cNvCxnSpPr/>
      </xdr:nvCxnSpPr>
      <xdr:spPr>
        <a:xfrm>
          <a:off x="2019300" y="13568350"/>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23800</xdr:rowOff>
    </xdr:from>
    <xdr:to>
      <xdr:col>10</xdr:col>
      <xdr:colOff>114300</xdr:colOff>
      <xdr:row>79</xdr:row>
      <xdr:rowOff>73144</xdr:rowOff>
    </xdr:to>
    <xdr:cxnSp macro="">
      <xdr:nvCxnSpPr>
        <xdr:cNvPr id="187" name="直線コネクタ 186"/>
        <xdr:cNvCxnSpPr/>
      </xdr:nvCxnSpPr>
      <xdr:spPr>
        <a:xfrm flipV="1">
          <a:off x="1130300" y="13568350"/>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123484</xdr:rowOff>
    </xdr:from>
    <xdr:to>
      <xdr:col>24</xdr:col>
      <xdr:colOff>114300</xdr:colOff>
      <xdr:row>79</xdr:row>
      <xdr:rowOff>53634</xdr:rowOff>
    </xdr:to>
    <xdr:sp macro="" textlink="">
      <xdr:nvSpPr>
        <xdr:cNvPr id="197" name="楕円 196"/>
        <xdr:cNvSpPr/>
      </xdr:nvSpPr>
      <xdr:spPr>
        <a:xfrm>
          <a:off x="4584700" y="134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125771</xdr:rowOff>
    </xdr:from>
    <xdr:to>
      <xdr:col>20</xdr:col>
      <xdr:colOff>38100</xdr:colOff>
      <xdr:row>79</xdr:row>
      <xdr:rowOff>55921</xdr:rowOff>
    </xdr:to>
    <xdr:sp macro="" textlink="">
      <xdr:nvSpPr>
        <xdr:cNvPr id="199" name="楕円 198"/>
        <xdr:cNvSpPr/>
      </xdr:nvSpPr>
      <xdr:spPr>
        <a:xfrm>
          <a:off x="3746500" y="134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47048</xdr:rowOff>
    </xdr:from>
    <xdr:ext cx="469744" cy="259045"/>
    <xdr:sp macro="" textlink="">
      <xdr:nvSpPr>
        <xdr:cNvPr id="200" name="テキスト ボックス 199"/>
        <xdr:cNvSpPr txBox="1"/>
      </xdr:nvSpPr>
      <xdr:spPr>
        <a:xfrm>
          <a:off x="3562428" y="135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148402</xdr:rowOff>
    </xdr:from>
    <xdr:to>
      <xdr:col>15</xdr:col>
      <xdr:colOff>101600</xdr:colOff>
      <xdr:row>79</xdr:row>
      <xdr:rowOff>78552</xdr:rowOff>
    </xdr:to>
    <xdr:sp macro="" textlink="">
      <xdr:nvSpPr>
        <xdr:cNvPr id="201" name="楕円 200"/>
        <xdr:cNvSpPr/>
      </xdr:nvSpPr>
      <xdr:spPr>
        <a:xfrm>
          <a:off x="2857500" y="135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69679</xdr:rowOff>
    </xdr:from>
    <xdr:ext cx="469744" cy="259045"/>
    <xdr:sp macro="" textlink="">
      <xdr:nvSpPr>
        <xdr:cNvPr id="202" name="テキスト ボックス 201"/>
        <xdr:cNvSpPr txBox="1"/>
      </xdr:nvSpPr>
      <xdr:spPr>
        <a:xfrm>
          <a:off x="2673428" y="136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144450</xdr:rowOff>
    </xdr:from>
    <xdr:to>
      <xdr:col>10</xdr:col>
      <xdr:colOff>165100</xdr:colOff>
      <xdr:row>79</xdr:row>
      <xdr:rowOff>74600</xdr:rowOff>
    </xdr:to>
    <xdr:sp macro="" textlink="">
      <xdr:nvSpPr>
        <xdr:cNvPr id="203" name="楕円 202"/>
        <xdr:cNvSpPr/>
      </xdr:nvSpPr>
      <xdr:spPr>
        <a:xfrm>
          <a:off x="1968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65727</xdr:rowOff>
    </xdr:from>
    <xdr:ext cx="469744" cy="259045"/>
    <xdr:sp macro="" textlink="">
      <xdr:nvSpPr>
        <xdr:cNvPr id="204" name="テキスト ボックス 203"/>
        <xdr:cNvSpPr txBox="1"/>
      </xdr:nvSpPr>
      <xdr:spPr>
        <a:xfrm>
          <a:off x="1784428" y="136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22344</xdr:rowOff>
    </xdr:from>
    <xdr:to>
      <xdr:col>6</xdr:col>
      <xdr:colOff>38100</xdr:colOff>
      <xdr:row>79</xdr:row>
      <xdr:rowOff>123944</xdr:rowOff>
    </xdr:to>
    <xdr:sp macro="" textlink="">
      <xdr:nvSpPr>
        <xdr:cNvPr id="205" name="楕円 204"/>
        <xdr:cNvSpPr/>
      </xdr:nvSpPr>
      <xdr:spPr>
        <a:xfrm>
          <a:off x="1079500" y="13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115071</xdr:rowOff>
    </xdr:from>
    <xdr:ext cx="378565" cy="259045"/>
    <xdr:sp macro="" textlink="">
      <xdr:nvSpPr>
        <xdr:cNvPr id="206" name="テキスト ボックス 205"/>
        <xdr:cNvSpPr txBox="1"/>
      </xdr:nvSpPr>
      <xdr:spPr>
        <a:xfrm>
          <a:off x="941017" y="1365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2845</xdr:rowOff>
    </xdr:from>
    <xdr:to>
      <xdr:col>24</xdr:col>
      <xdr:colOff>63500</xdr:colOff>
      <xdr:row>97</xdr:row>
      <xdr:rowOff>91258</xdr:rowOff>
    </xdr:to>
    <xdr:cxnSp macro="">
      <xdr:nvCxnSpPr>
        <xdr:cNvPr id="238" name="直線コネクタ 237"/>
        <xdr:cNvCxnSpPr/>
      </xdr:nvCxnSpPr>
      <xdr:spPr>
        <a:xfrm flipV="1">
          <a:off x="3797300" y="16462045"/>
          <a:ext cx="838200" cy="25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91258</xdr:rowOff>
    </xdr:from>
    <xdr:to>
      <xdr:col>19</xdr:col>
      <xdr:colOff>177800</xdr:colOff>
      <xdr:row>97</xdr:row>
      <xdr:rowOff>148451</xdr:rowOff>
    </xdr:to>
    <xdr:cxnSp macro="">
      <xdr:nvCxnSpPr>
        <xdr:cNvPr id="241" name="直線コネクタ 240"/>
        <xdr:cNvCxnSpPr/>
      </xdr:nvCxnSpPr>
      <xdr:spPr>
        <a:xfrm flipV="1">
          <a:off x="2908300" y="16721908"/>
          <a:ext cx="889000" cy="5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148451</xdr:rowOff>
    </xdr:from>
    <xdr:to>
      <xdr:col>15</xdr:col>
      <xdr:colOff>50800</xdr:colOff>
      <xdr:row>98</xdr:row>
      <xdr:rowOff>43797</xdr:rowOff>
    </xdr:to>
    <xdr:cxnSp macro="">
      <xdr:nvCxnSpPr>
        <xdr:cNvPr id="244" name="直線コネクタ 243"/>
        <xdr:cNvCxnSpPr/>
      </xdr:nvCxnSpPr>
      <xdr:spPr>
        <a:xfrm flipV="1">
          <a:off x="2019300" y="16779101"/>
          <a:ext cx="889000" cy="6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43797</xdr:rowOff>
    </xdr:from>
    <xdr:to>
      <xdr:col>10</xdr:col>
      <xdr:colOff>114300</xdr:colOff>
      <xdr:row>98</xdr:row>
      <xdr:rowOff>66853</xdr:rowOff>
    </xdr:to>
    <xdr:cxnSp macro="">
      <xdr:nvCxnSpPr>
        <xdr:cNvPr id="247" name="直線コネクタ 246"/>
        <xdr:cNvCxnSpPr/>
      </xdr:nvCxnSpPr>
      <xdr:spPr>
        <a:xfrm flipV="1">
          <a:off x="1130300" y="16845897"/>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123495</xdr:rowOff>
    </xdr:from>
    <xdr:to>
      <xdr:col>24</xdr:col>
      <xdr:colOff>114300</xdr:colOff>
      <xdr:row>96</xdr:row>
      <xdr:rowOff>53645</xdr:rowOff>
    </xdr:to>
    <xdr:sp macro="" textlink="">
      <xdr:nvSpPr>
        <xdr:cNvPr id="257" name="楕円 256"/>
        <xdr:cNvSpPr/>
      </xdr:nvSpPr>
      <xdr:spPr>
        <a:xfrm>
          <a:off x="4584700" y="164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101922</xdr:rowOff>
    </xdr:from>
    <xdr:ext cx="599010" cy="259045"/>
    <xdr:sp macro="" textlink="">
      <xdr:nvSpPr>
        <xdr:cNvPr id="258" name="扶助費該当値テキスト"/>
        <xdr:cNvSpPr txBox="1"/>
      </xdr:nvSpPr>
      <xdr:spPr>
        <a:xfrm>
          <a:off x="4686300" y="1638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40458</xdr:rowOff>
    </xdr:from>
    <xdr:to>
      <xdr:col>20</xdr:col>
      <xdr:colOff>38100</xdr:colOff>
      <xdr:row>97</xdr:row>
      <xdr:rowOff>142058</xdr:rowOff>
    </xdr:to>
    <xdr:sp macro="" textlink="">
      <xdr:nvSpPr>
        <xdr:cNvPr id="259" name="楕円 258"/>
        <xdr:cNvSpPr/>
      </xdr:nvSpPr>
      <xdr:spPr>
        <a:xfrm>
          <a:off x="3746500" y="166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133185</xdr:rowOff>
    </xdr:from>
    <xdr:ext cx="534377" cy="259045"/>
    <xdr:sp macro="" textlink="">
      <xdr:nvSpPr>
        <xdr:cNvPr id="260" name="テキスト ボックス 259"/>
        <xdr:cNvSpPr txBox="1"/>
      </xdr:nvSpPr>
      <xdr:spPr>
        <a:xfrm>
          <a:off x="3530111" y="167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97651</xdr:rowOff>
    </xdr:from>
    <xdr:to>
      <xdr:col>15</xdr:col>
      <xdr:colOff>101600</xdr:colOff>
      <xdr:row>98</xdr:row>
      <xdr:rowOff>27801</xdr:rowOff>
    </xdr:to>
    <xdr:sp macro="" textlink="">
      <xdr:nvSpPr>
        <xdr:cNvPr id="261" name="楕円 260"/>
        <xdr:cNvSpPr/>
      </xdr:nvSpPr>
      <xdr:spPr>
        <a:xfrm>
          <a:off x="2857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18928</xdr:rowOff>
    </xdr:from>
    <xdr:ext cx="534377" cy="259045"/>
    <xdr:sp macro="" textlink="">
      <xdr:nvSpPr>
        <xdr:cNvPr id="262" name="テキスト ボックス 261"/>
        <xdr:cNvSpPr txBox="1"/>
      </xdr:nvSpPr>
      <xdr:spPr>
        <a:xfrm>
          <a:off x="2641111" y="168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164447</xdr:rowOff>
    </xdr:from>
    <xdr:to>
      <xdr:col>10</xdr:col>
      <xdr:colOff>165100</xdr:colOff>
      <xdr:row>98</xdr:row>
      <xdr:rowOff>94597</xdr:rowOff>
    </xdr:to>
    <xdr:sp macro="" textlink="">
      <xdr:nvSpPr>
        <xdr:cNvPr id="263" name="楕円 262"/>
        <xdr:cNvSpPr/>
      </xdr:nvSpPr>
      <xdr:spPr>
        <a:xfrm>
          <a:off x="1968500" y="16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85724</xdr:rowOff>
    </xdr:from>
    <xdr:ext cx="534377" cy="259045"/>
    <xdr:sp macro="" textlink="">
      <xdr:nvSpPr>
        <xdr:cNvPr id="264" name="テキスト ボックス 263"/>
        <xdr:cNvSpPr txBox="1"/>
      </xdr:nvSpPr>
      <xdr:spPr>
        <a:xfrm>
          <a:off x="1752111" y="168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16053</xdr:rowOff>
    </xdr:from>
    <xdr:to>
      <xdr:col>6</xdr:col>
      <xdr:colOff>38100</xdr:colOff>
      <xdr:row>98</xdr:row>
      <xdr:rowOff>117653</xdr:rowOff>
    </xdr:to>
    <xdr:sp macro="" textlink="">
      <xdr:nvSpPr>
        <xdr:cNvPr id="265" name="楕円 264"/>
        <xdr:cNvSpPr/>
      </xdr:nvSpPr>
      <xdr:spPr>
        <a:xfrm>
          <a:off x="1079500" y="168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108780</xdr:rowOff>
    </xdr:from>
    <xdr:ext cx="534377" cy="259045"/>
    <xdr:sp macro="" textlink="">
      <xdr:nvSpPr>
        <xdr:cNvPr id="266" name="テキスト ボックス 265"/>
        <xdr:cNvSpPr txBox="1"/>
      </xdr:nvSpPr>
      <xdr:spPr>
        <a:xfrm>
          <a:off x="863111" y="169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27185</xdr:rowOff>
    </xdr:from>
    <xdr:to>
      <xdr:col>55</xdr:col>
      <xdr:colOff>0</xdr:colOff>
      <xdr:row>37</xdr:row>
      <xdr:rowOff>85348</xdr:rowOff>
    </xdr:to>
    <xdr:cxnSp macro="">
      <xdr:nvCxnSpPr>
        <xdr:cNvPr id="297" name="直線コネクタ 296"/>
        <xdr:cNvCxnSpPr/>
      </xdr:nvCxnSpPr>
      <xdr:spPr>
        <a:xfrm>
          <a:off x="9639300" y="5342135"/>
          <a:ext cx="838200" cy="108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27185</xdr:rowOff>
    </xdr:from>
    <xdr:to>
      <xdr:col>50</xdr:col>
      <xdr:colOff>114300</xdr:colOff>
      <xdr:row>37</xdr:row>
      <xdr:rowOff>104801</xdr:rowOff>
    </xdr:to>
    <xdr:cxnSp macro="">
      <xdr:nvCxnSpPr>
        <xdr:cNvPr id="300" name="直線コネクタ 299"/>
        <xdr:cNvCxnSpPr/>
      </xdr:nvCxnSpPr>
      <xdr:spPr>
        <a:xfrm flipV="1">
          <a:off x="8750300" y="5342135"/>
          <a:ext cx="889000" cy="110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104801</xdr:rowOff>
    </xdr:from>
    <xdr:to>
      <xdr:col>45</xdr:col>
      <xdr:colOff>177800</xdr:colOff>
      <xdr:row>37</xdr:row>
      <xdr:rowOff>132940</xdr:rowOff>
    </xdr:to>
    <xdr:cxnSp macro="">
      <xdr:nvCxnSpPr>
        <xdr:cNvPr id="303" name="直線コネクタ 302"/>
        <xdr:cNvCxnSpPr/>
      </xdr:nvCxnSpPr>
      <xdr:spPr>
        <a:xfrm flipV="1">
          <a:off x="7861300" y="6448451"/>
          <a:ext cx="889000" cy="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123720</xdr:rowOff>
    </xdr:from>
    <xdr:to>
      <xdr:col>41</xdr:col>
      <xdr:colOff>50800</xdr:colOff>
      <xdr:row>37</xdr:row>
      <xdr:rowOff>132940</xdr:rowOff>
    </xdr:to>
    <xdr:cxnSp macro="">
      <xdr:nvCxnSpPr>
        <xdr:cNvPr id="306" name="直線コネクタ 305"/>
        <xdr:cNvCxnSpPr/>
      </xdr:nvCxnSpPr>
      <xdr:spPr>
        <a:xfrm>
          <a:off x="6972300" y="646737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34548</xdr:rowOff>
    </xdr:from>
    <xdr:to>
      <xdr:col>55</xdr:col>
      <xdr:colOff>50800</xdr:colOff>
      <xdr:row>37</xdr:row>
      <xdr:rowOff>136148</xdr:rowOff>
    </xdr:to>
    <xdr:sp macro="" textlink="">
      <xdr:nvSpPr>
        <xdr:cNvPr id="316" name="楕円 315"/>
        <xdr:cNvSpPr/>
      </xdr:nvSpPr>
      <xdr:spPr>
        <a:xfrm>
          <a:off x="10426700" y="63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12975</xdr:rowOff>
    </xdr:from>
    <xdr:ext cx="534377" cy="259045"/>
    <xdr:sp macro="" textlink="">
      <xdr:nvSpPr>
        <xdr:cNvPr id="317" name="補助費等該当値テキスト"/>
        <xdr:cNvSpPr txBox="1"/>
      </xdr:nvSpPr>
      <xdr:spPr>
        <a:xfrm>
          <a:off x="10528300" y="635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147835</xdr:rowOff>
    </xdr:from>
    <xdr:to>
      <xdr:col>50</xdr:col>
      <xdr:colOff>165100</xdr:colOff>
      <xdr:row>31</xdr:row>
      <xdr:rowOff>77985</xdr:rowOff>
    </xdr:to>
    <xdr:sp macro="" textlink="">
      <xdr:nvSpPr>
        <xdr:cNvPr id="318" name="楕円 317"/>
        <xdr:cNvSpPr/>
      </xdr:nvSpPr>
      <xdr:spPr>
        <a:xfrm>
          <a:off x="9588500" y="52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69112</xdr:rowOff>
    </xdr:from>
    <xdr:ext cx="599010" cy="259045"/>
    <xdr:sp macro="" textlink="">
      <xdr:nvSpPr>
        <xdr:cNvPr id="319" name="テキスト ボックス 318"/>
        <xdr:cNvSpPr txBox="1"/>
      </xdr:nvSpPr>
      <xdr:spPr>
        <a:xfrm>
          <a:off x="9339795" y="538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54001</xdr:rowOff>
    </xdr:from>
    <xdr:to>
      <xdr:col>46</xdr:col>
      <xdr:colOff>38100</xdr:colOff>
      <xdr:row>37</xdr:row>
      <xdr:rowOff>155601</xdr:rowOff>
    </xdr:to>
    <xdr:sp macro="" textlink="">
      <xdr:nvSpPr>
        <xdr:cNvPr id="320" name="楕円 319"/>
        <xdr:cNvSpPr/>
      </xdr:nvSpPr>
      <xdr:spPr>
        <a:xfrm>
          <a:off x="8699500" y="63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146728</xdr:rowOff>
    </xdr:from>
    <xdr:ext cx="534377" cy="259045"/>
    <xdr:sp macro="" textlink="">
      <xdr:nvSpPr>
        <xdr:cNvPr id="321" name="テキスト ボックス 320"/>
        <xdr:cNvSpPr txBox="1"/>
      </xdr:nvSpPr>
      <xdr:spPr>
        <a:xfrm>
          <a:off x="8483111" y="64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82140</xdr:rowOff>
    </xdr:from>
    <xdr:to>
      <xdr:col>41</xdr:col>
      <xdr:colOff>101600</xdr:colOff>
      <xdr:row>38</xdr:row>
      <xdr:rowOff>12290</xdr:rowOff>
    </xdr:to>
    <xdr:sp macro="" textlink="">
      <xdr:nvSpPr>
        <xdr:cNvPr id="322" name="楕円 321"/>
        <xdr:cNvSpPr/>
      </xdr:nvSpPr>
      <xdr:spPr>
        <a:xfrm>
          <a:off x="7810500" y="64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3417</xdr:rowOff>
    </xdr:from>
    <xdr:ext cx="534377" cy="259045"/>
    <xdr:sp macro="" textlink="">
      <xdr:nvSpPr>
        <xdr:cNvPr id="323" name="テキスト ボックス 322"/>
        <xdr:cNvSpPr txBox="1"/>
      </xdr:nvSpPr>
      <xdr:spPr>
        <a:xfrm>
          <a:off x="7594111" y="65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72920</xdr:rowOff>
    </xdr:from>
    <xdr:to>
      <xdr:col>36</xdr:col>
      <xdr:colOff>165100</xdr:colOff>
      <xdr:row>38</xdr:row>
      <xdr:rowOff>3070</xdr:rowOff>
    </xdr:to>
    <xdr:sp macro="" textlink="">
      <xdr:nvSpPr>
        <xdr:cNvPr id="324" name="楕円 323"/>
        <xdr:cNvSpPr/>
      </xdr:nvSpPr>
      <xdr:spPr>
        <a:xfrm>
          <a:off x="6921500" y="64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165647</xdr:rowOff>
    </xdr:from>
    <xdr:ext cx="534377" cy="259045"/>
    <xdr:sp macro="" textlink="">
      <xdr:nvSpPr>
        <xdr:cNvPr id="325" name="テキスト ボックス 324"/>
        <xdr:cNvSpPr txBox="1"/>
      </xdr:nvSpPr>
      <xdr:spPr>
        <a:xfrm>
          <a:off x="6705111" y="650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16822</xdr:rowOff>
    </xdr:from>
    <xdr:to>
      <xdr:col>55</xdr:col>
      <xdr:colOff>0</xdr:colOff>
      <xdr:row>57</xdr:row>
      <xdr:rowOff>162723</xdr:rowOff>
    </xdr:to>
    <xdr:cxnSp macro="">
      <xdr:nvCxnSpPr>
        <xdr:cNvPr id="356" name="直線コネクタ 355"/>
        <xdr:cNvCxnSpPr/>
      </xdr:nvCxnSpPr>
      <xdr:spPr>
        <a:xfrm flipV="1">
          <a:off x="9639300" y="9789472"/>
          <a:ext cx="838200" cy="1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52974</xdr:rowOff>
    </xdr:from>
    <xdr:to>
      <xdr:col>50</xdr:col>
      <xdr:colOff>114300</xdr:colOff>
      <xdr:row>57</xdr:row>
      <xdr:rowOff>162723</xdr:rowOff>
    </xdr:to>
    <xdr:cxnSp macro="">
      <xdr:nvCxnSpPr>
        <xdr:cNvPr id="359" name="直線コネクタ 358"/>
        <xdr:cNvCxnSpPr/>
      </xdr:nvCxnSpPr>
      <xdr:spPr>
        <a:xfrm>
          <a:off x="8750300" y="9311274"/>
          <a:ext cx="889000" cy="6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52974</xdr:rowOff>
    </xdr:from>
    <xdr:to>
      <xdr:col>45</xdr:col>
      <xdr:colOff>177800</xdr:colOff>
      <xdr:row>57</xdr:row>
      <xdr:rowOff>43818</xdr:rowOff>
    </xdr:to>
    <xdr:cxnSp macro="">
      <xdr:nvCxnSpPr>
        <xdr:cNvPr id="362" name="直線コネクタ 361"/>
        <xdr:cNvCxnSpPr/>
      </xdr:nvCxnSpPr>
      <xdr:spPr>
        <a:xfrm flipV="1">
          <a:off x="7861300" y="9311274"/>
          <a:ext cx="889000" cy="50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103897</xdr:rowOff>
    </xdr:from>
    <xdr:to>
      <xdr:col>41</xdr:col>
      <xdr:colOff>50800</xdr:colOff>
      <xdr:row>57</xdr:row>
      <xdr:rowOff>43818</xdr:rowOff>
    </xdr:to>
    <xdr:cxnSp macro="">
      <xdr:nvCxnSpPr>
        <xdr:cNvPr id="365" name="直線コネクタ 364"/>
        <xdr:cNvCxnSpPr/>
      </xdr:nvCxnSpPr>
      <xdr:spPr>
        <a:xfrm>
          <a:off x="6972300" y="9019297"/>
          <a:ext cx="889000" cy="79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9" name="テキスト ボックス 368"/>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137472</xdr:rowOff>
    </xdr:from>
    <xdr:to>
      <xdr:col>55</xdr:col>
      <xdr:colOff>50800</xdr:colOff>
      <xdr:row>57</xdr:row>
      <xdr:rowOff>67622</xdr:rowOff>
    </xdr:to>
    <xdr:sp macro="" textlink="">
      <xdr:nvSpPr>
        <xdr:cNvPr id="375" name="楕円 374"/>
        <xdr:cNvSpPr/>
      </xdr:nvSpPr>
      <xdr:spPr>
        <a:xfrm>
          <a:off x="10426700" y="97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115899</xdr:rowOff>
    </xdr:from>
    <xdr:ext cx="534377" cy="259045"/>
    <xdr:sp macro="" textlink="">
      <xdr:nvSpPr>
        <xdr:cNvPr id="376" name="普通建設事業費該当値テキスト"/>
        <xdr:cNvSpPr txBox="1"/>
      </xdr:nvSpPr>
      <xdr:spPr>
        <a:xfrm>
          <a:off x="10528300" y="97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111923</xdr:rowOff>
    </xdr:from>
    <xdr:to>
      <xdr:col>50</xdr:col>
      <xdr:colOff>165100</xdr:colOff>
      <xdr:row>58</xdr:row>
      <xdr:rowOff>42073</xdr:rowOff>
    </xdr:to>
    <xdr:sp macro="" textlink="">
      <xdr:nvSpPr>
        <xdr:cNvPr id="377" name="楕円 376"/>
        <xdr:cNvSpPr/>
      </xdr:nvSpPr>
      <xdr:spPr>
        <a:xfrm>
          <a:off x="9588500" y="988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33200</xdr:rowOff>
    </xdr:from>
    <xdr:ext cx="534377" cy="259045"/>
    <xdr:sp macro="" textlink="">
      <xdr:nvSpPr>
        <xdr:cNvPr id="378" name="テキスト ボックス 377"/>
        <xdr:cNvSpPr txBox="1"/>
      </xdr:nvSpPr>
      <xdr:spPr>
        <a:xfrm>
          <a:off x="9372111" y="997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2174</xdr:rowOff>
    </xdr:from>
    <xdr:to>
      <xdr:col>46</xdr:col>
      <xdr:colOff>38100</xdr:colOff>
      <xdr:row>54</xdr:row>
      <xdr:rowOff>103774</xdr:rowOff>
    </xdr:to>
    <xdr:sp macro="" textlink="">
      <xdr:nvSpPr>
        <xdr:cNvPr id="379" name="楕円 378"/>
        <xdr:cNvSpPr/>
      </xdr:nvSpPr>
      <xdr:spPr>
        <a:xfrm>
          <a:off x="8699500" y="92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120301</xdr:rowOff>
    </xdr:from>
    <xdr:ext cx="534377" cy="259045"/>
    <xdr:sp macro="" textlink="">
      <xdr:nvSpPr>
        <xdr:cNvPr id="380" name="テキスト ボックス 379"/>
        <xdr:cNvSpPr txBox="1"/>
      </xdr:nvSpPr>
      <xdr:spPr>
        <a:xfrm>
          <a:off x="8483111" y="90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164468</xdr:rowOff>
    </xdr:from>
    <xdr:to>
      <xdr:col>41</xdr:col>
      <xdr:colOff>101600</xdr:colOff>
      <xdr:row>57</xdr:row>
      <xdr:rowOff>94618</xdr:rowOff>
    </xdr:to>
    <xdr:sp macro="" textlink="">
      <xdr:nvSpPr>
        <xdr:cNvPr id="381" name="楕円 380"/>
        <xdr:cNvSpPr/>
      </xdr:nvSpPr>
      <xdr:spPr>
        <a:xfrm>
          <a:off x="7810500" y="97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85745</xdr:rowOff>
    </xdr:from>
    <xdr:ext cx="534377" cy="259045"/>
    <xdr:sp macro="" textlink="">
      <xdr:nvSpPr>
        <xdr:cNvPr id="382" name="テキスト ボックス 381"/>
        <xdr:cNvSpPr txBox="1"/>
      </xdr:nvSpPr>
      <xdr:spPr>
        <a:xfrm>
          <a:off x="7594111" y="98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53097</xdr:rowOff>
    </xdr:from>
    <xdr:to>
      <xdr:col>36</xdr:col>
      <xdr:colOff>165100</xdr:colOff>
      <xdr:row>52</xdr:row>
      <xdr:rowOff>154697</xdr:rowOff>
    </xdr:to>
    <xdr:sp macro="" textlink="">
      <xdr:nvSpPr>
        <xdr:cNvPr id="383" name="楕円 382"/>
        <xdr:cNvSpPr/>
      </xdr:nvSpPr>
      <xdr:spPr>
        <a:xfrm>
          <a:off x="6921500" y="89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171224</xdr:rowOff>
    </xdr:from>
    <xdr:ext cx="599010" cy="259045"/>
    <xdr:sp macro="" textlink="">
      <xdr:nvSpPr>
        <xdr:cNvPr id="384" name="テキスト ボックス 383"/>
        <xdr:cNvSpPr txBox="1"/>
      </xdr:nvSpPr>
      <xdr:spPr>
        <a:xfrm>
          <a:off x="6672795" y="874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138861</xdr:rowOff>
    </xdr:from>
    <xdr:to>
      <xdr:col>55</xdr:col>
      <xdr:colOff>0</xdr:colOff>
      <xdr:row>78</xdr:row>
      <xdr:rowOff>11818</xdr:rowOff>
    </xdr:to>
    <xdr:cxnSp macro="">
      <xdr:nvCxnSpPr>
        <xdr:cNvPr id="413" name="直線コネクタ 412"/>
        <xdr:cNvCxnSpPr/>
      </xdr:nvCxnSpPr>
      <xdr:spPr>
        <a:xfrm flipV="1">
          <a:off x="9639300" y="13340511"/>
          <a:ext cx="838200" cy="4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9931</xdr:rowOff>
    </xdr:from>
    <xdr:to>
      <xdr:col>50</xdr:col>
      <xdr:colOff>114300</xdr:colOff>
      <xdr:row>78</xdr:row>
      <xdr:rowOff>11818</xdr:rowOff>
    </xdr:to>
    <xdr:cxnSp macro="">
      <xdr:nvCxnSpPr>
        <xdr:cNvPr id="416" name="直線コネクタ 415"/>
        <xdr:cNvCxnSpPr/>
      </xdr:nvCxnSpPr>
      <xdr:spPr>
        <a:xfrm>
          <a:off x="8750300" y="12354331"/>
          <a:ext cx="889000" cy="10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9931</xdr:rowOff>
    </xdr:from>
    <xdr:to>
      <xdr:col>45</xdr:col>
      <xdr:colOff>177800</xdr:colOff>
      <xdr:row>77</xdr:row>
      <xdr:rowOff>15914</xdr:rowOff>
    </xdr:to>
    <xdr:cxnSp macro="">
      <xdr:nvCxnSpPr>
        <xdr:cNvPr id="419" name="直線コネクタ 418"/>
        <xdr:cNvCxnSpPr/>
      </xdr:nvCxnSpPr>
      <xdr:spPr>
        <a:xfrm flipV="1">
          <a:off x="7861300" y="12354331"/>
          <a:ext cx="889000" cy="8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15914</xdr:rowOff>
    </xdr:from>
    <xdr:to>
      <xdr:col>41</xdr:col>
      <xdr:colOff>50800</xdr:colOff>
      <xdr:row>78</xdr:row>
      <xdr:rowOff>108325</xdr:rowOff>
    </xdr:to>
    <xdr:cxnSp macro="">
      <xdr:nvCxnSpPr>
        <xdr:cNvPr id="422" name="直線コネクタ 421"/>
        <xdr:cNvCxnSpPr/>
      </xdr:nvCxnSpPr>
      <xdr:spPr>
        <a:xfrm flipV="1">
          <a:off x="6972300" y="13217564"/>
          <a:ext cx="889000" cy="2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4" name="テキスト ボックス 423"/>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88061</xdr:rowOff>
    </xdr:from>
    <xdr:to>
      <xdr:col>55</xdr:col>
      <xdr:colOff>50800</xdr:colOff>
      <xdr:row>78</xdr:row>
      <xdr:rowOff>18211</xdr:rowOff>
    </xdr:to>
    <xdr:sp macro="" textlink="">
      <xdr:nvSpPr>
        <xdr:cNvPr id="432" name="楕円 431"/>
        <xdr:cNvSpPr/>
      </xdr:nvSpPr>
      <xdr:spPr>
        <a:xfrm>
          <a:off x="104267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110938</xdr:rowOff>
    </xdr:from>
    <xdr:ext cx="534377" cy="259045"/>
    <xdr:sp macro="" textlink="">
      <xdr:nvSpPr>
        <xdr:cNvPr id="433" name="普通建設事業費 （ うち新規整備　）該当値テキスト"/>
        <xdr:cNvSpPr txBox="1"/>
      </xdr:nvSpPr>
      <xdr:spPr>
        <a:xfrm>
          <a:off x="10528300" y="13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132468</xdr:rowOff>
    </xdr:from>
    <xdr:to>
      <xdr:col>50</xdr:col>
      <xdr:colOff>165100</xdr:colOff>
      <xdr:row>78</xdr:row>
      <xdr:rowOff>62618</xdr:rowOff>
    </xdr:to>
    <xdr:sp macro="" textlink="">
      <xdr:nvSpPr>
        <xdr:cNvPr id="434" name="楕円 433"/>
        <xdr:cNvSpPr/>
      </xdr:nvSpPr>
      <xdr:spPr>
        <a:xfrm>
          <a:off x="9588500" y="133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53745</xdr:rowOff>
    </xdr:from>
    <xdr:ext cx="534377" cy="259045"/>
    <xdr:sp macro="" textlink="">
      <xdr:nvSpPr>
        <xdr:cNvPr id="435" name="テキスト ボックス 434"/>
        <xdr:cNvSpPr txBox="1"/>
      </xdr:nvSpPr>
      <xdr:spPr>
        <a:xfrm>
          <a:off x="9372111" y="134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130581</xdr:rowOff>
    </xdr:from>
    <xdr:to>
      <xdr:col>46</xdr:col>
      <xdr:colOff>38100</xdr:colOff>
      <xdr:row>72</xdr:row>
      <xdr:rowOff>60731</xdr:rowOff>
    </xdr:to>
    <xdr:sp macro="" textlink="">
      <xdr:nvSpPr>
        <xdr:cNvPr id="436" name="楕円 435"/>
        <xdr:cNvSpPr/>
      </xdr:nvSpPr>
      <xdr:spPr>
        <a:xfrm>
          <a:off x="8699500" y="123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77258</xdr:rowOff>
    </xdr:from>
    <xdr:ext cx="534377" cy="259045"/>
    <xdr:sp macro="" textlink="">
      <xdr:nvSpPr>
        <xdr:cNvPr id="437" name="テキスト ボックス 436"/>
        <xdr:cNvSpPr txBox="1"/>
      </xdr:nvSpPr>
      <xdr:spPr>
        <a:xfrm>
          <a:off x="8483111" y="12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136564</xdr:rowOff>
    </xdr:from>
    <xdr:to>
      <xdr:col>41</xdr:col>
      <xdr:colOff>101600</xdr:colOff>
      <xdr:row>77</xdr:row>
      <xdr:rowOff>66714</xdr:rowOff>
    </xdr:to>
    <xdr:sp macro="" textlink="">
      <xdr:nvSpPr>
        <xdr:cNvPr id="438" name="楕円 437"/>
        <xdr:cNvSpPr/>
      </xdr:nvSpPr>
      <xdr:spPr>
        <a:xfrm>
          <a:off x="7810500" y="13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83240</xdr:rowOff>
    </xdr:from>
    <xdr:ext cx="534377" cy="259045"/>
    <xdr:sp macro="" textlink="">
      <xdr:nvSpPr>
        <xdr:cNvPr id="439" name="テキスト ボックス 438"/>
        <xdr:cNvSpPr txBox="1"/>
      </xdr:nvSpPr>
      <xdr:spPr>
        <a:xfrm>
          <a:off x="7594111" y="129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57525</xdr:rowOff>
    </xdr:from>
    <xdr:to>
      <xdr:col>36</xdr:col>
      <xdr:colOff>165100</xdr:colOff>
      <xdr:row>78</xdr:row>
      <xdr:rowOff>159125</xdr:rowOff>
    </xdr:to>
    <xdr:sp macro="" textlink="">
      <xdr:nvSpPr>
        <xdr:cNvPr id="440" name="楕円 439"/>
        <xdr:cNvSpPr/>
      </xdr:nvSpPr>
      <xdr:spPr>
        <a:xfrm>
          <a:off x="6921500" y="134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150252</xdr:rowOff>
    </xdr:from>
    <xdr:ext cx="469744" cy="259045"/>
    <xdr:sp macro="" textlink="">
      <xdr:nvSpPr>
        <xdr:cNvPr id="441" name="テキスト ボックス 440"/>
        <xdr:cNvSpPr txBox="1"/>
      </xdr:nvSpPr>
      <xdr:spPr>
        <a:xfrm>
          <a:off x="6737428" y="1352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79383</xdr:rowOff>
    </xdr:from>
    <xdr:to>
      <xdr:col>55</xdr:col>
      <xdr:colOff>0</xdr:colOff>
      <xdr:row>98</xdr:row>
      <xdr:rowOff>109885</xdr:rowOff>
    </xdr:to>
    <xdr:cxnSp macro="">
      <xdr:nvCxnSpPr>
        <xdr:cNvPr id="472" name="直線コネクタ 471"/>
        <xdr:cNvCxnSpPr/>
      </xdr:nvCxnSpPr>
      <xdr:spPr>
        <a:xfrm flipV="1">
          <a:off x="9639300" y="16881483"/>
          <a:ext cx="8382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85015</xdr:rowOff>
    </xdr:from>
    <xdr:to>
      <xdr:col>50</xdr:col>
      <xdr:colOff>114300</xdr:colOff>
      <xdr:row>98</xdr:row>
      <xdr:rowOff>109885</xdr:rowOff>
    </xdr:to>
    <xdr:cxnSp macro="">
      <xdr:nvCxnSpPr>
        <xdr:cNvPr id="475" name="直線コネクタ 474"/>
        <xdr:cNvCxnSpPr/>
      </xdr:nvCxnSpPr>
      <xdr:spPr>
        <a:xfrm>
          <a:off x="8750300" y="16887115"/>
          <a:ext cx="889000" cy="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85015</xdr:rowOff>
    </xdr:from>
    <xdr:to>
      <xdr:col>45</xdr:col>
      <xdr:colOff>177800</xdr:colOff>
      <xdr:row>99</xdr:row>
      <xdr:rowOff>13007</xdr:rowOff>
    </xdr:to>
    <xdr:cxnSp macro="">
      <xdr:nvCxnSpPr>
        <xdr:cNvPr id="478" name="直線コネクタ 477"/>
        <xdr:cNvCxnSpPr/>
      </xdr:nvCxnSpPr>
      <xdr:spPr>
        <a:xfrm flipV="1">
          <a:off x="7861300" y="16887115"/>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96413</xdr:rowOff>
    </xdr:from>
    <xdr:to>
      <xdr:col>41</xdr:col>
      <xdr:colOff>50800</xdr:colOff>
      <xdr:row>99</xdr:row>
      <xdr:rowOff>13007</xdr:rowOff>
    </xdr:to>
    <xdr:cxnSp macro="">
      <xdr:nvCxnSpPr>
        <xdr:cNvPr id="481" name="直線コネクタ 480"/>
        <xdr:cNvCxnSpPr/>
      </xdr:nvCxnSpPr>
      <xdr:spPr>
        <a:xfrm>
          <a:off x="6972300" y="16041263"/>
          <a:ext cx="889000" cy="94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28583</xdr:rowOff>
    </xdr:from>
    <xdr:to>
      <xdr:col>55</xdr:col>
      <xdr:colOff>50800</xdr:colOff>
      <xdr:row>98</xdr:row>
      <xdr:rowOff>130183</xdr:rowOff>
    </xdr:to>
    <xdr:sp macro="" textlink="">
      <xdr:nvSpPr>
        <xdr:cNvPr id="491" name="楕円 490"/>
        <xdr:cNvSpPr/>
      </xdr:nvSpPr>
      <xdr:spPr>
        <a:xfrm>
          <a:off x="10426700" y="168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7010</xdr:rowOff>
    </xdr:from>
    <xdr:ext cx="534377" cy="259045"/>
    <xdr:sp macro="" textlink="">
      <xdr:nvSpPr>
        <xdr:cNvPr id="492" name="普通建設事業費 （ うち更新整備　）該当値テキスト"/>
        <xdr:cNvSpPr txBox="1"/>
      </xdr:nvSpPr>
      <xdr:spPr>
        <a:xfrm>
          <a:off x="10528300" y="168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59085</xdr:rowOff>
    </xdr:from>
    <xdr:to>
      <xdr:col>50</xdr:col>
      <xdr:colOff>165100</xdr:colOff>
      <xdr:row>98</xdr:row>
      <xdr:rowOff>160685</xdr:rowOff>
    </xdr:to>
    <xdr:sp macro="" textlink="">
      <xdr:nvSpPr>
        <xdr:cNvPr id="493" name="楕円 492"/>
        <xdr:cNvSpPr/>
      </xdr:nvSpPr>
      <xdr:spPr>
        <a:xfrm>
          <a:off x="9588500" y="168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151812</xdr:rowOff>
    </xdr:from>
    <xdr:ext cx="469744" cy="259045"/>
    <xdr:sp macro="" textlink="">
      <xdr:nvSpPr>
        <xdr:cNvPr id="494" name="テキスト ボックス 493"/>
        <xdr:cNvSpPr txBox="1"/>
      </xdr:nvSpPr>
      <xdr:spPr>
        <a:xfrm>
          <a:off x="9404428" y="1695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34215</xdr:rowOff>
    </xdr:from>
    <xdr:to>
      <xdr:col>46</xdr:col>
      <xdr:colOff>38100</xdr:colOff>
      <xdr:row>98</xdr:row>
      <xdr:rowOff>135815</xdr:rowOff>
    </xdr:to>
    <xdr:sp macro="" textlink="">
      <xdr:nvSpPr>
        <xdr:cNvPr id="495" name="楕円 494"/>
        <xdr:cNvSpPr/>
      </xdr:nvSpPr>
      <xdr:spPr>
        <a:xfrm>
          <a:off x="8699500" y="168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126942</xdr:rowOff>
    </xdr:from>
    <xdr:ext cx="534377" cy="259045"/>
    <xdr:sp macro="" textlink="">
      <xdr:nvSpPr>
        <xdr:cNvPr id="496" name="テキスト ボックス 495"/>
        <xdr:cNvSpPr txBox="1"/>
      </xdr:nvSpPr>
      <xdr:spPr>
        <a:xfrm>
          <a:off x="8483111" y="169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133657</xdr:rowOff>
    </xdr:from>
    <xdr:to>
      <xdr:col>41</xdr:col>
      <xdr:colOff>101600</xdr:colOff>
      <xdr:row>99</xdr:row>
      <xdr:rowOff>63807</xdr:rowOff>
    </xdr:to>
    <xdr:sp macro="" textlink="">
      <xdr:nvSpPr>
        <xdr:cNvPr id="497" name="楕円 496"/>
        <xdr:cNvSpPr/>
      </xdr:nvSpPr>
      <xdr:spPr>
        <a:xfrm>
          <a:off x="7810500" y="169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54934</xdr:rowOff>
    </xdr:from>
    <xdr:ext cx="469744" cy="259045"/>
    <xdr:sp macro="" textlink="">
      <xdr:nvSpPr>
        <xdr:cNvPr id="498" name="テキスト ボックス 497"/>
        <xdr:cNvSpPr txBox="1"/>
      </xdr:nvSpPr>
      <xdr:spPr>
        <a:xfrm>
          <a:off x="7626428" y="170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45613</xdr:rowOff>
    </xdr:from>
    <xdr:to>
      <xdr:col>36</xdr:col>
      <xdr:colOff>165100</xdr:colOff>
      <xdr:row>93</xdr:row>
      <xdr:rowOff>147213</xdr:rowOff>
    </xdr:to>
    <xdr:sp macro="" textlink="">
      <xdr:nvSpPr>
        <xdr:cNvPr id="499" name="楕円 498"/>
        <xdr:cNvSpPr/>
      </xdr:nvSpPr>
      <xdr:spPr>
        <a:xfrm>
          <a:off x="6921500" y="159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163740</xdr:rowOff>
    </xdr:from>
    <xdr:ext cx="534377" cy="259045"/>
    <xdr:sp macro="" textlink="">
      <xdr:nvSpPr>
        <xdr:cNvPr id="500" name="テキスト ボックス 499"/>
        <xdr:cNvSpPr txBox="1"/>
      </xdr:nvSpPr>
      <xdr:spPr>
        <a:xfrm>
          <a:off x="6705111" y="157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45314</xdr:rowOff>
    </xdr:from>
    <xdr:to>
      <xdr:col>85</xdr:col>
      <xdr:colOff>127000</xdr:colOff>
      <xdr:row>77</xdr:row>
      <xdr:rowOff>49594</xdr:rowOff>
    </xdr:to>
    <xdr:cxnSp macro="">
      <xdr:nvCxnSpPr>
        <xdr:cNvPr id="637" name="直線コネクタ 636"/>
        <xdr:cNvCxnSpPr/>
      </xdr:nvCxnSpPr>
      <xdr:spPr>
        <a:xfrm>
          <a:off x="15481300" y="13246964"/>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44793</xdr:rowOff>
    </xdr:from>
    <xdr:to>
      <xdr:col>81</xdr:col>
      <xdr:colOff>50800</xdr:colOff>
      <xdr:row>77</xdr:row>
      <xdr:rowOff>45314</xdr:rowOff>
    </xdr:to>
    <xdr:cxnSp macro="">
      <xdr:nvCxnSpPr>
        <xdr:cNvPr id="640" name="直線コネクタ 639"/>
        <xdr:cNvCxnSpPr/>
      </xdr:nvCxnSpPr>
      <xdr:spPr>
        <a:xfrm>
          <a:off x="14592300" y="13246443"/>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44793</xdr:rowOff>
    </xdr:from>
    <xdr:to>
      <xdr:col>76</xdr:col>
      <xdr:colOff>114300</xdr:colOff>
      <xdr:row>77</xdr:row>
      <xdr:rowOff>45213</xdr:rowOff>
    </xdr:to>
    <xdr:cxnSp macro="">
      <xdr:nvCxnSpPr>
        <xdr:cNvPr id="643" name="直線コネクタ 642"/>
        <xdr:cNvCxnSpPr/>
      </xdr:nvCxnSpPr>
      <xdr:spPr>
        <a:xfrm flipV="1">
          <a:off x="13703300" y="1324644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45213</xdr:rowOff>
    </xdr:from>
    <xdr:to>
      <xdr:col>71</xdr:col>
      <xdr:colOff>177800</xdr:colOff>
      <xdr:row>77</xdr:row>
      <xdr:rowOff>89636</xdr:rowOff>
    </xdr:to>
    <xdr:cxnSp macro="">
      <xdr:nvCxnSpPr>
        <xdr:cNvPr id="646" name="直線コネクタ 645"/>
        <xdr:cNvCxnSpPr/>
      </xdr:nvCxnSpPr>
      <xdr:spPr>
        <a:xfrm flipV="1">
          <a:off x="12814300" y="13246863"/>
          <a:ext cx="889000" cy="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170244</xdr:rowOff>
    </xdr:from>
    <xdr:to>
      <xdr:col>85</xdr:col>
      <xdr:colOff>177800</xdr:colOff>
      <xdr:row>77</xdr:row>
      <xdr:rowOff>100394</xdr:rowOff>
    </xdr:to>
    <xdr:sp macro="" textlink="">
      <xdr:nvSpPr>
        <xdr:cNvPr id="656" name="楕円 655"/>
        <xdr:cNvSpPr/>
      </xdr:nvSpPr>
      <xdr:spPr>
        <a:xfrm>
          <a:off x="16268700" y="132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148671</xdr:rowOff>
    </xdr:from>
    <xdr:ext cx="534377" cy="259045"/>
    <xdr:sp macro="" textlink="">
      <xdr:nvSpPr>
        <xdr:cNvPr id="657" name="公債費該当値テキスト"/>
        <xdr:cNvSpPr txBox="1"/>
      </xdr:nvSpPr>
      <xdr:spPr>
        <a:xfrm>
          <a:off x="16370300" y="131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165964</xdr:rowOff>
    </xdr:from>
    <xdr:to>
      <xdr:col>81</xdr:col>
      <xdr:colOff>101600</xdr:colOff>
      <xdr:row>77</xdr:row>
      <xdr:rowOff>96114</xdr:rowOff>
    </xdr:to>
    <xdr:sp macro="" textlink="">
      <xdr:nvSpPr>
        <xdr:cNvPr id="658" name="楕円 657"/>
        <xdr:cNvSpPr/>
      </xdr:nvSpPr>
      <xdr:spPr>
        <a:xfrm>
          <a:off x="15430500" y="131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87241</xdr:rowOff>
    </xdr:from>
    <xdr:ext cx="534377" cy="259045"/>
    <xdr:sp macro="" textlink="">
      <xdr:nvSpPr>
        <xdr:cNvPr id="659" name="テキスト ボックス 658"/>
        <xdr:cNvSpPr txBox="1"/>
      </xdr:nvSpPr>
      <xdr:spPr>
        <a:xfrm>
          <a:off x="15214111" y="132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165443</xdr:rowOff>
    </xdr:from>
    <xdr:to>
      <xdr:col>76</xdr:col>
      <xdr:colOff>165100</xdr:colOff>
      <xdr:row>77</xdr:row>
      <xdr:rowOff>95593</xdr:rowOff>
    </xdr:to>
    <xdr:sp macro="" textlink="">
      <xdr:nvSpPr>
        <xdr:cNvPr id="660" name="楕円 659"/>
        <xdr:cNvSpPr/>
      </xdr:nvSpPr>
      <xdr:spPr>
        <a:xfrm>
          <a:off x="14541500" y="131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86720</xdr:rowOff>
    </xdr:from>
    <xdr:ext cx="534377" cy="259045"/>
    <xdr:sp macro="" textlink="">
      <xdr:nvSpPr>
        <xdr:cNvPr id="661" name="テキスト ボックス 660"/>
        <xdr:cNvSpPr txBox="1"/>
      </xdr:nvSpPr>
      <xdr:spPr>
        <a:xfrm>
          <a:off x="14325111" y="132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165863</xdr:rowOff>
    </xdr:from>
    <xdr:to>
      <xdr:col>72</xdr:col>
      <xdr:colOff>38100</xdr:colOff>
      <xdr:row>77</xdr:row>
      <xdr:rowOff>96013</xdr:rowOff>
    </xdr:to>
    <xdr:sp macro="" textlink="">
      <xdr:nvSpPr>
        <xdr:cNvPr id="662" name="楕円 661"/>
        <xdr:cNvSpPr/>
      </xdr:nvSpPr>
      <xdr:spPr>
        <a:xfrm>
          <a:off x="13652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87140</xdr:rowOff>
    </xdr:from>
    <xdr:ext cx="534377" cy="259045"/>
    <xdr:sp macro="" textlink="">
      <xdr:nvSpPr>
        <xdr:cNvPr id="663" name="テキスト ボックス 662"/>
        <xdr:cNvSpPr txBox="1"/>
      </xdr:nvSpPr>
      <xdr:spPr>
        <a:xfrm>
          <a:off x="13436111" y="132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38836</xdr:rowOff>
    </xdr:from>
    <xdr:to>
      <xdr:col>67</xdr:col>
      <xdr:colOff>101600</xdr:colOff>
      <xdr:row>77</xdr:row>
      <xdr:rowOff>140436</xdr:rowOff>
    </xdr:to>
    <xdr:sp macro="" textlink="">
      <xdr:nvSpPr>
        <xdr:cNvPr id="664" name="楕円 663"/>
        <xdr:cNvSpPr/>
      </xdr:nvSpPr>
      <xdr:spPr>
        <a:xfrm>
          <a:off x="12763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131563</xdr:rowOff>
    </xdr:from>
    <xdr:ext cx="534377" cy="259045"/>
    <xdr:sp macro="" textlink="">
      <xdr:nvSpPr>
        <xdr:cNvPr id="665" name="テキスト ボックス 664"/>
        <xdr:cNvSpPr txBox="1"/>
      </xdr:nvSpPr>
      <xdr:spPr>
        <a:xfrm>
          <a:off x="12547111" y="13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45011</xdr:rowOff>
    </xdr:from>
    <xdr:to>
      <xdr:col>85</xdr:col>
      <xdr:colOff>127000</xdr:colOff>
      <xdr:row>99</xdr:row>
      <xdr:rowOff>48309</xdr:rowOff>
    </xdr:to>
    <xdr:cxnSp macro="">
      <xdr:nvCxnSpPr>
        <xdr:cNvPr id="696" name="直線コネクタ 695"/>
        <xdr:cNvCxnSpPr/>
      </xdr:nvCxnSpPr>
      <xdr:spPr>
        <a:xfrm flipV="1">
          <a:off x="15481300" y="16675661"/>
          <a:ext cx="838200" cy="34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7"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48309</xdr:rowOff>
    </xdr:from>
    <xdr:to>
      <xdr:col>81</xdr:col>
      <xdr:colOff>50800</xdr:colOff>
      <xdr:row>99</xdr:row>
      <xdr:rowOff>98389</xdr:rowOff>
    </xdr:to>
    <xdr:cxnSp macro="">
      <xdr:nvCxnSpPr>
        <xdr:cNvPr id="699" name="直線コネクタ 698"/>
        <xdr:cNvCxnSpPr/>
      </xdr:nvCxnSpPr>
      <xdr:spPr>
        <a:xfrm flipV="1">
          <a:off x="14592300" y="17021859"/>
          <a:ext cx="8890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59232</xdr:rowOff>
    </xdr:from>
    <xdr:to>
      <xdr:col>76</xdr:col>
      <xdr:colOff>114300</xdr:colOff>
      <xdr:row>99</xdr:row>
      <xdr:rowOff>98389</xdr:rowOff>
    </xdr:to>
    <xdr:cxnSp macro="">
      <xdr:nvCxnSpPr>
        <xdr:cNvPr id="702" name="直線コネクタ 701"/>
        <xdr:cNvCxnSpPr/>
      </xdr:nvCxnSpPr>
      <xdr:spPr>
        <a:xfrm>
          <a:off x="13703300" y="17032782"/>
          <a:ext cx="889000" cy="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59232</xdr:rowOff>
    </xdr:from>
    <xdr:to>
      <xdr:col>71</xdr:col>
      <xdr:colOff>177800</xdr:colOff>
      <xdr:row>99</xdr:row>
      <xdr:rowOff>80820</xdr:rowOff>
    </xdr:to>
    <xdr:cxnSp macro="">
      <xdr:nvCxnSpPr>
        <xdr:cNvPr id="705" name="直線コネクタ 704"/>
        <xdr:cNvCxnSpPr/>
      </xdr:nvCxnSpPr>
      <xdr:spPr>
        <a:xfrm flipV="1">
          <a:off x="12814300" y="17032782"/>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165661</xdr:rowOff>
    </xdr:from>
    <xdr:to>
      <xdr:col>85</xdr:col>
      <xdr:colOff>177800</xdr:colOff>
      <xdr:row>97</xdr:row>
      <xdr:rowOff>95811</xdr:rowOff>
    </xdr:to>
    <xdr:sp macro="" textlink="">
      <xdr:nvSpPr>
        <xdr:cNvPr id="715" name="楕円 714"/>
        <xdr:cNvSpPr/>
      </xdr:nvSpPr>
      <xdr:spPr>
        <a:xfrm>
          <a:off x="16268700" y="1662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17088</xdr:rowOff>
    </xdr:from>
    <xdr:ext cx="534377" cy="259045"/>
    <xdr:sp macro="" textlink="">
      <xdr:nvSpPr>
        <xdr:cNvPr id="716" name="積立金該当値テキスト"/>
        <xdr:cNvSpPr txBox="1"/>
      </xdr:nvSpPr>
      <xdr:spPr>
        <a:xfrm>
          <a:off x="16370300" y="1647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168959</xdr:rowOff>
    </xdr:from>
    <xdr:to>
      <xdr:col>81</xdr:col>
      <xdr:colOff>101600</xdr:colOff>
      <xdr:row>99</xdr:row>
      <xdr:rowOff>99109</xdr:rowOff>
    </xdr:to>
    <xdr:sp macro="" textlink="">
      <xdr:nvSpPr>
        <xdr:cNvPr id="717" name="楕円 716"/>
        <xdr:cNvSpPr/>
      </xdr:nvSpPr>
      <xdr:spPr>
        <a:xfrm>
          <a:off x="15430500" y="16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90236</xdr:rowOff>
    </xdr:from>
    <xdr:ext cx="469744" cy="259045"/>
    <xdr:sp macro="" textlink="">
      <xdr:nvSpPr>
        <xdr:cNvPr id="718" name="テキスト ボックス 717"/>
        <xdr:cNvSpPr txBox="1"/>
      </xdr:nvSpPr>
      <xdr:spPr>
        <a:xfrm>
          <a:off x="15246428" y="1706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47589</xdr:rowOff>
    </xdr:from>
    <xdr:to>
      <xdr:col>76</xdr:col>
      <xdr:colOff>165100</xdr:colOff>
      <xdr:row>99</xdr:row>
      <xdr:rowOff>149189</xdr:rowOff>
    </xdr:to>
    <xdr:sp macro="" textlink="">
      <xdr:nvSpPr>
        <xdr:cNvPr id="719" name="楕円 718"/>
        <xdr:cNvSpPr/>
      </xdr:nvSpPr>
      <xdr:spPr>
        <a:xfrm>
          <a:off x="14541500" y="170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140316</xdr:rowOff>
    </xdr:from>
    <xdr:ext cx="313932" cy="259045"/>
    <xdr:sp macro="" textlink="">
      <xdr:nvSpPr>
        <xdr:cNvPr id="720" name="テキスト ボックス 719"/>
        <xdr:cNvSpPr txBox="1"/>
      </xdr:nvSpPr>
      <xdr:spPr>
        <a:xfrm>
          <a:off x="14435333" y="17113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8432</xdr:rowOff>
    </xdr:from>
    <xdr:to>
      <xdr:col>72</xdr:col>
      <xdr:colOff>38100</xdr:colOff>
      <xdr:row>99</xdr:row>
      <xdr:rowOff>110032</xdr:rowOff>
    </xdr:to>
    <xdr:sp macro="" textlink="">
      <xdr:nvSpPr>
        <xdr:cNvPr id="721" name="楕円 720"/>
        <xdr:cNvSpPr/>
      </xdr:nvSpPr>
      <xdr:spPr>
        <a:xfrm>
          <a:off x="136525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101159</xdr:rowOff>
    </xdr:from>
    <xdr:ext cx="469744" cy="259045"/>
    <xdr:sp macro="" textlink="">
      <xdr:nvSpPr>
        <xdr:cNvPr id="722" name="テキスト ボックス 721"/>
        <xdr:cNvSpPr txBox="1"/>
      </xdr:nvSpPr>
      <xdr:spPr>
        <a:xfrm>
          <a:off x="13468428" y="170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30020</xdr:rowOff>
    </xdr:from>
    <xdr:to>
      <xdr:col>67</xdr:col>
      <xdr:colOff>101600</xdr:colOff>
      <xdr:row>99</xdr:row>
      <xdr:rowOff>131620</xdr:rowOff>
    </xdr:to>
    <xdr:sp macro="" textlink="">
      <xdr:nvSpPr>
        <xdr:cNvPr id="723" name="楕円 722"/>
        <xdr:cNvSpPr/>
      </xdr:nvSpPr>
      <xdr:spPr>
        <a:xfrm>
          <a:off x="12763500" y="170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122747</xdr:rowOff>
    </xdr:from>
    <xdr:ext cx="469744" cy="259045"/>
    <xdr:sp macro="" textlink="">
      <xdr:nvSpPr>
        <xdr:cNvPr id="724" name="テキスト ボックス 723"/>
        <xdr:cNvSpPr txBox="1"/>
      </xdr:nvSpPr>
      <xdr:spPr>
        <a:xfrm>
          <a:off x="12579428" y="170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126365</xdr:rowOff>
    </xdr:from>
    <xdr:to>
      <xdr:col>116</xdr:col>
      <xdr:colOff>63500</xdr:colOff>
      <xdr:row>38</xdr:row>
      <xdr:rowOff>131242</xdr:rowOff>
    </xdr:to>
    <xdr:cxnSp macro="">
      <xdr:nvCxnSpPr>
        <xdr:cNvPr id="753" name="直線コネクタ 752"/>
        <xdr:cNvCxnSpPr/>
      </xdr:nvCxnSpPr>
      <xdr:spPr>
        <a:xfrm>
          <a:off x="21323300" y="6641465"/>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125832</xdr:rowOff>
    </xdr:from>
    <xdr:to>
      <xdr:col>111</xdr:col>
      <xdr:colOff>177800</xdr:colOff>
      <xdr:row>38</xdr:row>
      <xdr:rowOff>126365</xdr:rowOff>
    </xdr:to>
    <xdr:cxnSp macro="">
      <xdr:nvCxnSpPr>
        <xdr:cNvPr id="756" name="直線コネクタ 755"/>
        <xdr:cNvCxnSpPr/>
      </xdr:nvCxnSpPr>
      <xdr:spPr>
        <a:xfrm>
          <a:off x="20434300" y="664093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125832</xdr:rowOff>
    </xdr:from>
    <xdr:to>
      <xdr:col>107</xdr:col>
      <xdr:colOff>50800</xdr:colOff>
      <xdr:row>39</xdr:row>
      <xdr:rowOff>44450</xdr:rowOff>
    </xdr:to>
    <xdr:cxnSp macro="">
      <xdr:nvCxnSpPr>
        <xdr:cNvPr id="759" name="直線コネクタ 758"/>
        <xdr:cNvCxnSpPr/>
      </xdr:nvCxnSpPr>
      <xdr:spPr>
        <a:xfrm flipV="1">
          <a:off x="19545300" y="6640932"/>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80442</xdr:rowOff>
    </xdr:from>
    <xdr:to>
      <xdr:col>116</xdr:col>
      <xdr:colOff>114300</xdr:colOff>
      <xdr:row>39</xdr:row>
      <xdr:rowOff>10592</xdr:rowOff>
    </xdr:to>
    <xdr:sp macro="" textlink="">
      <xdr:nvSpPr>
        <xdr:cNvPr id="772" name="楕円 771"/>
        <xdr:cNvSpPr/>
      </xdr:nvSpPr>
      <xdr:spPr>
        <a:xfrm>
          <a:off x="22110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469744" cy="259045"/>
    <xdr:sp macro="" textlink="">
      <xdr:nvSpPr>
        <xdr:cNvPr id="773" name="投資及び出資金該当値テキスト"/>
        <xdr:cNvSpPr txBox="1"/>
      </xdr:nvSpPr>
      <xdr:spPr>
        <a:xfrm>
          <a:off x="22212300" y="65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75565</xdr:rowOff>
    </xdr:from>
    <xdr:to>
      <xdr:col>112</xdr:col>
      <xdr:colOff>38100</xdr:colOff>
      <xdr:row>39</xdr:row>
      <xdr:rowOff>5715</xdr:rowOff>
    </xdr:to>
    <xdr:sp macro="" textlink="">
      <xdr:nvSpPr>
        <xdr:cNvPr id="774" name="楕円 773"/>
        <xdr:cNvSpPr/>
      </xdr:nvSpPr>
      <xdr:spPr>
        <a:xfrm>
          <a:off x="21272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168292</xdr:rowOff>
    </xdr:from>
    <xdr:ext cx="469744" cy="259045"/>
    <xdr:sp macro="" textlink="">
      <xdr:nvSpPr>
        <xdr:cNvPr id="775" name="テキスト ボックス 774"/>
        <xdr:cNvSpPr txBox="1"/>
      </xdr:nvSpPr>
      <xdr:spPr>
        <a:xfrm>
          <a:off x="21088428" y="66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75032</xdr:rowOff>
    </xdr:from>
    <xdr:to>
      <xdr:col>107</xdr:col>
      <xdr:colOff>101600</xdr:colOff>
      <xdr:row>39</xdr:row>
      <xdr:rowOff>5182</xdr:rowOff>
    </xdr:to>
    <xdr:sp macro="" textlink="">
      <xdr:nvSpPr>
        <xdr:cNvPr id="776" name="楕円 775"/>
        <xdr:cNvSpPr/>
      </xdr:nvSpPr>
      <xdr:spPr>
        <a:xfrm>
          <a:off x="20383500" y="6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21708</xdr:rowOff>
    </xdr:from>
    <xdr:ext cx="469744" cy="259045"/>
    <xdr:sp macro="" textlink="">
      <xdr:nvSpPr>
        <xdr:cNvPr id="777" name="テキスト ボックス 776"/>
        <xdr:cNvSpPr txBox="1"/>
      </xdr:nvSpPr>
      <xdr:spPr>
        <a:xfrm>
          <a:off x="20199428" y="636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28829</xdr:rowOff>
    </xdr:from>
    <xdr:to>
      <xdr:col>116</xdr:col>
      <xdr:colOff>63500</xdr:colOff>
      <xdr:row>59</xdr:row>
      <xdr:rowOff>28829</xdr:rowOff>
    </xdr:to>
    <xdr:cxnSp macro="">
      <xdr:nvCxnSpPr>
        <xdr:cNvPr id="810" name="直線コネクタ 809"/>
        <xdr:cNvCxnSpPr/>
      </xdr:nvCxnSpPr>
      <xdr:spPr>
        <a:xfrm>
          <a:off x="21323300" y="101443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28791</xdr:rowOff>
    </xdr:from>
    <xdr:to>
      <xdr:col>111</xdr:col>
      <xdr:colOff>177800</xdr:colOff>
      <xdr:row>59</xdr:row>
      <xdr:rowOff>28829</xdr:rowOff>
    </xdr:to>
    <xdr:cxnSp macro="">
      <xdr:nvCxnSpPr>
        <xdr:cNvPr id="813" name="直線コネクタ 812"/>
        <xdr:cNvCxnSpPr/>
      </xdr:nvCxnSpPr>
      <xdr:spPr>
        <a:xfrm>
          <a:off x="20434300" y="1014434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28753</xdr:rowOff>
    </xdr:from>
    <xdr:to>
      <xdr:col>107</xdr:col>
      <xdr:colOff>50800</xdr:colOff>
      <xdr:row>59</xdr:row>
      <xdr:rowOff>28791</xdr:rowOff>
    </xdr:to>
    <xdr:cxnSp macro="">
      <xdr:nvCxnSpPr>
        <xdr:cNvPr id="816" name="直線コネクタ 815"/>
        <xdr:cNvCxnSpPr/>
      </xdr:nvCxnSpPr>
      <xdr:spPr>
        <a:xfrm>
          <a:off x="19545300" y="1014430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26391</xdr:rowOff>
    </xdr:from>
    <xdr:to>
      <xdr:col>102</xdr:col>
      <xdr:colOff>114300</xdr:colOff>
      <xdr:row>59</xdr:row>
      <xdr:rowOff>28753</xdr:rowOff>
    </xdr:to>
    <xdr:cxnSp macro="">
      <xdr:nvCxnSpPr>
        <xdr:cNvPr id="819" name="直線コネクタ 818"/>
        <xdr:cNvCxnSpPr/>
      </xdr:nvCxnSpPr>
      <xdr:spPr>
        <a:xfrm>
          <a:off x="18656300" y="1014194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149479</xdr:rowOff>
    </xdr:from>
    <xdr:to>
      <xdr:col>116</xdr:col>
      <xdr:colOff>114300</xdr:colOff>
      <xdr:row>59</xdr:row>
      <xdr:rowOff>79629</xdr:rowOff>
    </xdr:to>
    <xdr:sp macro="" textlink="">
      <xdr:nvSpPr>
        <xdr:cNvPr id="829" name="楕円 828"/>
        <xdr:cNvSpPr/>
      </xdr:nvSpPr>
      <xdr:spPr>
        <a:xfrm>
          <a:off x="221107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64406</xdr:rowOff>
    </xdr:from>
    <xdr:ext cx="378565" cy="259045"/>
    <xdr:sp macro="" textlink="">
      <xdr:nvSpPr>
        <xdr:cNvPr id="830" name="貸付金該当値テキスト"/>
        <xdr:cNvSpPr txBox="1"/>
      </xdr:nvSpPr>
      <xdr:spPr>
        <a:xfrm>
          <a:off x="22212300" y="1000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149479</xdr:rowOff>
    </xdr:from>
    <xdr:to>
      <xdr:col>112</xdr:col>
      <xdr:colOff>38100</xdr:colOff>
      <xdr:row>59</xdr:row>
      <xdr:rowOff>79629</xdr:rowOff>
    </xdr:to>
    <xdr:sp macro="" textlink="">
      <xdr:nvSpPr>
        <xdr:cNvPr id="831" name="楕円 830"/>
        <xdr:cNvSpPr/>
      </xdr:nvSpPr>
      <xdr:spPr>
        <a:xfrm>
          <a:off x="21272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70756</xdr:rowOff>
    </xdr:from>
    <xdr:ext cx="378565" cy="259045"/>
    <xdr:sp macro="" textlink="">
      <xdr:nvSpPr>
        <xdr:cNvPr id="832" name="テキスト ボックス 831"/>
        <xdr:cNvSpPr txBox="1"/>
      </xdr:nvSpPr>
      <xdr:spPr>
        <a:xfrm>
          <a:off x="21134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149441</xdr:rowOff>
    </xdr:from>
    <xdr:to>
      <xdr:col>107</xdr:col>
      <xdr:colOff>101600</xdr:colOff>
      <xdr:row>59</xdr:row>
      <xdr:rowOff>79591</xdr:rowOff>
    </xdr:to>
    <xdr:sp macro="" textlink="">
      <xdr:nvSpPr>
        <xdr:cNvPr id="833" name="楕円 832"/>
        <xdr:cNvSpPr/>
      </xdr:nvSpPr>
      <xdr:spPr>
        <a:xfrm>
          <a:off x="20383500" y="100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70718</xdr:rowOff>
    </xdr:from>
    <xdr:ext cx="378565" cy="259045"/>
    <xdr:sp macro="" textlink="">
      <xdr:nvSpPr>
        <xdr:cNvPr id="834" name="テキスト ボックス 833"/>
        <xdr:cNvSpPr txBox="1"/>
      </xdr:nvSpPr>
      <xdr:spPr>
        <a:xfrm>
          <a:off x="20245017" y="1018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149403</xdr:rowOff>
    </xdr:from>
    <xdr:to>
      <xdr:col>102</xdr:col>
      <xdr:colOff>165100</xdr:colOff>
      <xdr:row>59</xdr:row>
      <xdr:rowOff>79553</xdr:rowOff>
    </xdr:to>
    <xdr:sp macro="" textlink="">
      <xdr:nvSpPr>
        <xdr:cNvPr id="835" name="楕円 834"/>
        <xdr:cNvSpPr/>
      </xdr:nvSpPr>
      <xdr:spPr>
        <a:xfrm>
          <a:off x="194945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70680</xdr:rowOff>
    </xdr:from>
    <xdr:ext cx="378565" cy="259045"/>
    <xdr:sp macro="" textlink="">
      <xdr:nvSpPr>
        <xdr:cNvPr id="836" name="テキスト ボックス 835"/>
        <xdr:cNvSpPr txBox="1"/>
      </xdr:nvSpPr>
      <xdr:spPr>
        <a:xfrm>
          <a:off x="19356017" y="1018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147041</xdr:rowOff>
    </xdr:from>
    <xdr:to>
      <xdr:col>98</xdr:col>
      <xdr:colOff>38100</xdr:colOff>
      <xdr:row>59</xdr:row>
      <xdr:rowOff>77191</xdr:rowOff>
    </xdr:to>
    <xdr:sp macro="" textlink="">
      <xdr:nvSpPr>
        <xdr:cNvPr id="837" name="楕円 836"/>
        <xdr:cNvSpPr/>
      </xdr:nvSpPr>
      <xdr:spPr>
        <a:xfrm>
          <a:off x="18605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68318</xdr:rowOff>
    </xdr:from>
    <xdr:ext cx="378565" cy="259045"/>
    <xdr:sp macro="" textlink="">
      <xdr:nvSpPr>
        <xdr:cNvPr id="838" name="テキスト ボックス 837"/>
        <xdr:cNvSpPr txBox="1"/>
      </xdr:nvSpPr>
      <xdr:spPr>
        <a:xfrm>
          <a:off x="18467017" y="1018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43884</xdr:rowOff>
    </xdr:from>
    <xdr:to>
      <xdr:col>116</xdr:col>
      <xdr:colOff>63500</xdr:colOff>
      <xdr:row>78</xdr:row>
      <xdr:rowOff>69455</xdr:rowOff>
    </xdr:to>
    <xdr:cxnSp macro="">
      <xdr:nvCxnSpPr>
        <xdr:cNvPr id="870" name="直線コネクタ 869"/>
        <xdr:cNvCxnSpPr/>
      </xdr:nvCxnSpPr>
      <xdr:spPr>
        <a:xfrm flipV="1">
          <a:off x="21323300" y="13416984"/>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69455</xdr:rowOff>
    </xdr:from>
    <xdr:to>
      <xdr:col>111</xdr:col>
      <xdr:colOff>177800</xdr:colOff>
      <xdr:row>78</xdr:row>
      <xdr:rowOff>85717</xdr:rowOff>
    </xdr:to>
    <xdr:cxnSp macro="">
      <xdr:nvCxnSpPr>
        <xdr:cNvPr id="873" name="直線コネクタ 872"/>
        <xdr:cNvCxnSpPr/>
      </xdr:nvCxnSpPr>
      <xdr:spPr>
        <a:xfrm flipV="1">
          <a:off x="20434300" y="13442555"/>
          <a:ext cx="889000" cy="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167491</xdr:rowOff>
    </xdr:from>
    <xdr:to>
      <xdr:col>107</xdr:col>
      <xdr:colOff>50800</xdr:colOff>
      <xdr:row>78</xdr:row>
      <xdr:rowOff>85717</xdr:rowOff>
    </xdr:to>
    <xdr:cxnSp macro="">
      <xdr:nvCxnSpPr>
        <xdr:cNvPr id="876" name="直線コネクタ 875"/>
        <xdr:cNvCxnSpPr/>
      </xdr:nvCxnSpPr>
      <xdr:spPr>
        <a:xfrm>
          <a:off x="19545300" y="13369141"/>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129674</xdr:rowOff>
    </xdr:from>
    <xdr:to>
      <xdr:col>102</xdr:col>
      <xdr:colOff>114300</xdr:colOff>
      <xdr:row>77</xdr:row>
      <xdr:rowOff>167491</xdr:rowOff>
    </xdr:to>
    <xdr:cxnSp macro="">
      <xdr:nvCxnSpPr>
        <xdr:cNvPr id="879" name="直線コネクタ 878"/>
        <xdr:cNvCxnSpPr/>
      </xdr:nvCxnSpPr>
      <xdr:spPr>
        <a:xfrm>
          <a:off x="18656300" y="13331324"/>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164534</xdr:rowOff>
    </xdr:from>
    <xdr:to>
      <xdr:col>116</xdr:col>
      <xdr:colOff>114300</xdr:colOff>
      <xdr:row>78</xdr:row>
      <xdr:rowOff>94684</xdr:rowOff>
    </xdr:to>
    <xdr:sp macro="" textlink="">
      <xdr:nvSpPr>
        <xdr:cNvPr id="889" name="楕円 888"/>
        <xdr:cNvSpPr/>
      </xdr:nvSpPr>
      <xdr:spPr>
        <a:xfrm>
          <a:off x="22110700" y="133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142961</xdr:rowOff>
    </xdr:from>
    <xdr:ext cx="534377" cy="259045"/>
    <xdr:sp macro="" textlink="">
      <xdr:nvSpPr>
        <xdr:cNvPr id="890" name="繰出金該当値テキスト"/>
        <xdr:cNvSpPr txBox="1"/>
      </xdr:nvSpPr>
      <xdr:spPr>
        <a:xfrm>
          <a:off x="22212300" y="133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18655</xdr:rowOff>
    </xdr:from>
    <xdr:to>
      <xdr:col>112</xdr:col>
      <xdr:colOff>38100</xdr:colOff>
      <xdr:row>78</xdr:row>
      <xdr:rowOff>120255</xdr:rowOff>
    </xdr:to>
    <xdr:sp macro="" textlink="">
      <xdr:nvSpPr>
        <xdr:cNvPr id="891" name="楕円 890"/>
        <xdr:cNvSpPr/>
      </xdr:nvSpPr>
      <xdr:spPr>
        <a:xfrm>
          <a:off x="21272500" y="133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111382</xdr:rowOff>
    </xdr:from>
    <xdr:ext cx="534377" cy="259045"/>
    <xdr:sp macro="" textlink="">
      <xdr:nvSpPr>
        <xdr:cNvPr id="892" name="テキスト ボックス 891"/>
        <xdr:cNvSpPr txBox="1"/>
      </xdr:nvSpPr>
      <xdr:spPr>
        <a:xfrm>
          <a:off x="21056111" y="134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34917</xdr:rowOff>
    </xdr:from>
    <xdr:to>
      <xdr:col>107</xdr:col>
      <xdr:colOff>101600</xdr:colOff>
      <xdr:row>78</xdr:row>
      <xdr:rowOff>136517</xdr:rowOff>
    </xdr:to>
    <xdr:sp macro="" textlink="">
      <xdr:nvSpPr>
        <xdr:cNvPr id="893" name="楕円 892"/>
        <xdr:cNvSpPr/>
      </xdr:nvSpPr>
      <xdr:spPr>
        <a:xfrm>
          <a:off x="20383500" y="134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127644</xdr:rowOff>
    </xdr:from>
    <xdr:ext cx="534377" cy="259045"/>
    <xdr:sp macro="" textlink="">
      <xdr:nvSpPr>
        <xdr:cNvPr id="894" name="テキスト ボックス 893"/>
        <xdr:cNvSpPr txBox="1"/>
      </xdr:nvSpPr>
      <xdr:spPr>
        <a:xfrm>
          <a:off x="20167111" y="135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116691</xdr:rowOff>
    </xdr:from>
    <xdr:to>
      <xdr:col>102</xdr:col>
      <xdr:colOff>165100</xdr:colOff>
      <xdr:row>78</xdr:row>
      <xdr:rowOff>46841</xdr:rowOff>
    </xdr:to>
    <xdr:sp macro="" textlink="">
      <xdr:nvSpPr>
        <xdr:cNvPr id="895" name="楕円 894"/>
        <xdr:cNvSpPr/>
      </xdr:nvSpPr>
      <xdr:spPr>
        <a:xfrm>
          <a:off x="19494500" y="133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37968</xdr:rowOff>
    </xdr:from>
    <xdr:ext cx="534377" cy="259045"/>
    <xdr:sp macro="" textlink="">
      <xdr:nvSpPr>
        <xdr:cNvPr id="896" name="テキスト ボックス 895"/>
        <xdr:cNvSpPr txBox="1"/>
      </xdr:nvSpPr>
      <xdr:spPr>
        <a:xfrm>
          <a:off x="19278111" y="134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78874</xdr:rowOff>
    </xdr:from>
    <xdr:to>
      <xdr:col>98</xdr:col>
      <xdr:colOff>38100</xdr:colOff>
      <xdr:row>78</xdr:row>
      <xdr:rowOff>9024</xdr:rowOff>
    </xdr:to>
    <xdr:sp macro="" textlink="">
      <xdr:nvSpPr>
        <xdr:cNvPr id="897" name="楕円 896"/>
        <xdr:cNvSpPr/>
      </xdr:nvSpPr>
      <xdr:spPr>
        <a:xfrm>
          <a:off x="18605500" y="13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151</xdr:rowOff>
    </xdr:from>
    <xdr:ext cx="534377" cy="259045"/>
    <xdr:sp macro="" textlink="">
      <xdr:nvSpPr>
        <xdr:cNvPr id="898" name="テキスト ボックス 897"/>
        <xdr:cNvSpPr txBox="1"/>
      </xdr:nvSpPr>
      <xdr:spPr>
        <a:xfrm>
          <a:off x="18389111" y="13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歳出総額は住民１人当たり</a:t>
          </a:r>
          <a:r>
            <a:rPr kumimoji="1" lang="en-US" altLang="ja-JP" sz="1300">
              <a:latin typeface="ＭＳ Ｐゴシック" panose="020B0600070205080204" pitchFamily="50" charset="-128"/>
              <a:ea typeface="ＭＳ Ｐゴシック" panose="020B0600070205080204" pitchFamily="50" charset="-128"/>
            </a:rPr>
            <a:t>371,296</a:t>
          </a:r>
          <a:r>
            <a:rPr kumimoji="1" lang="ja-JP" altLang="en-US" sz="1300">
              <a:latin typeface="ＭＳ Ｐゴシック" panose="020B0600070205080204" pitchFamily="50" charset="-128"/>
              <a:ea typeface="ＭＳ Ｐゴシック" panose="020B0600070205080204" pitchFamily="50" charset="-128"/>
            </a:rPr>
            <a:t>円で、前年と比較して</a:t>
          </a:r>
          <a:r>
            <a:rPr kumimoji="1" lang="en-US" altLang="ja-JP" sz="1300">
              <a:latin typeface="ＭＳ Ｐゴシック" panose="020B0600070205080204" pitchFamily="50" charset="-128"/>
              <a:ea typeface="ＭＳ Ｐゴシック" panose="020B0600070205080204" pitchFamily="50" charset="-128"/>
            </a:rPr>
            <a:t>38,867</a:t>
          </a:r>
          <a:r>
            <a:rPr kumimoji="1" lang="ja-JP" altLang="en-US" sz="1300">
              <a:latin typeface="ＭＳ Ｐゴシック" panose="020B0600070205080204" pitchFamily="50" charset="-128"/>
              <a:ea typeface="ＭＳ Ｐゴシック" panose="020B0600070205080204" pitchFamily="50" charset="-128"/>
            </a:rPr>
            <a:t>円減少している。これは、子育て世帯への臨時給付金事業や住民税非課税世帯等に対する臨時特別給付金事業等により、扶助費が</a:t>
          </a:r>
          <a:r>
            <a:rPr kumimoji="1" lang="en-US" altLang="ja-JP" sz="1300">
              <a:latin typeface="ＭＳ Ｐゴシック" panose="020B0600070205080204" pitchFamily="50" charset="-128"/>
              <a:ea typeface="ＭＳ Ｐゴシック" panose="020B0600070205080204" pitchFamily="50" charset="-128"/>
            </a:rPr>
            <a:t>23,872</a:t>
          </a:r>
          <a:r>
            <a:rPr kumimoji="1" lang="ja-JP" altLang="en-US" sz="1300">
              <a:latin typeface="ＭＳ Ｐゴシック" panose="020B0600070205080204" pitchFamily="50" charset="-128"/>
              <a:ea typeface="ＭＳ Ｐゴシック" panose="020B0600070205080204" pitchFamily="50" charset="-128"/>
            </a:rPr>
            <a:t>円増加した一方で、特別定額給付金給付事業の終了に伴い、補助費等が</a:t>
          </a:r>
          <a:r>
            <a:rPr kumimoji="1" lang="en-US" altLang="ja-JP" sz="1300">
              <a:latin typeface="ＭＳ Ｐゴシック" panose="020B0600070205080204" pitchFamily="50" charset="-128"/>
              <a:ea typeface="ＭＳ Ｐゴシック" panose="020B0600070205080204" pitchFamily="50" charset="-128"/>
            </a:rPr>
            <a:t>99,843</a:t>
          </a:r>
          <a:r>
            <a:rPr kumimoji="1" lang="ja-JP" altLang="en-US" sz="1300">
              <a:latin typeface="ＭＳ Ｐゴシック" panose="020B0600070205080204" pitchFamily="50" charset="-128"/>
              <a:ea typeface="ＭＳ Ｐゴシック" panose="020B0600070205080204" pitchFamily="50" charset="-128"/>
            </a:rPr>
            <a:t>円減少したことが主な要因となっている。また、主な構成項目である人件費や扶助費については、類似団体と比較し低い傾向にある。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73,182
71,399
31.66
28,355,517
27,172,201
1,158,502
14,517,226
23,968,432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141072</xdr:rowOff>
    </xdr:from>
    <xdr:to>
      <xdr:col>24</xdr:col>
      <xdr:colOff>63500</xdr:colOff>
      <xdr:row>36</xdr:row>
      <xdr:rowOff>141072</xdr:rowOff>
    </xdr:to>
    <xdr:cxnSp macro="">
      <xdr:nvCxnSpPr>
        <xdr:cNvPr id="59" name="直線コネクタ 58"/>
        <xdr:cNvCxnSpPr/>
      </xdr:nvCxnSpPr>
      <xdr:spPr>
        <a:xfrm>
          <a:off x="3797300" y="631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113640</xdr:rowOff>
    </xdr:from>
    <xdr:to>
      <xdr:col>19</xdr:col>
      <xdr:colOff>177800</xdr:colOff>
      <xdr:row>36</xdr:row>
      <xdr:rowOff>141072</xdr:rowOff>
    </xdr:to>
    <xdr:cxnSp macro="">
      <xdr:nvCxnSpPr>
        <xdr:cNvPr id="62" name="直線コネクタ 61"/>
        <xdr:cNvCxnSpPr/>
      </xdr:nvCxnSpPr>
      <xdr:spPr>
        <a:xfrm>
          <a:off x="2908300" y="62858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99466</xdr:rowOff>
    </xdr:from>
    <xdr:to>
      <xdr:col>15</xdr:col>
      <xdr:colOff>50800</xdr:colOff>
      <xdr:row>36</xdr:row>
      <xdr:rowOff>113640</xdr:rowOff>
    </xdr:to>
    <xdr:cxnSp macro="">
      <xdr:nvCxnSpPr>
        <xdr:cNvPr id="65" name="直線コネクタ 64"/>
        <xdr:cNvCxnSpPr/>
      </xdr:nvCxnSpPr>
      <xdr:spPr>
        <a:xfrm>
          <a:off x="2019300" y="627166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73406</xdr:rowOff>
    </xdr:from>
    <xdr:to>
      <xdr:col>10</xdr:col>
      <xdr:colOff>114300</xdr:colOff>
      <xdr:row>36</xdr:row>
      <xdr:rowOff>99466</xdr:rowOff>
    </xdr:to>
    <xdr:cxnSp macro="">
      <xdr:nvCxnSpPr>
        <xdr:cNvPr id="68" name="直線コネクタ 67"/>
        <xdr:cNvCxnSpPr/>
      </xdr:nvCxnSpPr>
      <xdr:spPr>
        <a:xfrm>
          <a:off x="1130300" y="624560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90272</xdr:rowOff>
    </xdr:from>
    <xdr:to>
      <xdr:col>24</xdr:col>
      <xdr:colOff>114300</xdr:colOff>
      <xdr:row>37</xdr:row>
      <xdr:rowOff>20422</xdr:rowOff>
    </xdr:to>
    <xdr:sp macro="" textlink="">
      <xdr:nvSpPr>
        <xdr:cNvPr id="78" name="楕円 77"/>
        <xdr:cNvSpPr/>
      </xdr:nvSpPr>
      <xdr:spPr>
        <a:xfrm>
          <a:off x="45847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68699</xdr:rowOff>
    </xdr:from>
    <xdr:ext cx="469744" cy="259045"/>
    <xdr:sp macro="" textlink="">
      <xdr:nvSpPr>
        <xdr:cNvPr id="79" name="議会費該当値テキスト"/>
        <xdr:cNvSpPr txBox="1"/>
      </xdr:nvSpPr>
      <xdr:spPr>
        <a:xfrm>
          <a:off x="4686300"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90272</xdr:rowOff>
    </xdr:from>
    <xdr:to>
      <xdr:col>20</xdr:col>
      <xdr:colOff>38100</xdr:colOff>
      <xdr:row>37</xdr:row>
      <xdr:rowOff>20422</xdr:rowOff>
    </xdr:to>
    <xdr:sp macro="" textlink="">
      <xdr:nvSpPr>
        <xdr:cNvPr id="80" name="楕円 79"/>
        <xdr:cNvSpPr/>
      </xdr:nvSpPr>
      <xdr:spPr>
        <a:xfrm>
          <a:off x="3746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11549</xdr:rowOff>
    </xdr:from>
    <xdr:ext cx="469744" cy="259045"/>
    <xdr:sp macro="" textlink="">
      <xdr:nvSpPr>
        <xdr:cNvPr id="81" name="テキスト ボックス 80"/>
        <xdr:cNvSpPr txBox="1"/>
      </xdr:nvSpPr>
      <xdr:spPr>
        <a:xfrm>
          <a:off x="3562428" y="63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62840</xdr:rowOff>
    </xdr:from>
    <xdr:to>
      <xdr:col>15</xdr:col>
      <xdr:colOff>101600</xdr:colOff>
      <xdr:row>36</xdr:row>
      <xdr:rowOff>164440</xdr:rowOff>
    </xdr:to>
    <xdr:sp macro="" textlink="">
      <xdr:nvSpPr>
        <xdr:cNvPr id="82" name="楕円 81"/>
        <xdr:cNvSpPr/>
      </xdr:nvSpPr>
      <xdr:spPr>
        <a:xfrm>
          <a:off x="2857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155567</xdr:rowOff>
    </xdr:from>
    <xdr:ext cx="469744" cy="259045"/>
    <xdr:sp macro="" textlink="">
      <xdr:nvSpPr>
        <xdr:cNvPr id="83" name="テキスト ボックス 82"/>
        <xdr:cNvSpPr txBox="1"/>
      </xdr:nvSpPr>
      <xdr:spPr>
        <a:xfrm>
          <a:off x="2673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48666</xdr:rowOff>
    </xdr:from>
    <xdr:to>
      <xdr:col>10</xdr:col>
      <xdr:colOff>165100</xdr:colOff>
      <xdr:row>36</xdr:row>
      <xdr:rowOff>150266</xdr:rowOff>
    </xdr:to>
    <xdr:sp macro="" textlink="">
      <xdr:nvSpPr>
        <xdr:cNvPr id="84" name="楕円 83"/>
        <xdr:cNvSpPr/>
      </xdr:nvSpPr>
      <xdr:spPr>
        <a:xfrm>
          <a:off x="1968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141393</xdr:rowOff>
    </xdr:from>
    <xdr:ext cx="469744" cy="259045"/>
    <xdr:sp macro="" textlink="">
      <xdr:nvSpPr>
        <xdr:cNvPr id="85" name="テキスト ボックス 84"/>
        <xdr:cNvSpPr txBox="1"/>
      </xdr:nvSpPr>
      <xdr:spPr>
        <a:xfrm>
          <a:off x="1784428" y="63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22606</xdr:rowOff>
    </xdr:from>
    <xdr:to>
      <xdr:col>6</xdr:col>
      <xdr:colOff>38100</xdr:colOff>
      <xdr:row>36</xdr:row>
      <xdr:rowOff>124206</xdr:rowOff>
    </xdr:to>
    <xdr:sp macro="" textlink="">
      <xdr:nvSpPr>
        <xdr:cNvPr id="86" name="楕円 85"/>
        <xdr:cNvSpPr/>
      </xdr:nvSpPr>
      <xdr:spPr>
        <a:xfrm>
          <a:off x="1079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115333</xdr:rowOff>
    </xdr:from>
    <xdr:ext cx="469744" cy="259045"/>
    <xdr:sp macro="" textlink="">
      <xdr:nvSpPr>
        <xdr:cNvPr id="87" name="テキスト ボックス 86"/>
        <xdr:cNvSpPr txBox="1"/>
      </xdr:nvSpPr>
      <xdr:spPr>
        <a:xfrm>
          <a:off x="895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40739</xdr:rowOff>
    </xdr:from>
    <xdr:to>
      <xdr:col>24</xdr:col>
      <xdr:colOff>63500</xdr:colOff>
      <xdr:row>57</xdr:row>
      <xdr:rowOff>58917</xdr:rowOff>
    </xdr:to>
    <xdr:cxnSp macro="">
      <xdr:nvCxnSpPr>
        <xdr:cNvPr id="114" name="直線コネクタ 113"/>
        <xdr:cNvCxnSpPr/>
      </xdr:nvCxnSpPr>
      <xdr:spPr>
        <a:xfrm>
          <a:off x="3797300" y="9470489"/>
          <a:ext cx="838200" cy="36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40739</xdr:rowOff>
    </xdr:from>
    <xdr:to>
      <xdr:col>19</xdr:col>
      <xdr:colOff>177800</xdr:colOff>
      <xdr:row>57</xdr:row>
      <xdr:rowOff>161189</xdr:rowOff>
    </xdr:to>
    <xdr:cxnSp macro="">
      <xdr:nvCxnSpPr>
        <xdr:cNvPr id="117" name="直線コネクタ 116"/>
        <xdr:cNvCxnSpPr/>
      </xdr:nvCxnSpPr>
      <xdr:spPr>
        <a:xfrm flipV="1">
          <a:off x="2908300" y="9470489"/>
          <a:ext cx="889000" cy="46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140267</xdr:rowOff>
    </xdr:from>
    <xdr:to>
      <xdr:col>15</xdr:col>
      <xdr:colOff>50800</xdr:colOff>
      <xdr:row>57</xdr:row>
      <xdr:rowOff>161189</xdr:rowOff>
    </xdr:to>
    <xdr:cxnSp macro="">
      <xdr:nvCxnSpPr>
        <xdr:cNvPr id="120" name="直線コネクタ 119"/>
        <xdr:cNvCxnSpPr/>
      </xdr:nvCxnSpPr>
      <xdr:spPr>
        <a:xfrm>
          <a:off x="2019300" y="9912917"/>
          <a:ext cx="889000" cy="2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126949</xdr:rowOff>
    </xdr:from>
    <xdr:to>
      <xdr:col>10</xdr:col>
      <xdr:colOff>114300</xdr:colOff>
      <xdr:row>57</xdr:row>
      <xdr:rowOff>140267</xdr:rowOff>
    </xdr:to>
    <xdr:cxnSp macro="">
      <xdr:nvCxnSpPr>
        <xdr:cNvPr id="123" name="直線コネクタ 122"/>
        <xdr:cNvCxnSpPr/>
      </xdr:nvCxnSpPr>
      <xdr:spPr>
        <a:xfrm>
          <a:off x="1130300" y="9728149"/>
          <a:ext cx="889000" cy="1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8117</xdr:rowOff>
    </xdr:from>
    <xdr:to>
      <xdr:col>24</xdr:col>
      <xdr:colOff>114300</xdr:colOff>
      <xdr:row>57</xdr:row>
      <xdr:rowOff>109717</xdr:rowOff>
    </xdr:to>
    <xdr:sp macro="" textlink="">
      <xdr:nvSpPr>
        <xdr:cNvPr id="133" name="楕円 132"/>
        <xdr:cNvSpPr/>
      </xdr:nvSpPr>
      <xdr:spPr>
        <a:xfrm>
          <a:off x="4584700" y="978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101886</xdr:rowOff>
    </xdr:from>
    <xdr:ext cx="534377" cy="259045"/>
    <xdr:sp macro="" textlink="">
      <xdr:nvSpPr>
        <xdr:cNvPr id="134" name="総務費該当値テキスト"/>
        <xdr:cNvSpPr txBox="1"/>
      </xdr:nvSpPr>
      <xdr:spPr>
        <a:xfrm>
          <a:off x="4686300" y="970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161389</xdr:rowOff>
    </xdr:from>
    <xdr:to>
      <xdr:col>20</xdr:col>
      <xdr:colOff>38100</xdr:colOff>
      <xdr:row>55</xdr:row>
      <xdr:rowOff>91539</xdr:rowOff>
    </xdr:to>
    <xdr:sp macro="" textlink="">
      <xdr:nvSpPr>
        <xdr:cNvPr id="135" name="楕円 134"/>
        <xdr:cNvSpPr/>
      </xdr:nvSpPr>
      <xdr:spPr>
        <a:xfrm>
          <a:off x="3746500" y="94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82666</xdr:rowOff>
    </xdr:from>
    <xdr:ext cx="599010" cy="259045"/>
    <xdr:sp macro="" textlink="">
      <xdr:nvSpPr>
        <xdr:cNvPr id="136" name="テキスト ボックス 135"/>
        <xdr:cNvSpPr txBox="1"/>
      </xdr:nvSpPr>
      <xdr:spPr>
        <a:xfrm>
          <a:off x="3497795" y="951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110389</xdr:rowOff>
    </xdr:from>
    <xdr:to>
      <xdr:col>15</xdr:col>
      <xdr:colOff>101600</xdr:colOff>
      <xdr:row>58</xdr:row>
      <xdr:rowOff>40539</xdr:rowOff>
    </xdr:to>
    <xdr:sp macro="" textlink="">
      <xdr:nvSpPr>
        <xdr:cNvPr id="137" name="楕円 136"/>
        <xdr:cNvSpPr/>
      </xdr:nvSpPr>
      <xdr:spPr>
        <a:xfrm>
          <a:off x="2857500" y="98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31666</xdr:rowOff>
    </xdr:from>
    <xdr:ext cx="534377" cy="259045"/>
    <xdr:sp macro="" textlink="">
      <xdr:nvSpPr>
        <xdr:cNvPr id="138" name="テキスト ボックス 137"/>
        <xdr:cNvSpPr txBox="1"/>
      </xdr:nvSpPr>
      <xdr:spPr>
        <a:xfrm>
          <a:off x="2641111" y="9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89467</xdr:rowOff>
    </xdr:from>
    <xdr:to>
      <xdr:col>10</xdr:col>
      <xdr:colOff>165100</xdr:colOff>
      <xdr:row>58</xdr:row>
      <xdr:rowOff>19617</xdr:rowOff>
    </xdr:to>
    <xdr:sp macro="" textlink="">
      <xdr:nvSpPr>
        <xdr:cNvPr id="139" name="楕円 138"/>
        <xdr:cNvSpPr/>
      </xdr:nvSpPr>
      <xdr:spPr>
        <a:xfrm>
          <a:off x="1968500" y="98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10744</xdr:rowOff>
    </xdr:from>
    <xdr:ext cx="534377" cy="259045"/>
    <xdr:sp macro="" textlink="">
      <xdr:nvSpPr>
        <xdr:cNvPr id="140" name="テキスト ボックス 139"/>
        <xdr:cNvSpPr txBox="1"/>
      </xdr:nvSpPr>
      <xdr:spPr>
        <a:xfrm>
          <a:off x="1752111" y="99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76149</xdr:rowOff>
    </xdr:from>
    <xdr:to>
      <xdr:col>6</xdr:col>
      <xdr:colOff>38100</xdr:colOff>
      <xdr:row>57</xdr:row>
      <xdr:rowOff>6299</xdr:rowOff>
    </xdr:to>
    <xdr:sp macro="" textlink="">
      <xdr:nvSpPr>
        <xdr:cNvPr id="141" name="楕円 140"/>
        <xdr:cNvSpPr/>
      </xdr:nvSpPr>
      <xdr:spPr>
        <a:xfrm>
          <a:off x="1079500" y="96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22826</xdr:rowOff>
    </xdr:from>
    <xdr:ext cx="534377" cy="259045"/>
    <xdr:sp macro="" textlink="">
      <xdr:nvSpPr>
        <xdr:cNvPr id="142" name="テキスト ボックス 141"/>
        <xdr:cNvSpPr txBox="1"/>
      </xdr:nvSpPr>
      <xdr:spPr>
        <a:xfrm>
          <a:off x="863111" y="945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83784</xdr:rowOff>
    </xdr:from>
    <xdr:to>
      <xdr:col>24</xdr:col>
      <xdr:colOff>63500</xdr:colOff>
      <xdr:row>77</xdr:row>
      <xdr:rowOff>92898</xdr:rowOff>
    </xdr:to>
    <xdr:cxnSp macro="">
      <xdr:nvCxnSpPr>
        <xdr:cNvPr id="172" name="直線コネクタ 171"/>
        <xdr:cNvCxnSpPr/>
      </xdr:nvCxnSpPr>
      <xdr:spPr>
        <a:xfrm flipV="1">
          <a:off x="3797300" y="13113984"/>
          <a:ext cx="838200" cy="1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92898</xdr:rowOff>
    </xdr:from>
    <xdr:to>
      <xdr:col>19</xdr:col>
      <xdr:colOff>177800</xdr:colOff>
      <xdr:row>77</xdr:row>
      <xdr:rowOff>122676</xdr:rowOff>
    </xdr:to>
    <xdr:cxnSp macro="">
      <xdr:nvCxnSpPr>
        <xdr:cNvPr id="175" name="直線コネクタ 174"/>
        <xdr:cNvCxnSpPr/>
      </xdr:nvCxnSpPr>
      <xdr:spPr>
        <a:xfrm flipV="1">
          <a:off x="2908300" y="13294548"/>
          <a:ext cx="889000" cy="2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122676</xdr:rowOff>
    </xdr:from>
    <xdr:to>
      <xdr:col>15</xdr:col>
      <xdr:colOff>50800</xdr:colOff>
      <xdr:row>77</xdr:row>
      <xdr:rowOff>162156</xdr:rowOff>
    </xdr:to>
    <xdr:cxnSp macro="">
      <xdr:nvCxnSpPr>
        <xdr:cNvPr id="178" name="直線コネクタ 177"/>
        <xdr:cNvCxnSpPr/>
      </xdr:nvCxnSpPr>
      <xdr:spPr>
        <a:xfrm flipV="1">
          <a:off x="2019300" y="13324326"/>
          <a:ext cx="889000" cy="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162156</xdr:rowOff>
    </xdr:from>
    <xdr:to>
      <xdr:col>10</xdr:col>
      <xdr:colOff>114300</xdr:colOff>
      <xdr:row>78</xdr:row>
      <xdr:rowOff>7973</xdr:rowOff>
    </xdr:to>
    <xdr:cxnSp macro="">
      <xdr:nvCxnSpPr>
        <xdr:cNvPr id="181" name="直線コネクタ 180"/>
        <xdr:cNvCxnSpPr/>
      </xdr:nvCxnSpPr>
      <xdr:spPr>
        <a:xfrm flipV="1">
          <a:off x="1130300" y="13363806"/>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32984</xdr:rowOff>
    </xdr:from>
    <xdr:to>
      <xdr:col>24</xdr:col>
      <xdr:colOff>114300</xdr:colOff>
      <xdr:row>76</xdr:row>
      <xdr:rowOff>134584</xdr:rowOff>
    </xdr:to>
    <xdr:sp macro="" textlink="">
      <xdr:nvSpPr>
        <xdr:cNvPr id="191" name="楕円 190"/>
        <xdr:cNvSpPr/>
      </xdr:nvSpPr>
      <xdr:spPr>
        <a:xfrm>
          <a:off x="4584700" y="130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11411</xdr:rowOff>
    </xdr:from>
    <xdr:ext cx="599010" cy="259045"/>
    <xdr:sp macro="" textlink="">
      <xdr:nvSpPr>
        <xdr:cNvPr id="192" name="民生費該当値テキスト"/>
        <xdr:cNvSpPr txBox="1"/>
      </xdr:nvSpPr>
      <xdr:spPr>
        <a:xfrm>
          <a:off x="4686300" y="1304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42098</xdr:rowOff>
    </xdr:from>
    <xdr:to>
      <xdr:col>20</xdr:col>
      <xdr:colOff>38100</xdr:colOff>
      <xdr:row>77</xdr:row>
      <xdr:rowOff>143698</xdr:rowOff>
    </xdr:to>
    <xdr:sp macro="" textlink="">
      <xdr:nvSpPr>
        <xdr:cNvPr id="193" name="楕円 192"/>
        <xdr:cNvSpPr/>
      </xdr:nvSpPr>
      <xdr:spPr>
        <a:xfrm>
          <a:off x="3746500" y="1324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134825</xdr:rowOff>
    </xdr:from>
    <xdr:ext cx="599010" cy="259045"/>
    <xdr:sp macro="" textlink="">
      <xdr:nvSpPr>
        <xdr:cNvPr id="194" name="テキスト ボックス 193"/>
        <xdr:cNvSpPr txBox="1"/>
      </xdr:nvSpPr>
      <xdr:spPr>
        <a:xfrm>
          <a:off x="3497795" y="133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71876</xdr:rowOff>
    </xdr:from>
    <xdr:to>
      <xdr:col>15</xdr:col>
      <xdr:colOff>101600</xdr:colOff>
      <xdr:row>78</xdr:row>
      <xdr:rowOff>2026</xdr:rowOff>
    </xdr:to>
    <xdr:sp macro="" textlink="">
      <xdr:nvSpPr>
        <xdr:cNvPr id="195" name="楕円 194"/>
        <xdr:cNvSpPr/>
      </xdr:nvSpPr>
      <xdr:spPr>
        <a:xfrm>
          <a:off x="2857500" y="132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164603</xdr:rowOff>
    </xdr:from>
    <xdr:ext cx="599010" cy="259045"/>
    <xdr:sp macro="" textlink="">
      <xdr:nvSpPr>
        <xdr:cNvPr id="196" name="テキスト ボックス 195"/>
        <xdr:cNvSpPr txBox="1"/>
      </xdr:nvSpPr>
      <xdr:spPr>
        <a:xfrm>
          <a:off x="2608795" y="133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111356</xdr:rowOff>
    </xdr:from>
    <xdr:to>
      <xdr:col>10</xdr:col>
      <xdr:colOff>165100</xdr:colOff>
      <xdr:row>78</xdr:row>
      <xdr:rowOff>41506</xdr:rowOff>
    </xdr:to>
    <xdr:sp macro="" textlink="">
      <xdr:nvSpPr>
        <xdr:cNvPr id="197" name="楕円 196"/>
        <xdr:cNvSpPr/>
      </xdr:nvSpPr>
      <xdr:spPr>
        <a:xfrm>
          <a:off x="1968500" y="133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32633</xdr:rowOff>
    </xdr:from>
    <xdr:ext cx="599010" cy="259045"/>
    <xdr:sp macro="" textlink="">
      <xdr:nvSpPr>
        <xdr:cNvPr id="198" name="テキスト ボックス 197"/>
        <xdr:cNvSpPr txBox="1"/>
      </xdr:nvSpPr>
      <xdr:spPr>
        <a:xfrm>
          <a:off x="1719795" y="1340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128623</xdr:rowOff>
    </xdr:from>
    <xdr:to>
      <xdr:col>6</xdr:col>
      <xdr:colOff>38100</xdr:colOff>
      <xdr:row>78</xdr:row>
      <xdr:rowOff>58773</xdr:rowOff>
    </xdr:to>
    <xdr:sp macro="" textlink="">
      <xdr:nvSpPr>
        <xdr:cNvPr id="199" name="楕円 198"/>
        <xdr:cNvSpPr/>
      </xdr:nvSpPr>
      <xdr:spPr>
        <a:xfrm>
          <a:off x="1079500" y="133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49900</xdr:rowOff>
    </xdr:from>
    <xdr:ext cx="599010" cy="259045"/>
    <xdr:sp macro="" textlink="">
      <xdr:nvSpPr>
        <xdr:cNvPr id="200" name="テキスト ボックス 199"/>
        <xdr:cNvSpPr txBox="1"/>
      </xdr:nvSpPr>
      <xdr:spPr>
        <a:xfrm>
          <a:off x="830795" y="1342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7024</xdr:rowOff>
    </xdr:from>
    <xdr:to>
      <xdr:col>24</xdr:col>
      <xdr:colOff>63500</xdr:colOff>
      <xdr:row>98</xdr:row>
      <xdr:rowOff>58755</xdr:rowOff>
    </xdr:to>
    <xdr:cxnSp macro="">
      <xdr:nvCxnSpPr>
        <xdr:cNvPr id="231" name="直線コネクタ 230"/>
        <xdr:cNvCxnSpPr/>
      </xdr:nvCxnSpPr>
      <xdr:spPr>
        <a:xfrm flipV="1">
          <a:off x="3797300" y="16809124"/>
          <a:ext cx="838200" cy="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58755</xdr:rowOff>
    </xdr:from>
    <xdr:to>
      <xdr:col>19</xdr:col>
      <xdr:colOff>177800</xdr:colOff>
      <xdr:row>98</xdr:row>
      <xdr:rowOff>69988</xdr:rowOff>
    </xdr:to>
    <xdr:cxnSp macro="">
      <xdr:nvCxnSpPr>
        <xdr:cNvPr id="234" name="直線コネクタ 233"/>
        <xdr:cNvCxnSpPr/>
      </xdr:nvCxnSpPr>
      <xdr:spPr>
        <a:xfrm flipV="1">
          <a:off x="2908300" y="16860855"/>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68780</xdr:rowOff>
    </xdr:from>
    <xdr:to>
      <xdr:col>15</xdr:col>
      <xdr:colOff>50800</xdr:colOff>
      <xdr:row>98</xdr:row>
      <xdr:rowOff>69988</xdr:rowOff>
    </xdr:to>
    <xdr:cxnSp macro="">
      <xdr:nvCxnSpPr>
        <xdr:cNvPr id="237" name="直線コネクタ 236"/>
        <xdr:cNvCxnSpPr/>
      </xdr:nvCxnSpPr>
      <xdr:spPr>
        <a:xfrm>
          <a:off x="2019300" y="16870880"/>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53398</xdr:rowOff>
    </xdr:from>
    <xdr:to>
      <xdr:col>10</xdr:col>
      <xdr:colOff>114300</xdr:colOff>
      <xdr:row>98</xdr:row>
      <xdr:rowOff>68780</xdr:rowOff>
    </xdr:to>
    <xdr:cxnSp macro="">
      <xdr:nvCxnSpPr>
        <xdr:cNvPr id="240" name="直線コネクタ 239"/>
        <xdr:cNvCxnSpPr/>
      </xdr:nvCxnSpPr>
      <xdr:spPr>
        <a:xfrm>
          <a:off x="1130300" y="16855498"/>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127674</xdr:rowOff>
    </xdr:from>
    <xdr:to>
      <xdr:col>24</xdr:col>
      <xdr:colOff>114300</xdr:colOff>
      <xdr:row>98</xdr:row>
      <xdr:rowOff>57824</xdr:rowOff>
    </xdr:to>
    <xdr:sp macro="" textlink="">
      <xdr:nvSpPr>
        <xdr:cNvPr id="250" name="楕円 249"/>
        <xdr:cNvSpPr/>
      </xdr:nvSpPr>
      <xdr:spPr>
        <a:xfrm>
          <a:off x="4584700" y="167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42601</xdr:rowOff>
    </xdr:from>
    <xdr:ext cx="534377" cy="259045"/>
    <xdr:sp macro="" textlink="">
      <xdr:nvSpPr>
        <xdr:cNvPr id="251" name="衛生費該当値テキスト"/>
        <xdr:cNvSpPr txBox="1"/>
      </xdr:nvSpPr>
      <xdr:spPr>
        <a:xfrm>
          <a:off x="4686300" y="166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7955</xdr:rowOff>
    </xdr:from>
    <xdr:to>
      <xdr:col>20</xdr:col>
      <xdr:colOff>38100</xdr:colOff>
      <xdr:row>98</xdr:row>
      <xdr:rowOff>109555</xdr:rowOff>
    </xdr:to>
    <xdr:sp macro="" textlink="">
      <xdr:nvSpPr>
        <xdr:cNvPr id="252" name="楕円 251"/>
        <xdr:cNvSpPr/>
      </xdr:nvSpPr>
      <xdr:spPr>
        <a:xfrm>
          <a:off x="3746500" y="168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100682</xdr:rowOff>
    </xdr:from>
    <xdr:ext cx="534377" cy="259045"/>
    <xdr:sp macro="" textlink="">
      <xdr:nvSpPr>
        <xdr:cNvPr id="253" name="テキスト ボックス 252"/>
        <xdr:cNvSpPr txBox="1"/>
      </xdr:nvSpPr>
      <xdr:spPr>
        <a:xfrm>
          <a:off x="3530111" y="1690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19188</xdr:rowOff>
    </xdr:from>
    <xdr:to>
      <xdr:col>15</xdr:col>
      <xdr:colOff>101600</xdr:colOff>
      <xdr:row>98</xdr:row>
      <xdr:rowOff>120788</xdr:rowOff>
    </xdr:to>
    <xdr:sp macro="" textlink="">
      <xdr:nvSpPr>
        <xdr:cNvPr id="254" name="楕円 253"/>
        <xdr:cNvSpPr/>
      </xdr:nvSpPr>
      <xdr:spPr>
        <a:xfrm>
          <a:off x="2857500" y="168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111915</xdr:rowOff>
    </xdr:from>
    <xdr:ext cx="534377" cy="259045"/>
    <xdr:sp macro="" textlink="">
      <xdr:nvSpPr>
        <xdr:cNvPr id="255" name="テキスト ボックス 254"/>
        <xdr:cNvSpPr txBox="1"/>
      </xdr:nvSpPr>
      <xdr:spPr>
        <a:xfrm>
          <a:off x="2641111" y="169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17980</xdr:rowOff>
    </xdr:from>
    <xdr:to>
      <xdr:col>10</xdr:col>
      <xdr:colOff>165100</xdr:colOff>
      <xdr:row>98</xdr:row>
      <xdr:rowOff>119580</xdr:rowOff>
    </xdr:to>
    <xdr:sp macro="" textlink="">
      <xdr:nvSpPr>
        <xdr:cNvPr id="256" name="楕円 255"/>
        <xdr:cNvSpPr/>
      </xdr:nvSpPr>
      <xdr:spPr>
        <a:xfrm>
          <a:off x="1968500" y="168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110707</xdr:rowOff>
    </xdr:from>
    <xdr:ext cx="534377" cy="259045"/>
    <xdr:sp macro="" textlink="">
      <xdr:nvSpPr>
        <xdr:cNvPr id="257" name="テキスト ボックス 256"/>
        <xdr:cNvSpPr txBox="1"/>
      </xdr:nvSpPr>
      <xdr:spPr>
        <a:xfrm>
          <a:off x="1752111" y="169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2598</xdr:rowOff>
    </xdr:from>
    <xdr:to>
      <xdr:col>6</xdr:col>
      <xdr:colOff>38100</xdr:colOff>
      <xdr:row>98</xdr:row>
      <xdr:rowOff>104198</xdr:rowOff>
    </xdr:to>
    <xdr:sp macro="" textlink="">
      <xdr:nvSpPr>
        <xdr:cNvPr id="258" name="楕円 257"/>
        <xdr:cNvSpPr/>
      </xdr:nvSpPr>
      <xdr:spPr>
        <a:xfrm>
          <a:off x="1079500" y="168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95325</xdr:rowOff>
    </xdr:from>
    <xdr:ext cx="534377" cy="259045"/>
    <xdr:sp macro="" textlink="">
      <xdr:nvSpPr>
        <xdr:cNvPr id="259" name="テキスト ボックス 258"/>
        <xdr:cNvSpPr txBox="1"/>
      </xdr:nvSpPr>
      <xdr:spPr>
        <a:xfrm>
          <a:off x="863111" y="168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144653</xdr:rowOff>
    </xdr:from>
    <xdr:to>
      <xdr:col>55</xdr:col>
      <xdr:colOff>0</xdr:colOff>
      <xdr:row>37</xdr:row>
      <xdr:rowOff>145415</xdr:rowOff>
    </xdr:to>
    <xdr:cxnSp macro="">
      <xdr:nvCxnSpPr>
        <xdr:cNvPr id="288" name="直線コネクタ 287"/>
        <xdr:cNvCxnSpPr/>
      </xdr:nvCxnSpPr>
      <xdr:spPr>
        <a:xfrm flipV="1">
          <a:off x="9639300" y="648830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9"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92456</xdr:rowOff>
    </xdr:from>
    <xdr:to>
      <xdr:col>50</xdr:col>
      <xdr:colOff>114300</xdr:colOff>
      <xdr:row>37</xdr:row>
      <xdr:rowOff>145415</xdr:rowOff>
    </xdr:to>
    <xdr:cxnSp macro="">
      <xdr:nvCxnSpPr>
        <xdr:cNvPr id="291" name="直線コネクタ 290"/>
        <xdr:cNvCxnSpPr/>
      </xdr:nvCxnSpPr>
      <xdr:spPr>
        <a:xfrm>
          <a:off x="8750300" y="643610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3" name="テキスト ボックス 292"/>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92456</xdr:rowOff>
    </xdr:from>
    <xdr:to>
      <xdr:col>45</xdr:col>
      <xdr:colOff>177800</xdr:colOff>
      <xdr:row>37</xdr:row>
      <xdr:rowOff>143129</xdr:rowOff>
    </xdr:to>
    <xdr:cxnSp macro="">
      <xdr:nvCxnSpPr>
        <xdr:cNvPr id="294" name="直線コネクタ 293"/>
        <xdr:cNvCxnSpPr/>
      </xdr:nvCxnSpPr>
      <xdr:spPr>
        <a:xfrm flipV="1">
          <a:off x="7861300" y="643610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143129</xdr:rowOff>
    </xdr:from>
    <xdr:to>
      <xdr:col>41</xdr:col>
      <xdr:colOff>50800</xdr:colOff>
      <xdr:row>37</xdr:row>
      <xdr:rowOff>163703</xdr:rowOff>
    </xdr:to>
    <xdr:cxnSp macro="">
      <xdr:nvCxnSpPr>
        <xdr:cNvPr id="297" name="直線コネクタ 296"/>
        <xdr:cNvCxnSpPr/>
      </xdr:nvCxnSpPr>
      <xdr:spPr>
        <a:xfrm flipV="1">
          <a:off x="6972300" y="648677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9" name="テキスト ボックス 298"/>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1" name="テキスト ボックス 300"/>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93853</xdr:rowOff>
    </xdr:from>
    <xdr:to>
      <xdr:col>55</xdr:col>
      <xdr:colOff>50800</xdr:colOff>
      <xdr:row>38</xdr:row>
      <xdr:rowOff>24003</xdr:rowOff>
    </xdr:to>
    <xdr:sp macro="" textlink="">
      <xdr:nvSpPr>
        <xdr:cNvPr id="307" name="楕円 306"/>
        <xdr:cNvSpPr/>
      </xdr:nvSpPr>
      <xdr:spPr>
        <a:xfrm>
          <a:off x="104267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116730</xdr:rowOff>
    </xdr:from>
    <xdr:ext cx="378565" cy="259045"/>
    <xdr:sp macro="" textlink="">
      <xdr:nvSpPr>
        <xdr:cNvPr id="308" name="労働費該当値テキスト"/>
        <xdr:cNvSpPr txBox="1"/>
      </xdr:nvSpPr>
      <xdr:spPr>
        <a:xfrm>
          <a:off x="10528300" y="628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94615</xdr:rowOff>
    </xdr:from>
    <xdr:to>
      <xdr:col>50</xdr:col>
      <xdr:colOff>165100</xdr:colOff>
      <xdr:row>38</xdr:row>
      <xdr:rowOff>24765</xdr:rowOff>
    </xdr:to>
    <xdr:sp macro="" textlink="">
      <xdr:nvSpPr>
        <xdr:cNvPr id="309" name="楕円 308"/>
        <xdr:cNvSpPr/>
      </xdr:nvSpPr>
      <xdr:spPr>
        <a:xfrm>
          <a:off x="9588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41292</xdr:rowOff>
    </xdr:from>
    <xdr:ext cx="378565" cy="259045"/>
    <xdr:sp macro="" textlink="">
      <xdr:nvSpPr>
        <xdr:cNvPr id="310" name="テキスト ボックス 309"/>
        <xdr:cNvSpPr txBox="1"/>
      </xdr:nvSpPr>
      <xdr:spPr>
        <a:xfrm>
          <a:off x="9450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41656</xdr:rowOff>
    </xdr:from>
    <xdr:to>
      <xdr:col>46</xdr:col>
      <xdr:colOff>38100</xdr:colOff>
      <xdr:row>37</xdr:row>
      <xdr:rowOff>143256</xdr:rowOff>
    </xdr:to>
    <xdr:sp macro="" textlink="">
      <xdr:nvSpPr>
        <xdr:cNvPr id="311" name="楕円 310"/>
        <xdr:cNvSpPr/>
      </xdr:nvSpPr>
      <xdr:spPr>
        <a:xfrm>
          <a:off x="8699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159783</xdr:rowOff>
    </xdr:from>
    <xdr:ext cx="378565" cy="259045"/>
    <xdr:sp macro="" textlink="">
      <xdr:nvSpPr>
        <xdr:cNvPr id="312" name="テキスト ボックス 311"/>
        <xdr:cNvSpPr txBox="1"/>
      </xdr:nvSpPr>
      <xdr:spPr>
        <a:xfrm>
          <a:off x="8561017" y="616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92329</xdr:rowOff>
    </xdr:from>
    <xdr:to>
      <xdr:col>41</xdr:col>
      <xdr:colOff>101600</xdr:colOff>
      <xdr:row>38</xdr:row>
      <xdr:rowOff>22479</xdr:rowOff>
    </xdr:to>
    <xdr:sp macro="" textlink="">
      <xdr:nvSpPr>
        <xdr:cNvPr id="313" name="楕円 312"/>
        <xdr:cNvSpPr/>
      </xdr:nvSpPr>
      <xdr:spPr>
        <a:xfrm>
          <a:off x="7810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14" name="テキスト ボックス 313"/>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112903</xdr:rowOff>
    </xdr:from>
    <xdr:to>
      <xdr:col>36</xdr:col>
      <xdr:colOff>165100</xdr:colOff>
      <xdr:row>38</xdr:row>
      <xdr:rowOff>43053</xdr:rowOff>
    </xdr:to>
    <xdr:sp macro="" textlink="">
      <xdr:nvSpPr>
        <xdr:cNvPr id="315" name="楕円 314"/>
        <xdr:cNvSpPr/>
      </xdr:nvSpPr>
      <xdr:spPr>
        <a:xfrm>
          <a:off x="6921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34180</xdr:rowOff>
    </xdr:from>
    <xdr:ext cx="378565" cy="259045"/>
    <xdr:sp macro="" textlink="">
      <xdr:nvSpPr>
        <xdr:cNvPr id="316" name="テキスト ボックス 315"/>
        <xdr:cNvSpPr txBox="1"/>
      </xdr:nvSpPr>
      <xdr:spPr>
        <a:xfrm>
          <a:off x="6783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67714</xdr:rowOff>
    </xdr:from>
    <xdr:to>
      <xdr:col>55</xdr:col>
      <xdr:colOff>0</xdr:colOff>
      <xdr:row>58</xdr:row>
      <xdr:rowOff>70526</xdr:rowOff>
    </xdr:to>
    <xdr:cxnSp macro="">
      <xdr:nvCxnSpPr>
        <xdr:cNvPr id="343" name="直線コネクタ 342"/>
        <xdr:cNvCxnSpPr/>
      </xdr:nvCxnSpPr>
      <xdr:spPr>
        <a:xfrm>
          <a:off x="9639300" y="10011814"/>
          <a:ext cx="8382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65816</xdr:rowOff>
    </xdr:from>
    <xdr:to>
      <xdr:col>50</xdr:col>
      <xdr:colOff>114300</xdr:colOff>
      <xdr:row>58</xdr:row>
      <xdr:rowOff>67714</xdr:rowOff>
    </xdr:to>
    <xdr:cxnSp macro="">
      <xdr:nvCxnSpPr>
        <xdr:cNvPr id="346" name="直線コネクタ 345"/>
        <xdr:cNvCxnSpPr/>
      </xdr:nvCxnSpPr>
      <xdr:spPr>
        <a:xfrm>
          <a:off x="8750300" y="10009916"/>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60970</xdr:rowOff>
    </xdr:from>
    <xdr:to>
      <xdr:col>45</xdr:col>
      <xdr:colOff>177800</xdr:colOff>
      <xdr:row>58</xdr:row>
      <xdr:rowOff>65816</xdr:rowOff>
    </xdr:to>
    <xdr:cxnSp macro="">
      <xdr:nvCxnSpPr>
        <xdr:cNvPr id="349" name="直線コネクタ 348"/>
        <xdr:cNvCxnSpPr/>
      </xdr:nvCxnSpPr>
      <xdr:spPr>
        <a:xfrm>
          <a:off x="7861300" y="1000507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11433</xdr:rowOff>
    </xdr:from>
    <xdr:to>
      <xdr:col>41</xdr:col>
      <xdr:colOff>50800</xdr:colOff>
      <xdr:row>58</xdr:row>
      <xdr:rowOff>60970</xdr:rowOff>
    </xdr:to>
    <xdr:cxnSp macro="">
      <xdr:nvCxnSpPr>
        <xdr:cNvPr id="352" name="直線コネクタ 351"/>
        <xdr:cNvCxnSpPr/>
      </xdr:nvCxnSpPr>
      <xdr:spPr>
        <a:xfrm>
          <a:off x="6972300" y="9955533"/>
          <a:ext cx="889000" cy="4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19726</xdr:rowOff>
    </xdr:from>
    <xdr:to>
      <xdr:col>55</xdr:col>
      <xdr:colOff>50800</xdr:colOff>
      <xdr:row>58</xdr:row>
      <xdr:rowOff>121326</xdr:rowOff>
    </xdr:to>
    <xdr:sp macro="" textlink="">
      <xdr:nvSpPr>
        <xdr:cNvPr id="362" name="楕円 361"/>
        <xdr:cNvSpPr/>
      </xdr:nvSpPr>
      <xdr:spPr>
        <a:xfrm>
          <a:off x="104267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106103</xdr:rowOff>
    </xdr:from>
    <xdr:ext cx="469744" cy="259045"/>
    <xdr:sp macro="" textlink="">
      <xdr:nvSpPr>
        <xdr:cNvPr id="363" name="農林水産業費該当値テキスト"/>
        <xdr:cNvSpPr txBox="1"/>
      </xdr:nvSpPr>
      <xdr:spPr>
        <a:xfrm>
          <a:off x="10528300" y="98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16914</xdr:rowOff>
    </xdr:from>
    <xdr:to>
      <xdr:col>50</xdr:col>
      <xdr:colOff>165100</xdr:colOff>
      <xdr:row>58</xdr:row>
      <xdr:rowOff>118514</xdr:rowOff>
    </xdr:to>
    <xdr:sp macro="" textlink="">
      <xdr:nvSpPr>
        <xdr:cNvPr id="364" name="楕円 363"/>
        <xdr:cNvSpPr/>
      </xdr:nvSpPr>
      <xdr:spPr>
        <a:xfrm>
          <a:off x="9588500" y="99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109641</xdr:rowOff>
    </xdr:from>
    <xdr:ext cx="469744" cy="259045"/>
    <xdr:sp macro="" textlink="">
      <xdr:nvSpPr>
        <xdr:cNvPr id="365" name="テキスト ボックス 364"/>
        <xdr:cNvSpPr txBox="1"/>
      </xdr:nvSpPr>
      <xdr:spPr>
        <a:xfrm>
          <a:off x="9404428" y="1005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15016</xdr:rowOff>
    </xdr:from>
    <xdr:to>
      <xdr:col>46</xdr:col>
      <xdr:colOff>38100</xdr:colOff>
      <xdr:row>58</xdr:row>
      <xdr:rowOff>116616</xdr:rowOff>
    </xdr:to>
    <xdr:sp macro="" textlink="">
      <xdr:nvSpPr>
        <xdr:cNvPr id="366" name="楕円 365"/>
        <xdr:cNvSpPr/>
      </xdr:nvSpPr>
      <xdr:spPr>
        <a:xfrm>
          <a:off x="8699500" y="99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107743</xdr:rowOff>
    </xdr:from>
    <xdr:ext cx="469744" cy="259045"/>
    <xdr:sp macro="" textlink="">
      <xdr:nvSpPr>
        <xdr:cNvPr id="367" name="テキスト ボックス 366"/>
        <xdr:cNvSpPr txBox="1"/>
      </xdr:nvSpPr>
      <xdr:spPr>
        <a:xfrm>
          <a:off x="8515428" y="100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10170</xdr:rowOff>
    </xdr:from>
    <xdr:to>
      <xdr:col>41</xdr:col>
      <xdr:colOff>101600</xdr:colOff>
      <xdr:row>58</xdr:row>
      <xdr:rowOff>111770</xdr:rowOff>
    </xdr:to>
    <xdr:sp macro="" textlink="">
      <xdr:nvSpPr>
        <xdr:cNvPr id="368" name="楕円 367"/>
        <xdr:cNvSpPr/>
      </xdr:nvSpPr>
      <xdr:spPr>
        <a:xfrm>
          <a:off x="7810500" y="99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102897</xdr:rowOff>
    </xdr:from>
    <xdr:ext cx="469744" cy="259045"/>
    <xdr:sp macro="" textlink="">
      <xdr:nvSpPr>
        <xdr:cNvPr id="369" name="テキスト ボックス 368"/>
        <xdr:cNvSpPr txBox="1"/>
      </xdr:nvSpPr>
      <xdr:spPr>
        <a:xfrm>
          <a:off x="7626428" y="100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132083</xdr:rowOff>
    </xdr:from>
    <xdr:to>
      <xdr:col>36</xdr:col>
      <xdr:colOff>165100</xdr:colOff>
      <xdr:row>58</xdr:row>
      <xdr:rowOff>62233</xdr:rowOff>
    </xdr:to>
    <xdr:sp macro="" textlink="">
      <xdr:nvSpPr>
        <xdr:cNvPr id="370" name="楕円 369"/>
        <xdr:cNvSpPr/>
      </xdr:nvSpPr>
      <xdr:spPr>
        <a:xfrm>
          <a:off x="6921500" y="990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53360</xdr:rowOff>
    </xdr:from>
    <xdr:ext cx="469744" cy="259045"/>
    <xdr:sp macro="" textlink="">
      <xdr:nvSpPr>
        <xdr:cNvPr id="371" name="テキスト ボックス 370"/>
        <xdr:cNvSpPr txBox="1"/>
      </xdr:nvSpPr>
      <xdr:spPr>
        <a:xfrm>
          <a:off x="6737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70641</xdr:rowOff>
    </xdr:from>
    <xdr:to>
      <xdr:col>55</xdr:col>
      <xdr:colOff>0</xdr:colOff>
      <xdr:row>78</xdr:row>
      <xdr:rowOff>80195</xdr:rowOff>
    </xdr:to>
    <xdr:cxnSp macro="">
      <xdr:nvCxnSpPr>
        <xdr:cNvPr id="398" name="直線コネクタ 397"/>
        <xdr:cNvCxnSpPr/>
      </xdr:nvCxnSpPr>
      <xdr:spPr>
        <a:xfrm flipV="1">
          <a:off x="9639300" y="13443741"/>
          <a:ext cx="8382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80195</xdr:rowOff>
    </xdr:from>
    <xdr:to>
      <xdr:col>50</xdr:col>
      <xdr:colOff>114300</xdr:colOff>
      <xdr:row>78</xdr:row>
      <xdr:rowOff>105547</xdr:rowOff>
    </xdr:to>
    <xdr:cxnSp macro="">
      <xdr:nvCxnSpPr>
        <xdr:cNvPr id="401" name="直線コネクタ 400"/>
        <xdr:cNvCxnSpPr/>
      </xdr:nvCxnSpPr>
      <xdr:spPr>
        <a:xfrm flipV="1">
          <a:off x="8750300" y="13453295"/>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105547</xdr:rowOff>
    </xdr:from>
    <xdr:to>
      <xdr:col>45</xdr:col>
      <xdr:colOff>177800</xdr:colOff>
      <xdr:row>78</xdr:row>
      <xdr:rowOff>113229</xdr:rowOff>
    </xdr:to>
    <xdr:cxnSp macro="">
      <xdr:nvCxnSpPr>
        <xdr:cNvPr id="404" name="直線コネクタ 403"/>
        <xdr:cNvCxnSpPr/>
      </xdr:nvCxnSpPr>
      <xdr:spPr>
        <a:xfrm flipV="1">
          <a:off x="7861300" y="13478647"/>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111948</xdr:rowOff>
    </xdr:from>
    <xdr:to>
      <xdr:col>41</xdr:col>
      <xdr:colOff>50800</xdr:colOff>
      <xdr:row>78</xdr:row>
      <xdr:rowOff>113229</xdr:rowOff>
    </xdr:to>
    <xdr:cxnSp macro="">
      <xdr:nvCxnSpPr>
        <xdr:cNvPr id="407" name="直線コネクタ 406"/>
        <xdr:cNvCxnSpPr/>
      </xdr:nvCxnSpPr>
      <xdr:spPr>
        <a:xfrm>
          <a:off x="6972300" y="1348504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19841</xdr:rowOff>
    </xdr:from>
    <xdr:to>
      <xdr:col>55</xdr:col>
      <xdr:colOff>50800</xdr:colOff>
      <xdr:row>78</xdr:row>
      <xdr:rowOff>121441</xdr:rowOff>
    </xdr:to>
    <xdr:sp macro="" textlink="">
      <xdr:nvSpPr>
        <xdr:cNvPr id="417" name="楕円 416"/>
        <xdr:cNvSpPr/>
      </xdr:nvSpPr>
      <xdr:spPr>
        <a:xfrm>
          <a:off x="10426700" y="133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106218</xdr:rowOff>
    </xdr:from>
    <xdr:ext cx="469744" cy="259045"/>
    <xdr:sp macro="" textlink="">
      <xdr:nvSpPr>
        <xdr:cNvPr id="418" name="商工費該当値テキスト"/>
        <xdr:cNvSpPr txBox="1"/>
      </xdr:nvSpPr>
      <xdr:spPr>
        <a:xfrm>
          <a:off x="10528300" y="1330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29395</xdr:rowOff>
    </xdr:from>
    <xdr:to>
      <xdr:col>50</xdr:col>
      <xdr:colOff>165100</xdr:colOff>
      <xdr:row>78</xdr:row>
      <xdr:rowOff>130995</xdr:rowOff>
    </xdr:to>
    <xdr:sp macro="" textlink="">
      <xdr:nvSpPr>
        <xdr:cNvPr id="419" name="楕円 418"/>
        <xdr:cNvSpPr/>
      </xdr:nvSpPr>
      <xdr:spPr>
        <a:xfrm>
          <a:off x="9588500" y="134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122122</xdr:rowOff>
    </xdr:from>
    <xdr:ext cx="469744" cy="259045"/>
    <xdr:sp macro="" textlink="">
      <xdr:nvSpPr>
        <xdr:cNvPr id="420" name="テキスト ボックス 419"/>
        <xdr:cNvSpPr txBox="1"/>
      </xdr:nvSpPr>
      <xdr:spPr>
        <a:xfrm>
          <a:off x="9404428" y="1349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54747</xdr:rowOff>
    </xdr:from>
    <xdr:to>
      <xdr:col>46</xdr:col>
      <xdr:colOff>38100</xdr:colOff>
      <xdr:row>78</xdr:row>
      <xdr:rowOff>156347</xdr:rowOff>
    </xdr:to>
    <xdr:sp macro="" textlink="">
      <xdr:nvSpPr>
        <xdr:cNvPr id="421" name="楕円 420"/>
        <xdr:cNvSpPr/>
      </xdr:nvSpPr>
      <xdr:spPr>
        <a:xfrm>
          <a:off x="8699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147474</xdr:rowOff>
    </xdr:from>
    <xdr:ext cx="469744" cy="259045"/>
    <xdr:sp macro="" textlink="">
      <xdr:nvSpPr>
        <xdr:cNvPr id="422" name="テキスト ボックス 421"/>
        <xdr:cNvSpPr txBox="1"/>
      </xdr:nvSpPr>
      <xdr:spPr>
        <a:xfrm>
          <a:off x="8515428"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62429</xdr:rowOff>
    </xdr:from>
    <xdr:to>
      <xdr:col>41</xdr:col>
      <xdr:colOff>101600</xdr:colOff>
      <xdr:row>78</xdr:row>
      <xdr:rowOff>164029</xdr:rowOff>
    </xdr:to>
    <xdr:sp macro="" textlink="">
      <xdr:nvSpPr>
        <xdr:cNvPr id="423" name="楕円 422"/>
        <xdr:cNvSpPr/>
      </xdr:nvSpPr>
      <xdr:spPr>
        <a:xfrm>
          <a:off x="7810500" y="134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155156</xdr:rowOff>
    </xdr:from>
    <xdr:ext cx="469744" cy="259045"/>
    <xdr:sp macro="" textlink="">
      <xdr:nvSpPr>
        <xdr:cNvPr id="424" name="テキスト ボックス 423"/>
        <xdr:cNvSpPr txBox="1"/>
      </xdr:nvSpPr>
      <xdr:spPr>
        <a:xfrm>
          <a:off x="7626428" y="135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61148</xdr:rowOff>
    </xdr:from>
    <xdr:to>
      <xdr:col>36</xdr:col>
      <xdr:colOff>165100</xdr:colOff>
      <xdr:row>78</xdr:row>
      <xdr:rowOff>162748</xdr:rowOff>
    </xdr:to>
    <xdr:sp macro="" textlink="">
      <xdr:nvSpPr>
        <xdr:cNvPr id="425" name="楕円 424"/>
        <xdr:cNvSpPr/>
      </xdr:nvSpPr>
      <xdr:spPr>
        <a:xfrm>
          <a:off x="6921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153875</xdr:rowOff>
    </xdr:from>
    <xdr:ext cx="469744" cy="259045"/>
    <xdr:sp macro="" textlink="">
      <xdr:nvSpPr>
        <xdr:cNvPr id="426" name="テキスト ボックス 425"/>
        <xdr:cNvSpPr txBox="1"/>
      </xdr:nvSpPr>
      <xdr:spPr>
        <a:xfrm>
          <a:off x="6737428" y="135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162649</xdr:rowOff>
    </xdr:from>
    <xdr:to>
      <xdr:col>55</xdr:col>
      <xdr:colOff>0</xdr:colOff>
      <xdr:row>97</xdr:row>
      <xdr:rowOff>8661</xdr:rowOff>
    </xdr:to>
    <xdr:cxnSp macro="">
      <xdr:nvCxnSpPr>
        <xdr:cNvPr id="455" name="直線コネクタ 454"/>
        <xdr:cNvCxnSpPr/>
      </xdr:nvCxnSpPr>
      <xdr:spPr>
        <a:xfrm flipV="1">
          <a:off x="9639300" y="16450399"/>
          <a:ext cx="838200" cy="1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6"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144450</xdr:rowOff>
    </xdr:from>
    <xdr:to>
      <xdr:col>50</xdr:col>
      <xdr:colOff>114300</xdr:colOff>
      <xdr:row>97</xdr:row>
      <xdr:rowOff>8661</xdr:rowOff>
    </xdr:to>
    <xdr:cxnSp macro="">
      <xdr:nvCxnSpPr>
        <xdr:cNvPr id="458" name="直線コネクタ 457"/>
        <xdr:cNvCxnSpPr/>
      </xdr:nvCxnSpPr>
      <xdr:spPr>
        <a:xfrm>
          <a:off x="8750300" y="1660365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144450</xdr:rowOff>
    </xdr:from>
    <xdr:to>
      <xdr:col>45</xdr:col>
      <xdr:colOff>177800</xdr:colOff>
      <xdr:row>97</xdr:row>
      <xdr:rowOff>73583</xdr:rowOff>
    </xdr:to>
    <xdr:cxnSp macro="">
      <xdr:nvCxnSpPr>
        <xdr:cNvPr id="461" name="直線コネクタ 460"/>
        <xdr:cNvCxnSpPr/>
      </xdr:nvCxnSpPr>
      <xdr:spPr>
        <a:xfrm flipV="1">
          <a:off x="7861300" y="1660365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73583</xdr:rowOff>
    </xdr:from>
    <xdr:to>
      <xdr:col>41</xdr:col>
      <xdr:colOff>50800</xdr:colOff>
      <xdr:row>97</xdr:row>
      <xdr:rowOff>85179</xdr:rowOff>
    </xdr:to>
    <xdr:cxnSp macro="">
      <xdr:nvCxnSpPr>
        <xdr:cNvPr id="464" name="直線コネクタ 463"/>
        <xdr:cNvCxnSpPr/>
      </xdr:nvCxnSpPr>
      <xdr:spPr>
        <a:xfrm flipV="1">
          <a:off x="6972300" y="16704233"/>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111849</xdr:rowOff>
    </xdr:from>
    <xdr:to>
      <xdr:col>55</xdr:col>
      <xdr:colOff>50800</xdr:colOff>
      <xdr:row>96</xdr:row>
      <xdr:rowOff>41999</xdr:rowOff>
    </xdr:to>
    <xdr:sp macro="" textlink="">
      <xdr:nvSpPr>
        <xdr:cNvPr id="474" name="楕円 473"/>
        <xdr:cNvSpPr/>
      </xdr:nvSpPr>
      <xdr:spPr>
        <a:xfrm>
          <a:off x="10426700" y="16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134726</xdr:rowOff>
    </xdr:from>
    <xdr:ext cx="534377" cy="259045"/>
    <xdr:sp macro="" textlink="">
      <xdr:nvSpPr>
        <xdr:cNvPr id="475" name="土木費該当値テキスト"/>
        <xdr:cNvSpPr txBox="1"/>
      </xdr:nvSpPr>
      <xdr:spPr>
        <a:xfrm>
          <a:off x="10528300"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129311</xdr:rowOff>
    </xdr:from>
    <xdr:to>
      <xdr:col>50</xdr:col>
      <xdr:colOff>165100</xdr:colOff>
      <xdr:row>97</xdr:row>
      <xdr:rowOff>59461</xdr:rowOff>
    </xdr:to>
    <xdr:sp macro="" textlink="">
      <xdr:nvSpPr>
        <xdr:cNvPr id="476" name="楕円 475"/>
        <xdr:cNvSpPr/>
      </xdr:nvSpPr>
      <xdr:spPr>
        <a:xfrm>
          <a:off x="9588500" y="165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50588</xdr:rowOff>
    </xdr:from>
    <xdr:ext cx="534377" cy="259045"/>
    <xdr:sp macro="" textlink="">
      <xdr:nvSpPr>
        <xdr:cNvPr id="477" name="テキスト ボックス 476"/>
        <xdr:cNvSpPr txBox="1"/>
      </xdr:nvSpPr>
      <xdr:spPr>
        <a:xfrm>
          <a:off x="9372111" y="166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93650</xdr:rowOff>
    </xdr:from>
    <xdr:to>
      <xdr:col>46</xdr:col>
      <xdr:colOff>38100</xdr:colOff>
      <xdr:row>97</xdr:row>
      <xdr:rowOff>23800</xdr:rowOff>
    </xdr:to>
    <xdr:sp macro="" textlink="">
      <xdr:nvSpPr>
        <xdr:cNvPr id="478" name="楕円 477"/>
        <xdr:cNvSpPr/>
      </xdr:nvSpPr>
      <xdr:spPr>
        <a:xfrm>
          <a:off x="8699500" y="165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14927</xdr:rowOff>
    </xdr:from>
    <xdr:ext cx="534377" cy="259045"/>
    <xdr:sp macro="" textlink="">
      <xdr:nvSpPr>
        <xdr:cNvPr id="479" name="テキスト ボックス 478"/>
        <xdr:cNvSpPr txBox="1"/>
      </xdr:nvSpPr>
      <xdr:spPr>
        <a:xfrm>
          <a:off x="8483111" y="166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22783</xdr:rowOff>
    </xdr:from>
    <xdr:to>
      <xdr:col>41</xdr:col>
      <xdr:colOff>101600</xdr:colOff>
      <xdr:row>97</xdr:row>
      <xdr:rowOff>124383</xdr:rowOff>
    </xdr:to>
    <xdr:sp macro="" textlink="">
      <xdr:nvSpPr>
        <xdr:cNvPr id="480" name="楕円 479"/>
        <xdr:cNvSpPr/>
      </xdr:nvSpPr>
      <xdr:spPr>
        <a:xfrm>
          <a:off x="7810500" y="166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115510</xdr:rowOff>
    </xdr:from>
    <xdr:ext cx="534377" cy="259045"/>
    <xdr:sp macro="" textlink="">
      <xdr:nvSpPr>
        <xdr:cNvPr id="481" name="テキスト ボックス 480"/>
        <xdr:cNvSpPr txBox="1"/>
      </xdr:nvSpPr>
      <xdr:spPr>
        <a:xfrm>
          <a:off x="7594111" y="167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34379</xdr:rowOff>
    </xdr:from>
    <xdr:to>
      <xdr:col>36</xdr:col>
      <xdr:colOff>165100</xdr:colOff>
      <xdr:row>97</xdr:row>
      <xdr:rowOff>135979</xdr:rowOff>
    </xdr:to>
    <xdr:sp macro="" textlink="">
      <xdr:nvSpPr>
        <xdr:cNvPr id="482" name="楕円 481"/>
        <xdr:cNvSpPr/>
      </xdr:nvSpPr>
      <xdr:spPr>
        <a:xfrm>
          <a:off x="6921500" y="166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127106</xdr:rowOff>
    </xdr:from>
    <xdr:ext cx="534377" cy="259045"/>
    <xdr:sp macro="" textlink="">
      <xdr:nvSpPr>
        <xdr:cNvPr id="483" name="テキスト ボックス 482"/>
        <xdr:cNvSpPr txBox="1"/>
      </xdr:nvSpPr>
      <xdr:spPr>
        <a:xfrm>
          <a:off x="6705111" y="167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4323</xdr:rowOff>
    </xdr:from>
    <xdr:to>
      <xdr:col>85</xdr:col>
      <xdr:colOff>127000</xdr:colOff>
      <xdr:row>37</xdr:row>
      <xdr:rowOff>37744</xdr:rowOff>
    </xdr:to>
    <xdr:cxnSp macro="">
      <xdr:nvCxnSpPr>
        <xdr:cNvPr id="511" name="直線コネクタ 510"/>
        <xdr:cNvCxnSpPr/>
      </xdr:nvCxnSpPr>
      <xdr:spPr>
        <a:xfrm>
          <a:off x="15481300" y="6347973"/>
          <a:ext cx="8382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2"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4323</xdr:rowOff>
    </xdr:from>
    <xdr:to>
      <xdr:col>81</xdr:col>
      <xdr:colOff>50800</xdr:colOff>
      <xdr:row>37</xdr:row>
      <xdr:rowOff>47666</xdr:rowOff>
    </xdr:to>
    <xdr:cxnSp macro="">
      <xdr:nvCxnSpPr>
        <xdr:cNvPr id="514" name="直線コネクタ 513"/>
        <xdr:cNvCxnSpPr/>
      </xdr:nvCxnSpPr>
      <xdr:spPr>
        <a:xfrm flipV="1">
          <a:off x="14592300" y="6347973"/>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6" name="テキスト ボックス 515"/>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146558</xdr:rowOff>
    </xdr:from>
    <xdr:to>
      <xdr:col>76</xdr:col>
      <xdr:colOff>114300</xdr:colOff>
      <xdr:row>37</xdr:row>
      <xdr:rowOff>47666</xdr:rowOff>
    </xdr:to>
    <xdr:cxnSp macro="">
      <xdr:nvCxnSpPr>
        <xdr:cNvPr id="517" name="直線コネクタ 516"/>
        <xdr:cNvCxnSpPr/>
      </xdr:nvCxnSpPr>
      <xdr:spPr>
        <a:xfrm>
          <a:off x="13703300" y="6318758"/>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9" name="テキスト ボックス 518"/>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146558</xdr:rowOff>
    </xdr:from>
    <xdr:to>
      <xdr:col>71</xdr:col>
      <xdr:colOff>177800</xdr:colOff>
      <xdr:row>37</xdr:row>
      <xdr:rowOff>58227</xdr:rowOff>
    </xdr:to>
    <xdr:cxnSp macro="">
      <xdr:nvCxnSpPr>
        <xdr:cNvPr id="520" name="直線コネクタ 519"/>
        <xdr:cNvCxnSpPr/>
      </xdr:nvCxnSpPr>
      <xdr:spPr>
        <a:xfrm flipV="1">
          <a:off x="12814300" y="6318758"/>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2" name="テキスト ボックス 521"/>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4" name="テキスト ボックス 523"/>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158394</xdr:rowOff>
    </xdr:from>
    <xdr:to>
      <xdr:col>85</xdr:col>
      <xdr:colOff>177800</xdr:colOff>
      <xdr:row>37</xdr:row>
      <xdr:rowOff>88544</xdr:rowOff>
    </xdr:to>
    <xdr:sp macro="" textlink="">
      <xdr:nvSpPr>
        <xdr:cNvPr id="530" name="楕円 529"/>
        <xdr:cNvSpPr/>
      </xdr:nvSpPr>
      <xdr:spPr>
        <a:xfrm>
          <a:off x="162687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9821</xdr:rowOff>
    </xdr:from>
    <xdr:ext cx="534377" cy="259045"/>
    <xdr:sp macro="" textlink="">
      <xdr:nvSpPr>
        <xdr:cNvPr id="531" name="消防費該当値テキスト"/>
        <xdr:cNvSpPr txBox="1"/>
      </xdr:nvSpPr>
      <xdr:spPr>
        <a:xfrm>
          <a:off x="16370300" y="61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124973</xdr:rowOff>
    </xdr:from>
    <xdr:to>
      <xdr:col>81</xdr:col>
      <xdr:colOff>101600</xdr:colOff>
      <xdr:row>37</xdr:row>
      <xdr:rowOff>55123</xdr:rowOff>
    </xdr:to>
    <xdr:sp macro="" textlink="">
      <xdr:nvSpPr>
        <xdr:cNvPr id="532" name="楕円 531"/>
        <xdr:cNvSpPr/>
      </xdr:nvSpPr>
      <xdr:spPr>
        <a:xfrm>
          <a:off x="15430500" y="62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71650</xdr:rowOff>
    </xdr:from>
    <xdr:ext cx="534377" cy="259045"/>
    <xdr:sp macro="" textlink="">
      <xdr:nvSpPr>
        <xdr:cNvPr id="533" name="テキスト ボックス 532"/>
        <xdr:cNvSpPr txBox="1"/>
      </xdr:nvSpPr>
      <xdr:spPr>
        <a:xfrm>
          <a:off x="15214111" y="607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168316</xdr:rowOff>
    </xdr:from>
    <xdr:to>
      <xdr:col>76</xdr:col>
      <xdr:colOff>165100</xdr:colOff>
      <xdr:row>37</xdr:row>
      <xdr:rowOff>98466</xdr:rowOff>
    </xdr:to>
    <xdr:sp macro="" textlink="">
      <xdr:nvSpPr>
        <xdr:cNvPr id="534" name="楕円 533"/>
        <xdr:cNvSpPr/>
      </xdr:nvSpPr>
      <xdr:spPr>
        <a:xfrm>
          <a:off x="14541500" y="6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114993</xdr:rowOff>
    </xdr:from>
    <xdr:ext cx="534377" cy="259045"/>
    <xdr:sp macro="" textlink="">
      <xdr:nvSpPr>
        <xdr:cNvPr id="535" name="テキスト ボックス 534"/>
        <xdr:cNvSpPr txBox="1"/>
      </xdr:nvSpPr>
      <xdr:spPr>
        <a:xfrm>
          <a:off x="14325111" y="61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95758</xdr:rowOff>
    </xdr:from>
    <xdr:to>
      <xdr:col>72</xdr:col>
      <xdr:colOff>38100</xdr:colOff>
      <xdr:row>37</xdr:row>
      <xdr:rowOff>25908</xdr:rowOff>
    </xdr:to>
    <xdr:sp macro="" textlink="">
      <xdr:nvSpPr>
        <xdr:cNvPr id="536" name="楕円 535"/>
        <xdr:cNvSpPr/>
      </xdr:nvSpPr>
      <xdr:spPr>
        <a:xfrm>
          <a:off x="13652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42435</xdr:rowOff>
    </xdr:from>
    <xdr:ext cx="534377" cy="259045"/>
    <xdr:sp macro="" textlink="">
      <xdr:nvSpPr>
        <xdr:cNvPr id="537" name="テキスト ボックス 536"/>
        <xdr:cNvSpPr txBox="1"/>
      </xdr:nvSpPr>
      <xdr:spPr>
        <a:xfrm>
          <a:off x="13436111" y="60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7427</xdr:rowOff>
    </xdr:from>
    <xdr:to>
      <xdr:col>67</xdr:col>
      <xdr:colOff>101600</xdr:colOff>
      <xdr:row>37</xdr:row>
      <xdr:rowOff>109027</xdr:rowOff>
    </xdr:to>
    <xdr:sp macro="" textlink="">
      <xdr:nvSpPr>
        <xdr:cNvPr id="538" name="楕円 537"/>
        <xdr:cNvSpPr/>
      </xdr:nvSpPr>
      <xdr:spPr>
        <a:xfrm>
          <a:off x="12763500" y="63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125554</xdr:rowOff>
    </xdr:from>
    <xdr:ext cx="534377" cy="259045"/>
    <xdr:sp macro="" textlink="">
      <xdr:nvSpPr>
        <xdr:cNvPr id="539" name="テキスト ボックス 538"/>
        <xdr:cNvSpPr txBox="1"/>
      </xdr:nvSpPr>
      <xdr:spPr>
        <a:xfrm>
          <a:off x="12547111" y="61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19767</xdr:rowOff>
    </xdr:from>
    <xdr:to>
      <xdr:col>85</xdr:col>
      <xdr:colOff>127000</xdr:colOff>
      <xdr:row>58</xdr:row>
      <xdr:rowOff>59674</xdr:rowOff>
    </xdr:to>
    <xdr:cxnSp macro="">
      <xdr:nvCxnSpPr>
        <xdr:cNvPr id="571" name="直線コネクタ 570"/>
        <xdr:cNvCxnSpPr/>
      </xdr:nvCxnSpPr>
      <xdr:spPr>
        <a:xfrm>
          <a:off x="15481300" y="9963867"/>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90077</xdr:rowOff>
    </xdr:from>
    <xdr:to>
      <xdr:col>81</xdr:col>
      <xdr:colOff>50800</xdr:colOff>
      <xdr:row>58</xdr:row>
      <xdr:rowOff>19767</xdr:rowOff>
    </xdr:to>
    <xdr:cxnSp macro="">
      <xdr:nvCxnSpPr>
        <xdr:cNvPr id="574" name="直線コネクタ 573"/>
        <xdr:cNvCxnSpPr/>
      </xdr:nvCxnSpPr>
      <xdr:spPr>
        <a:xfrm>
          <a:off x="14592300" y="9176927"/>
          <a:ext cx="889000" cy="78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90077</xdr:rowOff>
    </xdr:from>
    <xdr:to>
      <xdr:col>76</xdr:col>
      <xdr:colOff>114300</xdr:colOff>
      <xdr:row>57</xdr:row>
      <xdr:rowOff>130180</xdr:rowOff>
    </xdr:to>
    <xdr:cxnSp macro="">
      <xdr:nvCxnSpPr>
        <xdr:cNvPr id="577" name="直線コネクタ 576"/>
        <xdr:cNvCxnSpPr/>
      </xdr:nvCxnSpPr>
      <xdr:spPr>
        <a:xfrm flipV="1">
          <a:off x="13703300" y="9176927"/>
          <a:ext cx="889000" cy="72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9" name="テキスト ボックス 578"/>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148371</xdr:rowOff>
    </xdr:from>
    <xdr:to>
      <xdr:col>71</xdr:col>
      <xdr:colOff>177800</xdr:colOff>
      <xdr:row>57</xdr:row>
      <xdr:rowOff>130180</xdr:rowOff>
    </xdr:to>
    <xdr:cxnSp macro="">
      <xdr:nvCxnSpPr>
        <xdr:cNvPr id="580" name="直線コネクタ 579"/>
        <xdr:cNvCxnSpPr/>
      </xdr:nvCxnSpPr>
      <xdr:spPr>
        <a:xfrm>
          <a:off x="12814300" y="9406671"/>
          <a:ext cx="889000" cy="4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4" name="テキスト ボックス 583"/>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8874</xdr:rowOff>
    </xdr:from>
    <xdr:to>
      <xdr:col>85</xdr:col>
      <xdr:colOff>177800</xdr:colOff>
      <xdr:row>58</xdr:row>
      <xdr:rowOff>110474</xdr:rowOff>
    </xdr:to>
    <xdr:sp macro="" textlink="">
      <xdr:nvSpPr>
        <xdr:cNvPr id="590" name="楕円 589"/>
        <xdr:cNvSpPr/>
      </xdr:nvSpPr>
      <xdr:spPr>
        <a:xfrm>
          <a:off x="16268700" y="99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158751</xdr:rowOff>
    </xdr:from>
    <xdr:ext cx="534377" cy="259045"/>
    <xdr:sp macro="" textlink="">
      <xdr:nvSpPr>
        <xdr:cNvPr id="591" name="教育費該当値テキスト"/>
        <xdr:cNvSpPr txBox="1"/>
      </xdr:nvSpPr>
      <xdr:spPr>
        <a:xfrm>
          <a:off x="16370300" y="99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140417</xdr:rowOff>
    </xdr:from>
    <xdr:to>
      <xdr:col>81</xdr:col>
      <xdr:colOff>101600</xdr:colOff>
      <xdr:row>58</xdr:row>
      <xdr:rowOff>70567</xdr:rowOff>
    </xdr:to>
    <xdr:sp macro="" textlink="">
      <xdr:nvSpPr>
        <xdr:cNvPr id="592" name="楕円 591"/>
        <xdr:cNvSpPr/>
      </xdr:nvSpPr>
      <xdr:spPr>
        <a:xfrm>
          <a:off x="15430500" y="99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61694</xdr:rowOff>
    </xdr:from>
    <xdr:ext cx="534377" cy="259045"/>
    <xdr:sp macro="" textlink="">
      <xdr:nvSpPr>
        <xdr:cNvPr id="593" name="テキスト ボックス 592"/>
        <xdr:cNvSpPr txBox="1"/>
      </xdr:nvSpPr>
      <xdr:spPr>
        <a:xfrm>
          <a:off x="15214111" y="1000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39277</xdr:rowOff>
    </xdr:from>
    <xdr:to>
      <xdr:col>76</xdr:col>
      <xdr:colOff>165100</xdr:colOff>
      <xdr:row>53</xdr:row>
      <xdr:rowOff>140877</xdr:rowOff>
    </xdr:to>
    <xdr:sp macro="" textlink="">
      <xdr:nvSpPr>
        <xdr:cNvPr id="594" name="楕円 593"/>
        <xdr:cNvSpPr/>
      </xdr:nvSpPr>
      <xdr:spPr>
        <a:xfrm>
          <a:off x="14541500" y="912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157404</xdr:rowOff>
    </xdr:from>
    <xdr:ext cx="534377" cy="259045"/>
    <xdr:sp macro="" textlink="">
      <xdr:nvSpPr>
        <xdr:cNvPr id="595" name="テキスト ボックス 594"/>
        <xdr:cNvSpPr txBox="1"/>
      </xdr:nvSpPr>
      <xdr:spPr>
        <a:xfrm>
          <a:off x="14325111" y="890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79380</xdr:rowOff>
    </xdr:from>
    <xdr:to>
      <xdr:col>72</xdr:col>
      <xdr:colOff>38100</xdr:colOff>
      <xdr:row>58</xdr:row>
      <xdr:rowOff>9530</xdr:rowOff>
    </xdr:to>
    <xdr:sp macro="" textlink="">
      <xdr:nvSpPr>
        <xdr:cNvPr id="596" name="楕円 595"/>
        <xdr:cNvSpPr/>
      </xdr:nvSpPr>
      <xdr:spPr>
        <a:xfrm>
          <a:off x="13652500" y="98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657</xdr:rowOff>
    </xdr:from>
    <xdr:ext cx="534377" cy="259045"/>
    <xdr:sp macro="" textlink="">
      <xdr:nvSpPr>
        <xdr:cNvPr id="597" name="テキスト ボックス 596"/>
        <xdr:cNvSpPr txBox="1"/>
      </xdr:nvSpPr>
      <xdr:spPr>
        <a:xfrm>
          <a:off x="13436111" y="99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97571</xdr:rowOff>
    </xdr:from>
    <xdr:to>
      <xdr:col>67</xdr:col>
      <xdr:colOff>101600</xdr:colOff>
      <xdr:row>55</xdr:row>
      <xdr:rowOff>27721</xdr:rowOff>
    </xdr:to>
    <xdr:sp macro="" textlink="">
      <xdr:nvSpPr>
        <xdr:cNvPr id="598" name="楕円 597"/>
        <xdr:cNvSpPr/>
      </xdr:nvSpPr>
      <xdr:spPr>
        <a:xfrm>
          <a:off x="12763500" y="93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44248</xdr:rowOff>
    </xdr:from>
    <xdr:ext cx="534377" cy="259045"/>
    <xdr:sp macro="" textlink="">
      <xdr:nvSpPr>
        <xdr:cNvPr id="599" name="テキスト ボックス 598"/>
        <xdr:cNvSpPr txBox="1"/>
      </xdr:nvSpPr>
      <xdr:spPr>
        <a:xfrm>
          <a:off x="12547111" y="91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45314</xdr:rowOff>
    </xdr:from>
    <xdr:to>
      <xdr:col>85</xdr:col>
      <xdr:colOff>127000</xdr:colOff>
      <xdr:row>97</xdr:row>
      <xdr:rowOff>49594</xdr:rowOff>
    </xdr:to>
    <xdr:cxnSp macro="">
      <xdr:nvCxnSpPr>
        <xdr:cNvPr id="687" name="直線コネクタ 686"/>
        <xdr:cNvCxnSpPr/>
      </xdr:nvCxnSpPr>
      <xdr:spPr>
        <a:xfrm>
          <a:off x="15481300" y="16675964"/>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44793</xdr:rowOff>
    </xdr:from>
    <xdr:to>
      <xdr:col>81</xdr:col>
      <xdr:colOff>50800</xdr:colOff>
      <xdr:row>97</xdr:row>
      <xdr:rowOff>45314</xdr:rowOff>
    </xdr:to>
    <xdr:cxnSp macro="">
      <xdr:nvCxnSpPr>
        <xdr:cNvPr id="690" name="直線コネクタ 689"/>
        <xdr:cNvCxnSpPr/>
      </xdr:nvCxnSpPr>
      <xdr:spPr>
        <a:xfrm>
          <a:off x="14592300" y="16675443"/>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44793</xdr:rowOff>
    </xdr:from>
    <xdr:to>
      <xdr:col>76</xdr:col>
      <xdr:colOff>114300</xdr:colOff>
      <xdr:row>97</xdr:row>
      <xdr:rowOff>45213</xdr:rowOff>
    </xdr:to>
    <xdr:cxnSp macro="">
      <xdr:nvCxnSpPr>
        <xdr:cNvPr id="693" name="直線コネクタ 692"/>
        <xdr:cNvCxnSpPr/>
      </xdr:nvCxnSpPr>
      <xdr:spPr>
        <a:xfrm flipV="1">
          <a:off x="13703300" y="1667544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45213</xdr:rowOff>
    </xdr:from>
    <xdr:to>
      <xdr:col>71</xdr:col>
      <xdr:colOff>177800</xdr:colOff>
      <xdr:row>97</xdr:row>
      <xdr:rowOff>89636</xdr:rowOff>
    </xdr:to>
    <xdr:cxnSp macro="">
      <xdr:nvCxnSpPr>
        <xdr:cNvPr id="696" name="直線コネクタ 695"/>
        <xdr:cNvCxnSpPr/>
      </xdr:nvCxnSpPr>
      <xdr:spPr>
        <a:xfrm flipV="1">
          <a:off x="12814300" y="16675863"/>
          <a:ext cx="889000" cy="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170244</xdr:rowOff>
    </xdr:from>
    <xdr:to>
      <xdr:col>85</xdr:col>
      <xdr:colOff>177800</xdr:colOff>
      <xdr:row>97</xdr:row>
      <xdr:rowOff>100394</xdr:rowOff>
    </xdr:to>
    <xdr:sp macro="" textlink="">
      <xdr:nvSpPr>
        <xdr:cNvPr id="706" name="楕円 705"/>
        <xdr:cNvSpPr/>
      </xdr:nvSpPr>
      <xdr:spPr>
        <a:xfrm>
          <a:off x="16268700" y="166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148671</xdr:rowOff>
    </xdr:from>
    <xdr:ext cx="534377" cy="259045"/>
    <xdr:sp macro="" textlink="">
      <xdr:nvSpPr>
        <xdr:cNvPr id="707" name="公債費該当値テキスト"/>
        <xdr:cNvSpPr txBox="1"/>
      </xdr:nvSpPr>
      <xdr:spPr>
        <a:xfrm>
          <a:off x="16370300" y="166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165964</xdr:rowOff>
    </xdr:from>
    <xdr:to>
      <xdr:col>81</xdr:col>
      <xdr:colOff>101600</xdr:colOff>
      <xdr:row>97</xdr:row>
      <xdr:rowOff>96114</xdr:rowOff>
    </xdr:to>
    <xdr:sp macro="" textlink="">
      <xdr:nvSpPr>
        <xdr:cNvPr id="708" name="楕円 707"/>
        <xdr:cNvSpPr/>
      </xdr:nvSpPr>
      <xdr:spPr>
        <a:xfrm>
          <a:off x="15430500" y="166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87241</xdr:rowOff>
    </xdr:from>
    <xdr:ext cx="534377" cy="259045"/>
    <xdr:sp macro="" textlink="">
      <xdr:nvSpPr>
        <xdr:cNvPr id="709" name="テキスト ボックス 708"/>
        <xdr:cNvSpPr txBox="1"/>
      </xdr:nvSpPr>
      <xdr:spPr>
        <a:xfrm>
          <a:off x="15214111" y="167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165443</xdr:rowOff>
    </xdr:from>
    <xdr:to>
      <xdr:col>76</xdr:col>
      <xdr:colOff>165100</xdr:colOff>
      <xdr:row>97</xdr:row>
      <xdr:rowOff>95593</xdr:rowOff>
    </xdr:to>
    <xdr:sp macro="" textlink="">
      <xdr:nvSpPr>
        <xdr:cNvPr id="710" name="楕円 709"/>
        <xdr:cNvSpPr/>
      </xdr:nvSpPr>
      <xdr:spPr>
        <a:xfrm>
          <a:off x="14541500" y="166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86720</xdr:rowOff>
    </xdr:from>
    <xdr:ext cx="534377" cy="259045"/>
    <xdr:sp macro="" textlink="">
      <xdr:nvSpPr>
        <xdr:cNvPr id="711" name="テキスト ボックス 710"/>
        <xdr:cNvSpPr txBox="1"/>
      </xdr:nvSpPr>
      <xdr:spPr>
        <a:xfrm>
          <a:off x="14325111" y="167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165863</xdr:rowOff>
    </xdr:from>
    <xdr:to>
      <xdr:col>72</xdr:col>
      <xdr:colOff>38100</xdr:colOff>
      <xdr:row>97</xdr:row>
      <xdr:rowOff>96013</xdr:rowOff>
    </xdr:to>
    <xdr:sp macro="" textlink="">
      <xdr:nvSpPr>
        <xdr:cNvPr id="712" name="楕円 711"/>
        <xdr:cNvSpPr/>
      </xdr:nvSpPr>
      <xdr:spPr>
        <a:xfrm>
          <a:off x="13652500" y="166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87140</xdr:rowOff>
    </xdr:from>
    <xdr:ext cx="534377" cy="259045"/>
    <xdr:sp macro="" textlink="">
      <xdr:nvSpPr>
        <xdr:cNvPr id="713" name="テキスト ボックス 712"/>
        <xdr:cNvSpPr txBox="1"/>
      </xdr:nvSpPr>
      <xdr:spPr>
        <a:xfrm>
          <a:off x="13436111" y="167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38836</xdr:rowOff>
    </xdr:from>
    <xdr:to>
      <xdr:col>67</xdr:col>
      <xdr:colOff>101600</xdr:colOff>
      <xdr:row>97</xdr:row>
      <xdr:rowOff>140436</xdr:rowOff>
    </xdr:to>
    <xdr:sp macro="" textlink="">
      <xdr:nvSpPr>
        <xdr:cNvPr id="714" name="楕円 713"/>
        <xdr:cNvSpPr/>
      </xdr:nvSpPr>
      <xdr:spPr>
        <a:xfrm>
          <a:off x="12763500" y="166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131563</xdr:rowOff>
    </xdr:from>
    <xdr:ext cx="534377" cy="259045"/>
    <xdr:sp macro="" textlink="">
      <xdr:nvSpPr>
        <xdr:cNvPr id="715" name="テキスト ボックス 714"/>
        <xdr:cNvSpPr txBox="1"/>
      </xdr:nvSpPr>
      <xdr:spPr>
        <a:xfrm>
          <a:off x="12547111"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総務費が大幅に減少したが、これは特別定額給付金給付事業の終了に伴うものである。一方で、民生費については、子育て世帯への臨時給付金事業や住民税非課税世帯等に対する臨時特別給付金事業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また、その他には土木費においては、吉川美南駅東口土地区画整理事業などが主な増加要因となっている。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が続いており、健全な状態を維持している。今後も、予算編成に当たっては、必要経費の的確な見積に努めるとともに、年度途中における歳入・歳出の執行状況の把握を徹底し、適切に補正予算で対応していく。</a:t>
          </a:r>
        </a:p>
        <a:p>
          <a:r>
            <a:rPr kumimoji="1" lang="ja-JP" altLang="en-US" sz="1400">
              <a:latin typeface="ＭＳ ゴシック" pitchFamily="49" charset="-128"/>
              <a:ea typeface="ＭＳ ゴシック" pitchFamily="49" charset="-128"/>
            </a:rPr>
            <a:t>　財政調整基金残高については、翌年度予算における取崩しも大きいため、残高の管理を慎重に行っていく。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水道事業・下水道事業を除いた特別会計では、財源不足が生じる場合、一般会計からの繰り入れによって対応しており、全ての会計で黒字を維持している。</a:t>
          </a:r>
        </a:p>
        <a:p>
          <a:r>
            <a:rPr kumimoji="1" lang="ja-JP" altLang="en-US" sz="1400">
              <a:latin typeface="ＭＳ ゴシック" pitchFamily="49" charset="-128"/>
              <a:ea typeface="ＭＳ ゴシック" pitchFamily="49" charset="-128"/>
            </a:rPr>
            <a:t>　しかしながら、介護保険特別会計及び後期高齢者医療特別会計について、今後は高齢化に伴う事業費の増加が見込まれるため、予算編成においてより的確な見積に努める。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0" workbookViewId="0">
      <selection activeCell="R55" sqref="R55"/>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5" t="s">
        <v>80</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c r="BY1" s="415"/>
      <c r="BZ1" s="415"/>
      <c r="CA1" s="415"/>
      <c r="CB1" s="415"/>
      <c r="CC1" s="415"/>
      <c r="CD1" s="415"/>
      <c r="CE1" s="415"/>
      <c r="CF1" s="415"/>
      <c r="CG1" s="415"/>
      <c r="CH1" s="415"/>
      <c r="CI1" s="415"/>
      <c r="CJ1" s="415"/>
      <c r="CK1" s="415"/>
      <c r="CL1" s="415"/>
      <c r="CM1" s="415"/>
      <c r="CN1" s="415"/>
      <c r="CO1" s="415"/>
      <c r="CP1" s="415"/>
      <c r="CQ1" s="415"/>
      <c r="CR1" s="415"/>
      <c r="CS1" s="415"/>
      <c r="CT1" s="415"/>
      <c r="CU1" s="415"/>
      <c r="CV1" s="415"/>
      <c r="CW1" s="415"/>
      <c r="CX1" s="415"/>
      <c r="CY1" s="415"/>
      <c r="CZ1" s="415"/>
      <c r="DA1" s="415"/>
      <c r="DB1" s="415"/>
      <c r="DC1" s="415"/>
      <c r="DD1" s="415"/>
      <c r="DE1" s="415"/>
      <c r="DF1" s="415"/>
      <c r="DG1" s="415"/>
      <c r="DH1" s="415"/>
      <c r="DI1" s="415"/>
      <c r="DJ1" s="178"/>
      <c r="DK1" s="178"/>
      <c r="DL1" s="178"/>
      <c r="DM1" s="178"/>
      <c r="DN1" s="178"/>
      <c r="DO1" s="178"/>
    </row>
    <row r="2" spans="1:119" ht="24.75" thickBot="1">
      <c r="B2" s="179" t="s">
        <v>81</v>
      </c>
      <c r="C2" s="179"/>
      <c r="D2" s="180"/>
    </row>
    <row r="3" spans="1:119" ht="18.75" customHeight="1" thickBot="1">
      <c r="A3" s="178"/>
      <c r="B3" s="416" t="s">
        <v>82</v>
      </c>
      <c r="C3" s="417"/>
      <c r="D3" s="417"/>
      <c r="E3" s="418"/>
      <c r="F3" s="418"/>
      <c r="G3" s="418"/>
      <c r="H3" s="418"/>
      <c r="I3" s="418"/>
      <c r="J3" s="418"/>
      <c r="K3" s="418"/>
      <c r="L3" s="418" t="s">
        <v>83</v>
      </c>
      <c r="M3" s="418"/>
      <c r="N3" s="418"/>
      <c r="O3" s="418"/>
      <c r="P3" s="418"/>
      <c r="Q3" s="418"/>
      <c r="R3" s="425"/>
      <c r="S3" s="425"/>
      <c r="T3" s="425"/>
      <c r="U3" s="425"/>
      <c r="V3" s="426"/>
      <c r="W3" s="400" t="s">
        <v>84</v>
      </c>
      <c r="X3" s="401"/>
      <c r="Y3" s="401"/>
      <c r="Z3" s="401"/>
      <c r="AA3" s="401"/>
      <c r="AB3" s="417"/>
      <c r="AC3" s="425" t="s">
        <v>85</v>
      </c>
      <c r="AD3" s="401"/>
      <c r="AE3" s="401"/>
      <c r="AF3" s="401"/>
      <c r="AG3" s="401"/>
      <c r="AH3" s="401"/>
      <c r="AI3" s="401"/>
      <c r="AJ3" s="401"/>
      <c r="AK3" s="401"/>
      <c r="AL3" s="402"/>
      <c r="AM3" s="400" t="s">
        <v>86</v>
      </c>
      <c r="AN3" s="401"/>
      <c r="AO3" s="401"/>
      <c r="AP3" s="401"/>
      <c r="AQ3" s="401"/>
      <c r="AR3" s="401"/>
      <c r="AS3" s="401"/>
      <c r="AT3" s="401"/>
      <c r="AU3" s="401"/>
      <c r="AV3" s="401"/>
      <c r="AW3" s="401"/>
      <c r="AX3" s="402"/>
      <c r="AY3" s="437" t="s">
        <v>1</v>
      </c>
      <c r="AZ3" s="438"/>
      <c r="BA3" s="438"/>
      <c r="BB3" s="438"/>
      <c r="BC3" s="438"/>
      <c r="BD3" s="438"/>
      <c r="BE3" s="438"/>
      <c r="BF3" s="438"/>
      <c r="BG3" s="438"/>
      <c r="BH3" s="438"/>
      <c r="BI3" s="438"/>
      <c r="BJ3" s="438"/>
      <c r="BK3" s="438"/>
      <c r="BL3" s="438"/>
      <c r="BM3" s="439"/>
      <c r="BN3" s="400" t="s">
        <v>87</v>
      </c>
      <c r="BO3" s="401"/>
      <c r="BP3" s="401"/>
      <c r="BQ3" s="401"/>
      <c r="BR3" s="401"/>
      <c r="BS3" s="401"/>
      <c r="BT3" s="401"/>
      <c r="BU3" s="402"/>
      <c r="BV3" s="400" t="s">
        <v>88</v>
      </c>
      <c r="BW3" s="401"/>
      <c r="BX3" s="401"/>
      <c r="BY3" s="401"/>
      <c r="BZ3" s="401"/>
      <c r="CA3" s="401"/>
      <c r="CB3" s="401"/>
      <c r="CC3" s="402"/>
      <c r="CD3" s="437" t="s">
        <v>1</v>
      </c>
      <c r="CE3" s="438"/>
      <c r="CF3" s="438"/>
      <c r="CG3" s="438"/>
      <c r="CH3" s="438"/>
      <c r="CI3" s="438"/>
      <c r="CJ3" s="438"/>
      <c r="CK3" s="438"/>
      <c r="CL3" s="438"/>
      <c r="CM3" s="438"/>
      <c r="CN3" s="438"/>
      <c r="CO3" s="438"/>
      <c r="CP3" s="438"/>
      <c r="CQ3" s="438"/>
      <c r="CR3" s="438"/>
      <c r="CS3" s="439"/>
      <c r="CT3" s="400" t="s">
        <v>89</v>
      </c>
      <c r="CU3" s="401"/>
      <c r="CV3" s="401"/>
      <c r="CW3" s="401"/>
      <c r="CX3" s="401"/>
      <c r="CY3" s="401"/>
      <c r="CZ3" s="401"/>
      <c r="DA3" s="402"/>
      <c r="DB3" s="400" t="s">
        <v>90</v>
      </c>
      <c r="DC3" s="401"/>
      <c r="DD3" s="401"/>
      <c r="DE3" s="401"/>
      <c r="DF3" s="401"/>
      <c r="DG3" s="401"/>
      <c r="DH3" s="401"/>
      <c r="DI3" s="402"/>
    </row>
    <row r="4" spans="1:119" ht="18.75" customHeight="1">
      <c r="A4" s="178"/>
      <c r="B4" s="419"/>
      <c r="C4" s="420"/>
      <c r="D4" s="420"/>
      <c r="E4" s="421"/>
      <c r="F4" s="421"/>
      <c r="G4" s="421"/>
      <c r="H4" s="421"/>
      <c r="I4" s="421"/>
      <c r="J4" s="421"/>
      <c r="K4" s="421"/>
      <c r="L4" s="421"/>
      <c r="M4" s="421"/>
      <c r="N4" s="421"/>
      <c r="O4" s="421"/>
      <c r="P4" s="421"/>
      <c r="Q4" s="421"/>
      <c r="R4" s="427"/>
      <c r="S4" s="427"/>
      <c r="T4" s="427"/>
      <c r="U4" s="427"/>
      <c r="V4" s="428"/>
      <c r="W4" s="431"/>
      <c r="X4" s="432"/>
      <c r="Y4" s="432"/>
      <c r="Z4" s="432"/>
      <c r="AA4" s="432"/>
      <c r="AB4" s="420"/>
      <c r="AC4" s="427"/>
      <c r="AD4" s="432"/>
      <c r="AE4" s="432"/>
      <c r="AF4" s="432"/>
      <c r="AG4" s="432"/>
      <c r="AH4" s="432"/>
      <c r="AI4" s="432"/>
      <c r="AJ4" s="432"/>
      <c r="AK4" s="432"/>
      <c r="AL4" s="435"/>
      <c r="AM4" s="433"/>
      <c r="AN4" s="434"/>
      <c r="AO4" s="434"/>
      <c r="AP4" s="434"/>
      <c r="AQ4" s="434"/>
      <c r="AR4" s="434"/>
      <c r="AS4" s="434"/>
      <c r="AT4" s="434"/>
      <c r="AU4" s="434"/>
      <c r="AV4" s="434"/>
      <c r="AW4" s="434"/>
      <c r="AX4" s="436"/>
      <c r="AY4" s="403" t="s">
        <v>91</v>
      </c>
      <c r="AZ4" s="404"/>
      <c r="BA4" s="404"/>
      <c r="BB4" s="404"/>
      <c r="BC4" s="404"/>
      <c r="BD4" s="404"/>
      <c r="BE4" s="404"/>
      <c r="BF4" s="404"/>
      <c r="BG4" s="404"/>
      <c r="BH4" s="404"/>
      <c r="BI4" s="404"/>
      <c r="BJ4" s="404"/>
      <c r="BK4" s="404"/>
      <c r="BL4" s="404"/>
      <c r="BM4" s="405"/>
      <c r="BN4" s="406">
        <v>28355517</v>
      </c>
      <c r="BO4" s="407"/>
      <c r="BP4" s="407"/>
      <c r="BQ4" s="407"/>
      <c r="BR4" s="407"/>
      <c r="BS4" s="407"/>
      <c r="BT4" s="407"/>
      <c r="BU4" s="408"/>
      <c r="BV4" s="406">
        <v>30952455</v>
      </c>
      <c r="BW4" s="407"/>
      <c r="BX4" s="407"/>
      <c r="BY4" s="407"/>
      <c r="BZ4" s="407"/>
      <c r="CA4" s="407"/>
      <c r="CB4" s="407"/>
      <c r="CC4" s="408"/>
      <c r="CD4" s="409" t="s">
        <v>92</v>
      </c>
      <c r="CE4" s="410"/>
      <c r="CF4" s="410"/>
      <c r="CG4" s="410"/>
      <c r="CH4" s="410"/>
      <c r="CI4" s="410"/>
      <c r="CJ4" s="410"/>
      <c r="CK4" s="410"/>
      <c r="CL4" s="410"/>
      <c r="CM4" s="410"/>
      <c r="CN4" s="410"/>
      <c r="CO4" s="410"/>
      <c r="CP4" s="410"/>
      <c r="CQ4" s="410"/>
      <c r="CR4" s="410"/>
      <c r="CS4" s="411"/>
      <c r="CT4" s="412">
        <v>8</v>
      </c>
      <c r="CU4" s="413"/>
      <c r="CV4" s="413"/>
      <c r="CW4" s="413"/>
      <c r="CX4" s="413"/>
      <c r="CY4" s="413"/>
      <c r="CZ4" s="413"/>
      <c r="DA4" s="414"/>
      <c r="DB4" s="412">
        <v>6.3</v>
      </c>
      <c r="DC4" s="413"/>
      <c r="DD4" s="413"/>
      <c r="DE4" s="413"/>
      <c r="DF4" s="413"/>
      <c r="DG4" s="413"/>
      <c r="DH4" s="413"/>
      <c r="DI4" s="414"/>
    </row>
    <row r="5" spans="1:119" ht="18.75" customHeight="1">
      <c r="A5" s="178"/>
      <c r="B5" s="422"/>
      <c r="C5" s="423"/>
      <c r="D5" s="423"/>
      <c r="E5" s="424"/>
      <c r="F5" s="424"/>
      <c r="G5" s="424"/>
      <c r="H5" s="424"/>
      <c r="I5" s="424"/>
      <c r="J5" s="424"/>
      <c r="K5" s="424"/>
      <c r="L5" s="424"/>
      <c r="M5" s="424"/>
      <c r="N5" s="424"/>
      <c r="O5" s="424"/>
      <c r="P5" s="424"/>
      <c r="Q5" s="424"/>
      <c r="R5" s="429"/>
      <c r="S5" s="429"/>
      <c r="T5" s="429"/>
      <c r="U5" s="429"/>
      <c r="V5" s="430"/>
      <c r="W5" s="433"/>
      <c r="X5" s="434"/>
      <c r="Y5" s="434"/>
      <c r="Z5" s="434"/>
      <c r="AA5" s="434"/>
      <c r="AB5" s="423"/>
      <c r="AC5" s="429"/>
      <c r="AD5" s="434"/>
      <c r="AE5" s="434"/>
      <c r="AF5" s="434"/>
      <c r="AG5" s="434"/>
      <c r="AH5" s="434"/>
      <c r="AI5" s="434"/>
      <c r="AJ5" s="434"/>
      <c r="AK5" s="434"/>
      <c r="AL5" s="436"/>
      <c r="AM5" s="472" t="s">
        <v>93</v>
      </c>
      <c r="AN5" s="473"/>
      <c r="AO5" s="473"/>
      <c r="AP5" s="473"/>
      <c r="AQ5" s="473"/>
      <c r="AR5" s="473"/>
      <c r="AS5" s="473"/>
      <c r="AT5" s="474"/>
      <c r="AU5" s="475" t="s">
        <v>94</v>
      </c>
      <c r="AV5" s="476"/>
      <c r="AW5" s="476"/>
      <c r="AX5" s="476"/>
      <c r="AY5" s="477" t="s">
        <v>95</v>
      </c>
      <c r="AZ5" s="478"/>
      <c r="BA5" s="478"/>
      <c r="BB5" s="478"/>
      <c r="BC5" s="478"/>
      <c r="BD5" s="478"/>
      <c r="BE5" s="478"/>
      <c r="BF5" s="478"/>
      <c r="BG5" s="478"/>
      <c r="BH5" s="478"/>
      <c r="BI5" s="478"/>
      <c r="BJ5" s="478"/>
      <c r="BK5" s="478"/>
      <c r="BL5" s="478"/>
      <c r="BM5" s="479"/>
      <c r="BN5" s="443">
        <v>27172201</v>
      </c>
      <c r="BO5" s="444"/>
      <c r="BP5" s="444"/>
      <c r="BQ5" s="444"/>
      <c r="BR5" s="444"/>
      <c r="BS5" s="444"/>
      <c r="BT5" s="444"/>
      <c r="BU5" s="445"/>
      <c r="BV5" s="443">
        <v>30043615</v>
      </c>
      <c r="BW5" s="444"/>
      <c r="BX5" s="444"/>
      <c r="BY5" s="444"/>
      <c r="BZ5" s="444"/>
      <c r="CA5" s="444"/>
      <c r="CB5" s="444"/>
      <c r="CC5" s="445"/>
      <c r="CD5" s="446" t="s">
        <v>96</v>
      </c>
      <c r="CE5" s="447"/>
      <c r="CF5" s="447"/>
      <c r="CG5" s="447"/>
      <c r="CH5" s="447"/>
      <c r="CI5" s="447"/>
      <c r="CJ5" s="447"/>
      <c r="CK5" s="447"/>
      <c r="CL5" s="447"/>
      <c r="CM5" s="447"/>
      <c r="CN5" s="447"/>
      <c r="CO5" s="447"/>
      <c r="CP5" s="447"/>
      <c r="CQ5" s="447"/>
      <c r="CR5" s="447"/>
      <c r="CS5" s="448"/>
      <c r="CT5" s="440">
        <v>87.7</v>
      </c>
      <c r="CU5" s="441"/>
      <c r="CV5" s="441"/>
      <c r="CW5" s="441"/>
      <c r="CX5" s="441"/>
      <c r="CY5" s="441"/>
      <c r="CZ5" s="441"/>
      <c r="DA5" s="442"/>
      <c r="DB5" s="440">
        <v>96</v>
      </c>
      <c r="DC5" s="441"/>
      <c r="DD5" s="441"/>
      <c r="DE5" s="441"/>
      <c r="DF5" s="441"/>
      <c r="DG5" s="441"/>
      <c r="DH5" s="441"/>
      <c r="DI5" s="442"/>
    </row>
    <row r="6" spans="1:119" ht="18.75" customHeight="1">
      <c r="A6" s="178"/>
      <c r="B6" s="449" t="s">
        <v>97</v>
      </c>
      <c r="C6" s="450"/>
      <c r="D6" s="450"/>
      <c r="E6" s="451"/>
      <c r="F6" s="451"/>
      <c r="G6" s="451"/>
      <c r="H6" s="451"/>
      <c r="I6" s="451"/>
      <c r="J6" s="451"/>
      <c r="K6" s="451"/>
      <c r="L6" s="451" t="s">
        <v>98</v>
      </c>
      <c r="M6" s="451"/>
      <c r="N6" s="451"/>
      <c r="O6" s="451"/>
      <c r="P6" s="451"/>
      <c r="Q6" s="451"/>
      <c r="R6" s="455"/>
      <c r="S6" s="455"/>
      <c r="T6" s="455"/>
      <c r="U6" s="455"/>
      <c r="V6" s="456"/>
      <c r="W6" s="459" t="s">
        <v>99</v>
      </c>
      <c r="X6" s="460"/>
      <c r="Y6" s="460"/>
      <c r="Z6" s="460"/>
      <c r="AA6" s="460"/>
      <c r="AB6" s="450"/>
      <c r="AC6" s="463" t="s">
        <v>100</v>
      </c>
      <c r="AD6" s="464"/>
      <c r="AE6" s="464"/>
      <c r="AF6" s="464"/>
      <c r="AG6" s="464"/>
      <c r="AH6" s="464"/>
      <c r="AI6" s="464"/>
      <c r="AJ6" s="464"/>
      <c r="AK6" s="464"/>
      <c r="AL6" s="465"/>
      <c r="AM6" s="472" t="s">
        <v>101</v>
      </c>
      <c r="AN6" s="473"/>
      <c r="AO6" s="473"/>
      <c r="AP6" s="473"/>
      <c r="AQ6" s="473"/>
      <c r="AR6" s="473"/>
      <c r="AS6" s="473"/>
      <c r="AT6" s="474"/>
      <c r="AU6" s="475" t="s">
        <v>94</v>
      </c>
      <c r="AV6" s="476"/>
      <c r="AW6" s="476"/>
      <c r="AX6" s="476"/>
      <c r="AY6" s="477" t="s">
        <v>102</v>
      </c>
      <c r="AZ6" s="478"/>
      <c r="BA6" s="478"/>
      <c r="BB6" s="478"/>
      <c r="BC6" s="478"/>
      <c r="BD6" s="478"/>
      <c r="BE6" s="478"/>
      <c r="BF6" s="478"/>
      <c r="BG6" s="478"/>
      <c r="BH6" s="478"/>
      <c r="BI6" s="478"/>
      <c r="BJ6" s="478"/>
      <c r="BK6" s="478"/>
      <c r="BL6" s="478"/>
      <c r="BM6" s="479"/>
      <c r="BN6" s="443">
        <v>1183316</v>
      </c>
      <c r="BO6" s="444"/>
      <c r="BP6" s="444"/>
      <c r="BQ6" s="444"/>
      <c r="BR6" s="444"/>
      <c r="BS6" s="444"/>
      <c r="BT6" s="444"/>
      <c r="BU6" s="445"/>
      <c r="BV6" s="443">
        <v>908840</v>
      </c>
      <c r="BW6" s="444"/>
      <c r="BX6" s="444"/>
      <c r="BY6" s="444"/>
      <c r="BZ6" s="444"/>
      <c r="CA6" s="444"/>
      <c r="CB6" s="444"/>
      <c r="CC6" s="445"/>
      <c r="CD6" s="446" t="s">
        <v>103</v>
      </c>
      <c r="CE6" s="447"/>
      <c r="CF6" s="447"/>
      <c r="CG6" s="447"/>
      <c r="CH6" s="447"/>
      <c r="CI6" s="447"/>
      <c r="CJ6" s="447"/>
      <c r="CK6" s="447"/>
      <c r="CL6" s="447"/>
      <c r="CM6" s="447"/>
      <c r="CN6" s="447"/>
      <c r="CO6" s="447"/>
      <c r="CP6" s="447"/>
      <c r="CQ6" s="447"/>
      <c r="CR6" s="447"/>
      <c r="CS6" s="448"/>
      <c r="CT6" s="480">
        <v>96</v>
      </c>
      <c r="CU6" s="481"/>
      <c r="CV6" s="481"/>
      <c r="CW6" s="481"/>
      <c r="CX6" s="481"/>
      <c r="CY6" s="481"/>
      <c r="CZ6" s="481"/>
      <c r="DA6" s="482"/>
      <c r="DB6" s="480">
        <v>102</v>
      </c>
      <c r="DC6" s="481"/>
      <c r="DD6" s="481"/>
      <c r="DE6" s="481"/>
      <c r="DF6" s="481"/>
      <c r="DG6" s="481"/>
      <c r="DH6" s="481"/>
      <c r="DI6" s="482"/>
    </row>
    <row r="7" spans="1:119" ht="18.75" customHeight="1">
      <c r="A7" s="178"/>
      <c r="B7" s="419"/>
      <c r="C7" s="420"/>
      <c r="D7" s="420"/>
      <c r="E7" s="421"/>
      <c r="F7" s="421"/>
      <c r="G7" s="421"/>
      <c r="H7" s="421"/>
      <c r="I7" s="421"/>
      <c r="J7" s="421"/>
      <c r="K7" s="421"/>
      <c r="L7" s="421"/>
      <c r="M7" s="421"/>
      <c r="N7" s="421"/>
      <c r="O7" s="421"/>
      <c r="P7" s="421"/>
      <c r="Q7" s="421"/>
      <c r="R7" s="427"/>
      <c r="S7" s="427"/>
      <c r="T7" s="427"/>
      <c r="U7" s="427"/>
      <c r="V7" s="428"/>
      <c r="W7" s="431"/>
      <c r="X7" s="432"/>
      <c r="Y7" s="432"/>
      <c r="Z7" s="432"/>
      <c r="AA7" s="432"/>
      <c r="AB7" s="420"/>
      <c r="AC7" s="466"/>
      <c r="AD7" s="467"/>
      <c r="AE7" s="467"/>
      <c r="AF7" s="467"/>
      <c r="AG7" s="467"/>
      <c r="AH7" s="467"/>
      <c r="AI7" s="467"/>
      <c r="AJ7" s="467"/>
      <c r="AK7" s="467"/>
      <c r="AL7" s="468"/>
      <c r="AM7" s="472" t="s">
        <v>104</v>
      </c>
      <c r="AN7" s="473"/>
      <c r="AO7" s="473"/>
      <c r="AP7" s="473"/>
      <c r="AQ7" s="473"/>
      <c r="AR7" s="473"/>
      <c r="AS7" s="473"/>
      <c r="AT7" s="474"/>
      <c r="AU7" s="475" t="s">
        <v>105</v>
      </c>
      <c r="AV7" s="476"/>
      <c r="AW7" s="476"/>
      <c r="AX7" s="476"/>
      <c r="AY7" s="477" t="s">
        <v>106</v>
      </c>
      <c r="AZ7" s="478"/>
      <c r="BA7" s="478"/>
      <c r="BB7" s="478"/>
      <c r="BC7" s="478"/>
      <c r="BD7" s="478"/>
      <c r="BE7" s="478"/>
      <c r="BF7" s="478"/>
      <c r="BG7" s="478"/>
      <c r="BH7" s="478"/>
      <c r="BI7" s="478"/>
      <c r="BJ7" s="478"/>
      <c r="BK7" s="478"/>
      <c r="BL7" s="478"/>
      <c r="BM7" s="479"/>
      <c r="BN7" s="443">
        <v>24814</v>
      </c>
      <c r="BO7" s="444"/>
      <c r="BP7" s="444"/>
      <c r="BQ7" s="444"/>
      <c r="BR7" s="444"/>
      <c r="BS7" s="444"/>
      <c r="BT7" s="444"/>
      <c r="BU7" s="445"/>
      <c r="BV7" s="443">
        <v>64628</v>
      </c>
      <c r="BW7" s="444"/>
      <c r="BX7" s="444"/>
      <c r="BY7" s="444"/>
      <c r="BZ7" s="444"/>
      <c r="CA7" s="444"/>
      <c r="CB7" s="444"/>
      <c r="CC7" s="445"/>
      <c r="CD7" s="446" t="s">
        <v>107</v>
      </c>
      <c r="CE7" s="447"/>
      <c r="CF7" s="447"/>
      <c r="CG7" s="447"/>
      <c r="CH7" s="447"/>
      <c r="CI7" s="447"/>
      <c r="CJ7" s="447"/>
      <c r="CK7" s="447"/>
      <c r="CL7" s="447"/>
      <c r="CM7" s="447"/>
      <c r="CN7" s="447"/>
      <c r="CO7" s="447"/>
      <c r="CP7" s="447"/>
      <c r="CQ7" s="447"/>
      <c r="CR7" s="447"/>
      <c r="CS7" s="448"/>
      <c r="CT7" s="443">
        <v>14517226</v>
      </c>
      <c r="CU7" s="444"/>
      <c r="CV7" s="444"/>
      <c r="CW7" s="444"/>
      <c r="CX7" s="444"/>
      <c r="CY7" s="444"/>
      <c r="CZ7" s="444"/>
      <c r="DA7" s="445"/>
      <c r="DB7" s="443">
        <v>13400970</v>
      </c>
      <c r="DC7" s="444"/>
      <c r="DD7" s="444"/>
      <c r="DE7" s="444"/>
      <c r="DF7" s="444"/>
      <c r="DG7" s="444"/>
      <c r="DH7" s="444"/>
      <c r="DI7" s="445"/>
    </row>
    <row r="8" spans="1:119" ht="18.75" customHeight="1" thickBot="1">
      <c r="A8" s="178"/>
      <c r="B8" s="452"/>
      <c r="C8" s="453"/>
      <c r="D8" s="453"/>
      <c r="E8" s="454"/>
      <c r="F8" s="454"/>
      <c r="G8" s="454"/>
      <c r="H8" s="454"/>
      <c r="I8" s="454"/>
      <c r="J8" s="454"/>
      <c r="K8" s="454"/>
      <c r="L8" s="454"/>
      <c r="M8" s="454"/>
      <c r="N8" s="454"/>
      <c r="O8" s="454"/>
      <c r="P8" s="454"/>
      <c r="Q8" s="454"/>
      <c r="R8" s="457"/>
      <c r="S8" s="457"/>
      <c r="T8" s="457"/>
      <c r="U8" s="457"/>
      <c r="V8" s="458"/>
      <c r="W8" s="461"/>
      <c r="X8" s="462"/>
      <c r="Y8" s="462"/>
      <c r="Z8" s="462"/>
      <c r="AA8" s="462"/>
      <c r="AB8" s="453"/>
      <c r="AC8" s="469"/>
      <c r="AD8" s="470"/>
      <c r="AE8" s="470"/>
      <c r="AF8" s="470"/>
      <c r="AG8" s="470"/>
      <c r="AH8" s="470"/>
      <c r="AI8" s="470"/>
      <c r="AJ8" s="470"/>
      <c r="AK8" s="470"/>
      <c r="AL8" s="471"/>
      <c r="AM8" s="472" t="s">
        <v>108</v>
      </c>
      <c r="AN8" s="473"/>
      <c r="AO8" s="473"/>
      <c r="AP8" s="473"/>
      <c r="AQ8" s="473"/>
      <c r="AR8" s="473"/>
      <c r="AS8" s="473"/>
      <c r="AT8" s="474"/>
      <c r="AU8" s="475" t="s">
        <v>94</v>
      </c>
      <c r="AV8" s="476"/>
      <c r="AW8" s="476"/>
      <c r="AX8" s="476"/>
      <c r="AY8" s="477" t="s">
        <v>109</v>
      </c>
      <c r="AZ8" s="478"/>
      <c r="BA8" s="478"/>
      <c r="BB8" s="478"/>
      <c r="BC8" s="478"/>
      <c r="BD8" s="478"/>
      <c r="BE8" s="478"/>
      <c r="BF8" s="478"/>
      <c r="BG8" s="478"/>
      <c r="BH8" s="478"/>
      <c r="BI8" s="478"/>
      <c r="BJ8" s="478"/>
      <c r="BK8" s="478"/>
      <c r="BL8" s="478"/>
      <c r="BM8" s="479"/>
      <c r="BN8" s="443">
        <v>1158502</v>
      </c>
      <c r="BO8" s="444"/>
      <c r="BP8" s="444"/>
      <c r="BQ8" s="444"/>
      <c r="BR8" s="444"/>
      <c r="BS8" s="444"/>
      <c r="BT8" s="444"/>
      <c r="BU8" s="445"/>
      <c r="BV8" s="443">
        <v>844212</v>
      </c>
      <c r="BW8" s="444"/>
      <c r="BX8" s="444"/>
      <c r="BY8" s="444"/>
      <c r="BZ8" s="444"/>
      <c r="CA8" s="444"/>
      <c r="CB8" s="444"/>
      <c r="CC8" s="445"/>
      <c r="CD8" s="446" t="s">
        <v>110</v>
      </c>
      <c r="CE8" s="447"/>
      <c r="CF8" s="447"/>
      <c r="CG8" s="447"/>
      <c r="CH8" s="447"/>
      <c r="CI8" s="447"/>
      <c r="CJ8" s="447"/>
      <c r="CK8" s="447"/>
      <c r="CL8" s="447"/>
      <c r="CM8" s="447"/>
      <c r="CN8" s="447"/>
      <c r="CO8" s="447"/>
      <c r="CP8" s="447"/>
      <c r="CQ8" s="447"/>
      <c r="CR8" s="447"/>
      <c r="CS8" s="448"/>
      <c r="CT8" s="483">
        <v>0.84</v>
      </c>
      <c r="CU8" s="484"/>
      <c r="CV8" s="484"/>
      <c r="CW8" s="484"/>
      <c r="CX8" s="484"/>
      <c r="CY8" s="484"/>
      <c r="CZ8" s="484"/>
      <c r="DA8" s="485"/>
      <c r="DB8" s="483">
        <v>0.86</v>
      </c>
      <c r="DC8" s="484"/>
      <c r="DD8" s="484"/>
      <c r="DE8" s="484"/>
      <c r="DF8" s="484"/>
      <c r="DG8" s="484"/>
      <c r="DH8" s="484"/>
      <c r="DI8" s="485"/>
    </row>
    <row r="9" spans="1:119" ht="18.75" customHeight="1" thickBot="1">
      <c r="A9" s="178"/>
      <c r="B9" s="437" t="s">
        <v>111</v>
      </c>
      <c r="C9" s="438"/>
      <c r="D9" s="438"/>
      <c r="E9" s="438"/>
      <c r="F9" s="438"/>
      <c r="G9" s="438"/>
      <c r="H9" s="438"/>
      <c r="I9" s="438"/>
      <c r="J9" s="438"/>
      <c r="K9" s="486"/>
      <c r="L9" s="487" t="s">
        <v>112</v>
      </c>
      <c r="M9" s="488"/>
      <c r="N9" s="488"/>
      <c r="O9" s="488"/>
      <c r="P9" s="488"/>
      <c r="Q9" s="489"/>
      <c r="R9" s="490">
        <v>71979</v>
      </c>
      <c r="S9" s="491"/>
      <c r="T9" s="491"/>
      <c r="U9" s="491"/>
      <c r="V9" s="492"/>
      <c r="W9" s="400" t="s">
        <v>113</v>
      </c>
      <c r="X9" s="401"/>
      <c r="Y9" s="401"/>
      <c r="Z9" s="401"/>
      <c r="AA9" s="401"/>
      <c r="AB9" s="401"/>
      <c r="AC9" s="401"/>
      <c r="AD9" s="401"/>
      <c r="AE9" s="401"/>
      <c r="AF9" s="401"/>
      <c r="AG9" s="401"/>
      <c r="AH9" s="401"/>
      <c r="AI9" s="401"/>
      <c r="AJ9" s="401"/>
      <c r="AK9" s="401"/>
      <c r="AL9" s="402"/>
      <c r="AM9" s="472" t="s">
        <v>114</v>
      </c>
      <c r="AN9" s="473"/>
      <c r="AO9" s="473"/>
      <c r="AP9" s="473"/>
      <c r="AQ9" s="473"/>
      <c r="AR9" s="473"/>
      <c r="AS9" s="473"/>
      <c r="AT9" s="474"/>
      <c r="AU9" s="475" t="s">
        <v>94</v>
      </c>
      <c r="AV9" s="476"/>
      <c r="AW9" s="476"/>
      <c r="AX9" s="476"/>
      <c r="AY9" s="477" t="s">
        <v>115</v>
      </c>
      <c r="AZ9" s="478"/>
      <c r="BA9" s="478"/>
      <c r="BB9" s="478"/>
      <c r="BC9" s="478"/>
      <c r="BD9" s="478"/>
      <c r="BE9" s="478"/>
      <c r="BF9" s="478"/>
      <c r="BG9" s="478"/>
      <c r="BH9" s="478"/>
      <c r="BI9" s="478"/>
      <c r="BJ9" s="478"/>
      <c r="BK9" s="478"/>
      <c r="BL9" s="478"/>
      <c r="BM9" s="479"/>
      <c r="BN9" s="443">
        <v>314290</v>
      </c>
      <c r="BO9" s="444"/>
      <c r="BP9" s="444"/>
      <c r="BQ9" s="444"/>
      <c r="BR9" s="444"/>
      <c r="BS9" s="444"/>
      <c r="BT9" s="444"/>
      <c r="BU9" s="445"/>
      <c r="BV9" s="443">
        <v>268334</v>
      </c>
      <c r="BW9" s="444"/>
      <c r="BX9" s="444"/>
      <c r="BY9" s="444"/>
      <c r="BZ9" s="444"/>
      <c r="CA9" s="444"/>
      <c r="CB9" s="444"/>
      <c r="CC9" s="445"/>
      <c r="CD9" s="446" t="s">
        <v>116</v>
      </c>
      <c r="CE9" s="447"/>
      <c r="CF9" s="447"/>
      <c r="CG9" s="447"/>
      <c r="CH9" s="447"/>
      <c r="CI9" s="447"/>
      <c r="CJ9" s="447"/>
      <c r="CK9" s="447"/>
      <c r="CL9" s="447"/>
      <c r="CM9" s="447"/>
      <c r="CN9" s="447"/>
      <c r="CO9" s="447"/>
      <c r="CP9" s="447"/>
      <c r="CQ9" s="447"/>
      <c r="CR9" s="447"/>
      <c r="CS9" s="448"/>
      <c r="CT9" s="440">
        <v>10.6</v>
      </c>
      <c r="CU9" s="441"/>
      <c r="CV9" s="441"/>
      <c r="CW9" s="441"/>
      <c r="CX9" s="441"/>
      <c r="CY9" s="441"/>
      <c r="CZ9" s="441"/>
      <c r="DA9" s="442"/>
      <c r="DB9" s="440">
        <v>12.6</v>
      </c>
      <c r="DC9" s="441"/>
      <c r="DD9" s="441"/>
      <c r="DE9" s="441"/>
      <c r="DF9" s="441"/>
      <c r="DG9" s="441"/>
      <c r="DH9" s="441"/>
      <c r="DI9" s="442"/>
    </row>
    <row r="10" spans="1:119" ht="18.75" customHeight="1" thickBot="1">
      <c r="A10" s="178"/>
      <c r="B10" s="437"/>
      <c r="C10" s="438"/>
      <c r="D10" s="438"/>
      <c r="E10" s="438"/>
      <c r="F10" s="438"/>
      <c r="G10" s="438"/>
      <c r="H10" s="438"/>
      <c r="I10" s="438"/>
      <c r="J10" s="438"/>
      <c r="K10" s="486"/>
      <c r="L10" s="493" t="s">
        <v>117</v>
      </c>
      <c r="M10" s="473"/>
      <c r="N10" s="473"/>
      <c r="O10" s="473"/>
      <c r="P10" s="473"/>
      <c r="Q10" s="474"/>
      <c r="R10" s="494">
        <v>69738</v>
      </c>
      <c r="S10" s="495"/>
      <c r="T10" s="495"/>
      <c r="U10" s="495"/>
      <c r="V10" s="496"/>
      <c r="W10" s="431"/>
      <c r="X10" s="432"/>
      <c r="Y10" s="432"/>
      <c r="Z10" s="432"/>
      <c r="AA10" s="432"/>
      <c r="AB10" s="432"/>
      <c r="AC10" s="432"/>
      <c r="AD10" s="432"/>
      <c r="AE10" s="432"/>
      <c r="AF10" s="432"/>
      <c r="AG10" s="432"/>
      <c r="AH10" s="432"/>
      <c r="AI10" s="432"/>
      <c r="AJ10" s="432"/>
      <c r="AK10" s="432"/>
      <c r="AL10" s="435"/>
      <c r="AM10" s="472" t="s">
        <v>118</v>
      </c>
      <c r="AN10" s="473"/>
      <c r="AO10" s="473"/>
      <c r="AP10" s="473"/>
      <c r="AQ10" s="473"/>
      <c r="AR10" s="473"/>
      <c r="AS10" s="473"/>
      <c r="AT10" s="474"/>
      <c r="AU10" s="475" t="s">
        <v>119</v>
      </c>
      <c r="AV10" s="476"/>
      <c r="AW10" s="476"/>
      <c r="AX10" s="476"/>
      <c r="AY10" s="477" t="s">
        <v>120</v>
      </c>
      <c r="AZ10" s="478"/>
      <c r="BA10" s="478"/>
      <c r="BB10" s="478"/>
      <c r="BC10" s="478"/>
      <c r="BD10" s="478"/>
      <c r="BE10" s="478"/>
      <c r="BF10" s="478"/>
      <c r="BG10" s="478"/>
      <c r="BH10" s="478"/>
      <c r="BI10" s="478"/>
      <c r="BJ10" s="478"/>
      <c r="BK10" s="478"/>
      <c r="BL10" s="478"/>
      <c r="BM10" s="479"/>
      <c r="BN10" s="443">
        <v>775456</v>
      </c>
      <c r="BO10" s="444"/>
      <c r="BP10" s="444"/>
      <c r="BQ10" s="444"/>
      <c r="BR10" s="444"/>
      <c r="BS10" s="444"/>
      <c r="BT10" s="444"/>
      <c r="BU10" s="445"/>
      <c r="BV10" s="443">
        <v>77069</v>
      </c>
      <c r="BW10" s="444"/>
      <c r="BX10" s="444"/>
      <c r="BY10" s="444"/>
      <c r="BZ10" s="444"/>
      <c r="CA10" s="444"/>
      <c r="CB10" s="444"/>
      <c r="CC10" s="44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37"/>
      <c r="C11" s="438"/>
      <c r="D11" s="438"/>
      <c r="E11" s="438"/>
      <c r="F11" s="438"/>
      <c r="G11" s="438"/>
      <c r="H11" s="438"/>
      <c r="I11" s="438"/>
      <c r="J11" s="438"/>
      <c r="K11" s="486"/>
      <c r="L11" s="497" t="s">
        <v>122</v>
      </c>
      <c r="M11" s="498"/>
      <c r="N11" s="498"/>
      <c r="O11" s="498"/>
      <c r="P11" s="498"/>
      <c r="Q11" s="499"/>
      <c r="R11" s="500" t="s">
        <v>123</v>
      </c>
      <c r="S11" s="501"/>
      <c r="T11" s="501"/>
      <c r="U11" s="501"/>
      <c r="V11" s="502"/>
      <c r="W11" s="431"/>
      <c r="X11" s="432"/>
      <c r="Y11" s="432"/>
      <c r="Z11" s="432"/>
      <c r="AA11" s="432"/>
      <c r="AB11" s="432"/>
      <c r="AC11" s="432"/>
      <c r="AD11" s="432"/>
      <c r="AE11" s="432"/>
      <c r="AF11" s="432"/>
      <c r="AG11" s="432"/>
      <c r="AH11" s="432"/>
      <c r="AI11" s="432"/>
      <c r="AJ11" s="432"/>
      <c r="AK11" s="432"/>
      <c r="AL11" s="435"/>
      <c r="AM11" s="472" t="s">
        <v>124</v>
      </c>
      <c r="AN11" s="473"/>
      <c r="AO11" s="473"/>
      <c r="AP11" s="473"/>
      <c r="AQ11" s="473"/>
      <c r="AR11" s="473"/>
      <c r="AS11" s="473"/>
      <c r="AT11" s="474"/>
      <c r="AU11" s="475" t="s">
        <v>125</v>
      </c>
      <c r="AV11" s="476"/>
      <c r="AW11" s="476"/>
      <c r="AX11" s="476"/>
      <c r="AY11" s="477" t="s">
        <v>126</v>
      </c>
      <c r="AZ11" s="478"/>
      <c r="BA11" s="478"/>
      <c r="BB11" s="478"/>
      <c r="BC11" s="478"/>
      <c r="BD11" s="478"/>
      <c r="BE11" s="478"/>
      <c r="BF11" s="478"/>
      <c r="BG11" s="478"/>
      <c r="BH11" s="478"/>
      <c r="BI11" s="478"/>
      <c r="BJ11" s="478"/>
      <c r="BK11" s="478"/>
      <c r="BL11" s="478"/>
      <c r="BM11" s="479"/>
      <c r="BN11" s="443">
        <v>0</v>
      </c>
      <c r="BO11" s="444"/>
      <c r="BP11" s="444"/>
      <c r="BQ11" s="444"/>
      <c r="BR11" s="444"/>
      <c r="BS11" s="444"/>
      <c r="BT11" s="444"/>
      <c r="BU11" s="445"/>
      <c r="BV11" s="443">
        <v>0</v>
      </c>
      <c r="BW11" s="444"/>
      <c r="BX11" s="444"/>
      <c r="BY11" s="444"/>
      <c r="BZ11" s="444"/>
      <c r="CA11" s="444"/>
      <c r="CB11" s="444"/>
      <c r="CC11" s="445"/>
      <c r="CD11" s="446" t="s">
        <v>127</v>
      </c>
      <c r="CE11" s="447"/>
      <c r="CF11" s="447"/>
      <c r="CG11" s="447"/>
      <c r="CH11" s="447"/>
      <c r="CI11" s="447"/>
      <c r="CJ11" s="447"/>
      <c r="CK11" s="447"/>
      <c r="CL11" s="447"/>
      <c r="CM11" s="447"/>
      <c r="CN11" s="447"/>
      <c r="CO11" s="447"/>
      <c r="CP11" s="447"/>
      <c r="CQ11" s="447"/>
      <c r="CR11" s="447"/>
      <c r="CS11" s="448"/>
      <c r="CT11" s="483" t="s">
        <v>128</v>
      </c>
      <c r="CU11" s="484"/>
      <c r="CV11" s="484"/>
      <c r="CW11" s="484"/>
      <c r="CX11" s="484"/>
      <c r="CY11" s="484"/>
      <c r="CZ11" s="484"/>
      <c r="DA11" s="485"/>
      <c r="DB11" s="483" t="s">
        <v>128</v>
      </c>
      <c r="DC11" s="484"/>
      <c r="DD11" s="484"/>
      <c r="DE11" s="484"/>
      <c r="DF11" s="484"/>
      <c r="DG11" s="484"/>
      <c r="DH11" s="484"/>
      <c r="DI11" s="485"/>
    </row>
    <row r="12" spans="1:119" ht="18.75" customHeight="1">
      <c r="A12" s="178"/>
      <c r="B12" s="503" t="s">
        <v>129</v>
      </c>
      <c r="C12" s="504"/>
      <c r="D12" s="504"/>
      <c r="E12" s="504"/>
      <c r="F12" s="504"/>
      <c r="G12" s="504"/>
      <c r="H12" s="504"/>
      <c r="I12" s="504"/>
      <c r="J12" s="504"/>
      <c r="K12" s="505"/>
      <c r="L12" s="512" t="s">
        <v>130</v>
      </c>
      <c r="M12" s="513"/>
      <c r="N12" s="513"/>
      <c r="O12" s="513"/>
      <c r="P12" s="513"/>
      <c r="Q12" s="514"/>
      <c r="R12" s="515">
        <v>73182</v>
      </c>
      <c r="S12" s="516"/>
      <c r="T12" s="516"/>
      <c r="U12" s="516"/>
      <c r="V12" s="517"/>
      <c r="W12" s="518" t="s">
        <v>1</v>
      </c>
      <c r="X12" s="476"/>
      <c r="Y12" s="476"/>
      <c r="Z12" s="476"/>
      <c r="AA12" s="476"/>
      <c r="AB12" s="519"/>
      <c r="AC12" s="520" t="s">
        <v>131</v>
      </c>
      <c r="AD12" s="521"/>
      <c r="AE12" s="521"/>
      <c r="AF12" s="521"/>
      <c r="AG12" s="522"/>
      <c r="AH12" s="520" t="s">
        <v>132</v>
      </c>
      <c r="AI12" s="521"/>
      <c r="AJ12" s="521"/>
      <c r="AK12" s="521"/>
      <c r="AL12" s="523"/>
      <c r="AM12" s="472" t="s">
        <v>133</v>
      </c>
      <c r="AN12" s="473"/>
      <c r="AO12" s="473"/>
      <c r="AP12" s="473"/>
      <c r="AQ12" s="473"/>
      <c r="AR12" s="473"/>
      <c r="AS12" s="473"/>
      <c r="AT12" s="474"/>
      <c r="AU12" s="475" t="s">
        <v>134</v>
      </c>
      <c r="AV12" s="476"/>
      <c r="AW12" s="476"/>
      <c r="AX12" s="476"/>
      <c r="AY12" s="477" t="s">
        <v>135</v>
      </c>
      <c r="AZ12" s="478"/>
      <c r="BA12" s="478"/>
      <c r="BB12" s="478"/>
      <c r="BC12" s="478"/>
      <c r="BD12" s="478"/>
      <c r="BE12" s="478"/>
      <c r="BF12" s="478"/>
      <c r="BG12" s="478"/>
      <c r="BH12" s="478"/>
      <c r="BI12" s="478"/>
      <c r="BJ12" s="478"/>
      <c r="BK12" s="478"/>
      <c r="BL12" s="478"/>
      <c r="BM12" s="479"/>
      <c r="BN12" s="443">
        <v>0</v>
      </c>
      <c r="BO12" s="444"/>
      <c r="BP12" s="444"/>
      <c r="BQ12" s="444"/>
      <c r="BR12" s="444"/>
      <c r="BS12" s="444"/>
      <c r="BT12" s="444"/>
      <c r="BU12" s="445"/>
      <c r="BV12" s="443">
        <v>0</v>
      </c>
      <c r="BW12" s="444"/>
      <c r="BX12" s="444"/>
      <c r="BY12" s="444"/>
      <c r="BZ12" s="444"/>
      <c r="CA12" s="444"/>
      <c r="CB12" s="444"/>
      <c r="CC12" s="445"/>
      <c r="CD12" s="446" t="s">
        <v>136</v>
      </c>
      <c r="CE12" s="447"/>
      <c r="CF12" s="447"/>
      <c r="CG12" s="447"/>
      <c r="CH12" s="447"/>
      <c r="CI12" s="447"/>
      <c r="CJ12" s="447"/>
      <c r="CK12" s="447"/>
      <c r="CL12" s="447"/>
      <c r="CM12" s="447"/>
      <c r="CN12" s="447"/>
      <c r="CO12" s="447"/>
      <c r="CP12" s="447"/>
      <c r="CQ12" s="447"/>
      <c r="CR12" s="447"/>
      <c r="CS12" s="448"/>
      <c r="CT12" s="483" t="s">
        <v>128</v>
      </c>
      <c r="CU12" s="484"/>
      <c r="CV12" s="484"/>
      <c r="CW12" s="484"/>
      <c r="CX12" s="484"/>
      <c r="CY12" s="484"/>
      <c r="CZ12" s="484"/>
      <c r="DA12" s="485"/>
      <c r="DB12" s="483" t="s">
        <v>137</v>
      </c>
      <c r="DC12" s="484"/>
      <c r="DD12" s="484"/>
      <c r="DE12" s="484"/>
      <c r="DF12" s="484"/>
      <c r="DG12" s="484"/>
      <c r="DH12" s="484"/>
      <c r="DI12" s="485"/>
    </row>
    <row r="13" spans="1:119" ht="18.75" customHeight="1">
      <c r="A13" s="178"/>
      <c r="B13" s="506"/>
      <c r="C13" s="507"/>
      <c r="D13" s="507"/>
      <c r="E13" s="507"/>
      <c r="F13" s="507"/>
      <c r="G13" s="507"/>
      <c r="H13" s="507"/>
      <c r="I13" s="507"/>
      <c r="J13" s="507"/>
      <c r="K13" s="508"/>
      <c r="L13" s="187"/>
      <c r="M13" s="534" t="s">
        <v>138</v>
      </c>
      <c r="N13" s="535"/>
      <c r="O13" s="535"/>
      <c r="P13" s="535"/>
      <c r="Q13" s="536"/>
      <c r="R13" s="527">
        <v>71399</v>
      </c>
      <c r="S13" s="528"/>
      <c r="T13" s="528"/>
      <c r="U13" s="528"/>
      <c r="V13" s="529"/>
      <c r="W13" s="459" t="s">
        <v>139</v>
      </c>
      <c r="X13" s="460"/>
      <c r="Y13" s="460"/>
      <c r="Z13" s="460"/>
      <c r="AA13" s="460"/>
      <c r="AB13" s="450"/>
      <c r="AC13" s="494">
        <v>467</v>
      </c>
      <c r="AD13" s="495"/>
      <c r="AE13" s="495"/>
      <c r="AF13" s="495"/>
      <c r="AG13" s="537"/>
      <c r="AH13" s="494">
        <v>584</v>
      </c>
      <c r="AI13" s="495"/>
      <c r="AJ13" s="495"/>
      <c r="AK13" s="495"/>
      <c r="AL13" s="496"/>
      <c r="AM13" s="472" t="s">
        <v>140</v>
      </c>
      <c r="AN13" s="473"/>
      <c r="AO13" s="473"/>
      <c r="AP13" s="473"/>
      <c r="AQ13" s="473"/>
      <c r="AR13" s="473"/>
      <c r="AS13" s="473"/>
      <c r="AT13" s="474"/>
      <c r="AU13" s="475" t="s">
        <v>105</v>
      </c>
      <c r="AV13" s="476"/>
      <c r="AW13" s="476"/>
      <c r="AX13" s="476"/>
      <c r="AY13" s="477" t="s">
        <v>141</v>
      </c>
      <c r="AZ13" s="478"/>
      <c r="BA13" s="478"/>
      <c r="BB13" s="478"/>
      <c r="BC13" s="478"/>
      <c r="BD13" s="478"/>
      <c r="BE13" s="478"/>
      <c r="BF13" s="478"/>
      <c r="BG13" s="478"/>
      <c r="BH13" s="478"/>
      <c r="BI13" s="478"/>
      <c r="BJ13" s="478"/>
      <c r="BK13" s="478"/>
      <c r="BL13" s="478"/>
      <c r="BM13" s="479"/>
      <c r="BN13" s="443">
        <v>1089746</v>
      </c>
      <c r="BO13" s="444"/>
      <c r="BP13" s="444"/>
      <c r="BQ13" s="444"/>
      <c r="BR13" s="444"/>
      <c r="BS13" s="444"/>
      <c r="BT13" s="444"/>
      <c r="BU13" s="445"/>
      <c r="BV13" s="443">
        <v>345403</v>
      </c>
      <c r="BW13" s="444"/>
      <c r="BX13" s="444"/>
      <c r="BY13" s="444"/>
      <c r="BZ13" s="444"/>
      <c r="CA13" s="444"/>
      <c r="CB13" s="444"/>
      <c r="CC13" s="445"/>
      <c r="CD13" s="446" t="s">
        <v>142</v>
      </c>
      <c r="CE13" s="447"/>
      <c r="CF13" s="447"/>
      <c r="CG13" s="447"/>
      <c r="CH13" s="447"/>
      <c r="CI13" s="447"/>
      <c r="CJ13" s="447"/>
      <c r="CK13" s="447"/>
      <c r="CL13" s="447"/>
      <c r="CM13" s="447"/>
      <c r="CN13" s="447"/>
      <c r="CO13" s="447"/>
      <c r="CP13" s="447"/>
      <c r="CQ13" s="447"/>
      <c r="CR13" s="447"/>
      <c r="CS13" s="448"/>
      <c r="CT13" s="440">
        <v>7.1</v>
      </c>
      <c r="CU13" s="441"/>
      <c r="CV13" s="441"/>
      <c r="CW13" s="441"/>
      <c r="CX13" s="441"/>
      <c r="CY13" s="441"/>
      <c r="CZ13" s="441"/>
      <c r="DA13" s="442"/>
      <c r="DB13" s="440">
        <v>7.5</v>
      </c>
      <c r="DC13" s="441"/>
      <c r="DD13" s="441"/>
      <c r="DE13" s="441"/>
      <c r="DF13" s="441"/>
      <c r="DG13" s="441"/>
      <c r="DH13" s="441"/>
      <c r="DI13" s="442"/>
    </row>
    <row r="14" spans="1:119" ht="18.75" customHeight="1" thickBot="1">
      <c r="A14" s="178"/>
      <c r="B14" s="506"/>
      <c r="C14" s="507"/>
      <c r="D14" s="507"/>
      <c r="E14" s="507"/>
      <c r="F14" s="507"/>
      <c r="G14" s="507"/>
      <c r="H14" s="507"/>
      <c r="I14" s="507"/>
      <c r="J14" s="507"/>
      <c r="K14" s="508"/>
      <c r="L14" s="524" t="s">
        <v>143</v>
      </c>
      <c r="M14" s="525"/>
      <c r="N14" s="525"/>
      <c r="O14" s="525"/>
      <c r="P14" s="525"/>
      <c r="Q14" s="526"/>
      <c r="R14" s="527">
        <v>73248</v>
      </c>
      <c r="S14" s="528"/>
      <c r="T14" s="528"/>
      <c r="U14" s="528"/>
      <c r="V14" s="529"/>
      <c r="W14" s="433"/>
      <c r="X14" s="434"/>
      <c r="Y14" s="434"/>
      <c r="Z14" s="434"/>
      <c r="AA14" s="434"/>
      <c r="AB14" s="423"/>
      <c r="AC14" s="530">
        <v>1.4</v>
      </c>
      <c r="AD14" s="531"/>
      <c r="AE14" s="531"/>
      <c r="AF14" s="531"/>
      <c r="AG14" s="532"/>
      <c r="AH14" s="530">
        <v>1.8</v>
      </c>
      <c r="AI14" s="531"/>
      <c r="AJ14" s="531"/>
      <c r="AK14" s="531"/>
      <c r="AL14" s="533"/>
      <c r="AM14" s="472"/>
      <c r="AN14" s="473"/>
      <c r="AO14" s="473"/>
      <c r="AP14" s="473"/>
      <c r="AQ14" s="473"/>
      <c r="AR14" s="473"/>
      <c r="AS14" s="473"/>
      <c r="AT14" s="474"/>
      <c r="AU14" s="475"/>
      <c r="AV14" s="476"/>
      <c r="AW14" s="476"/>
      <c r="AX14" s="476"/>
      <c r="AY14" s="477"/>
      <c r="AZ14" s="478"/>
      <c r="BA14" s="478"/>
      <c r="BB14" s="478"/>
      <c r="BC14" s="478"/>
      <c r="BD14" s="478"/>
      <c r="BE14" s="478"/>
      <c r="BF14" s="478"/>
      <c r="BG14" s="478"/>
      <c r="BH14" s="478"/>
      <c r="BI14" s="478"/>
      <c r="BJ14" s="478"/>
      <c r="BK14" s="478"/>
      <c r="BL14" s="478"/>
      <c r="BM14" s="479"/>
      <c r="BN14" s="443"/>
      <c r="BO14" s="444"/>
      <c r="BP14" s="444"/>
      <c r="BQ14" s="444"/>
      <c r="BR14" s="444"/>
      <c r="BS14" s="444"/>
      <c r="BT14" s="444"/>
      <c r="BU14" s="445"/>
      <c r="BV14" s="443"/>
      <c r="BW14" s="444"/>
      <c r="BX14" s="444"/>
      <c r="BY14" s="444"/>
      <c r="BZ14" s="444"/>
      <c r="CA14" s="444"/>
      <c r="CB14" s="444"/>
      <c r="CC14" s="445"/>
      <c r="CD14" s="538" t="s">
        <v>144</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v>24.7</v>
      </c>
      <c r="DC14" s="542"/>
      <c r="DD14" s="542"/>
      <c r="DE14" s="542"/>
      <c r="DF14" s="542"/>
      <c r="DG14" s="542"/>
      <c r="DH14" s="542"/>
      <c r="DI14" s="543"/>
    </row>
    <row r="15" spans="1:119" ht="18.75" customHeight="1">
      <c r="A15" s="178"/>
      <c r="B15" s="506"/>
      <c r="C15" s="507"/>
      <c r="D15" s="507"/>
      <c r="E15" s="507"/>
      <c r="F15" s="507"/>
      <c r="G15" s="507"/>
      <c r="H15" s="507"/>
      <c r="I15" s="507"/>
      <c r="J15" s="507"/>
      <c r="K15" s="508"/>
      <c r="L15" s="187"/>
      <c r="M15" s="534" t="s">
        <v>145</v>
      </c>
      <c r="N15" s="535"/>
      <c r="O15" s="535"/>
      <c r="P15" s="535"/>
      <c r="Q15" s="536"/>
      <c r="R15" s="527">
        <v>71511</v>
      </c>
      <c r="S15" s="528"/>
      <c r="T15" s="528"/>
      <c r="U15" s="528"/>
      <c r="V15" s="529"/>
      <c r="W15" s="459" t="s">
        <v>146</v>
      </c>
      <c r="X15" s="460"/>
      <c r="Y15" s="460"/>
      <c r="Z15" s="460"/>
      <c r="AA15" s="460"/>
      <c r="AB15" s="450"/>
      <c r="AC15" s="494">
        <v>7892</v>
      </c>
      <c r="AD15" s="495"/>
      <c r="AE15" s="495"/>
      <c r="AF15" s="495"/>
      <c r="AG15" s="537"/>
      <c r="AH15" s="494">
        <v>8666</v>
      </c>
      <c r="AI15" s="495"/>
      <c r="AJ15" s="495"/>
      <c r="AK15" s="495"/>
      <c r="AL15" s="496"/>
      <c r="AM15" s="472"/>
      <c r="AN15" s="473"/>
      <c r="AO15" s="473"/>
      <c r="AP15" s="473"/>
      <c r="AQ15" s="473"/>
      <c r="AR15" s="473"/>
      <c r="AS15" s="473"/>
      <c r="AT15" s="474"/>
      <c r="AU15" s="475"/>
      <c r="AV15" s="476"/>
      <c r="AW15" s="476"/>
      <c r="AX15" s="476"/>
      <c r="AY15" s="403" t="s">
        <v>147</v>
      </c>
      <c r="AZ15" s="404"/>
      <c r="BA15" s="404"/>
      <c r="BB15" s="404"/>
      <c r="BC15" s="404"/>
      <c r="BD15" s="404"/>
      <c r="BE15" s="404"/>
      <c r="BF15" s="404"/>
      <c r="BG15" s="404"/>
      <c r="BH15" s="404"/>
      <c r="BI15" s="404"/>
      <c r="BJ15" s="404"/>
      <c r="BK15" s="404"/>
      <c r="BL15" s="404"/>
      <c r="BM15" s="405"/>
      <c r="BN15" s="406">
        <v>8693756</v>
      </c>
      <c r="BO15" s="407"/>
      <c r="BP15" s="407"/>
      <c r="BQ15" s="407"/>
      <c r="BR15" s="407"/>
      <c r="BS15" s="407"/>
      <c r="BT15" s="407"/>
      <c r="BU15" s="408"/>
      <c r="BV15" s="406">
        <v>8864425</v>
      </c>
      <c r="BW15" s="407"/>
      <c r="BX15" s="407"/>
      <c r="BY15" s="407"/>
      <c r="BZ15" s="407"/>
      <c r="CA15" s="407"/>
      <c r="CB15" s="407"/>
      <c r="CC15" s="408"/>
      <c r="CD15" s="544" t="s">
        <v>148</v>
      </c>
      <c r="CE15" s="545"/>
      <c r="CF15" s="545"/>
      <c r="CG15" s="545"/>
      <c r="CH15" s="545"/>
      <c r="CI15" s="545"/>
      <c r="CJ15" s="545"/>
      <c r="CK15" s="545"/>
      <c r="CL15" s="545"/>
      <c r="CM15" s="545"/>
      <c r="CN15" s="545"/>
      <c r="CO15" s="545"/>
      <c r="CP15" s="545"/>
      <c r="CQ15" s="545"/>
      <c r="CR15" s="545"/>
      <c r="CS15" s="546"/>
      <c r="CT15" s="188"/>
      <c r="CU15" s="189"/>
      <c r="CV15" s="189"/>
      <c r="CW15" s="189"/>
      <c r="CX15" s="189"/>
      <c r="CY15" s="189"/>
      <c r="CZ15" s="189"/>
      <c r="DA15" s="190"/>
      <c r="DB15" s="188"/>
      <c r="DC15" s="189"/>
      <c r="DD15" s="189"/>
      <c r="DE15" s="189"/>
      <c r="DF15" s="189"/>
      <c r="DG15" s="189"/>
      <c r="DH15" s="189"/>
      <c r="DI15" s="190"/>
    </row>
    <row r="16" spans="1:119" ht="18.75" customHeight="1">
      <c r="A16" s="178"/>
      <c r="B16" s="506"/>
      <c r="C16" s="507"/>
      <c r="D16" s="507"/>
      <c r="E16" s="507"/>
      <c r="F16" s="507"/>
      <c r="G16" s="507"/>
      <c r="H16" s="507"/>
      <c r="I16" s="507"/>
      <c r="J16" s="507"/>
      <c r="K16" s="508"/>
      <c r="L16" s="524" t="s">
        <v>149</v>
      </c>
      <c r="M16" s="547"/>
      <c r="N16" s="547"/>
      <c r="O16" s="547"/>
      <c r="P16" s="547"/>
      <c r="Q16" s="548"/>
      <c r="R16" s="549" t="s">
        <v>150</v>
      </c>
      <c r="S16" s="550"/>
      <c r="T16" s="550"/>
      <c r="U16" s="550"/>
      <c r="V16" s="551"/>
      <c r="W16" s="433"/>
      <c r="X16" s="434"/>
      <c r="Y16" s="434"/>
      <c r="Z16" s="434"/>
      <c r="AA16" s="434"/>
      <c r="AB16" s="423"/>
      <c r="AC16" s="530">
        <v>24.1</v>
      </c>
      <c r="AD16" s="531"/>
      <c r="AE16" s="531"/>
      <c r="AF16" s="531"/>
      <c r="AG16" s="532"/>
      <c r="AH16" s="530">
        <v>26.7</v>
      </c>
      <c r="AI16" s="531"/>
      <c r="AJ16" s="531"/>
      <c r="AK16" s="531"/>
      <c r="AL16" s="533"/>
      <c r="AM16" s="472"/>
      <c r="AN16" s="473"/>
      <c r="AO16" s="473"/>
      <c r="AP16" s="473"/>
      <c r="AQ16" s="473"/>
      <c r="AR16" s="473"/>
      <c r="AS16" s="473"/>
      <c r="AT16" s="474"/>
      <c r="AU16" s="475"/>
      <c r="AV16" s="476"/>
      <c r="AW16" s="476"/>
      <c r="AX16" s="476"/>
      <c r="AY16" s="477" t="s">
        <v>151</v>
      </c>
      <c r="AZ16" s="478"/>
      <c r="BA16" s="478"/>
      <c r="BB16" s="478"/>
      <c r="BC16" s="478"/>
      <c r="BD16" s="478"/>
      <c r="BE16" s="478"/>
      <c r="BF16" s="478"/>
      <c r="BG16" s="478"/>
      <c r="BH16" s="478"/>
      <c r="BI16" s="478"/>
      <c r="BJ16" s="478"/>
      <c r="BK16" s="478"/>
      <c r="BL16" s="478"/>
      <c r="BM16" s="479"/>
      <c r="BN16" s="443">
        <v>10902590</v>
      </c>
      <c r="BO16" s="444"/>
      <c r="BP16" s="444"/>
      <c r="BQ16" s="444"/>
      <c r="BR16" s="444"/>
      <c r="BS16" s="444"/>
      <c r="BT16" s="444"/>
      <c r="BU16" s="445"/>
      <c r="BV16" s="443">
        <v>10266275</v>
      </c>
      <c r="BW16" s="444"/>
      <c r="BX16" s="444"/>
      <c r="BY16" s="444"/>
      <c r="BZ16" s="444"/>
      <c r="CA16" s="444"/>
      <c r="CB16" s="444"/>
      <c r="CC16" s="445"/>
      <c r="CD16" s="191"/>
      <c r="CE16" s="557"/>
      <c r="CF16" s="557"/>
      <c r="CG16" s="557"/>
      <c r="CH16" s="557"/>
      <c r="CI16" s="557"/>
      <c r="CJ16" s="557"/>
      <c r="CK16" s="557"/>
      <c r="CL16" s="557"/>
      <c r="CM16" s="557"/>
      <c r="CN16" s="557"/>
      <c r="CO16" s="557"/>
      <c r="CP16" s="557"/>
      <c r="CQ16" s="557"/>
      <c r="CR16" s="557"/>
      <c r="CS16" s="558"/>
      <c r="CT16" s="440"/>
      <c r="CU16" s="441"/>
      <c r="CV16" s="441"/>
      <c r="CW16" s="441"/>
      <c r="CX16" s="441"/>
      <c r="CY16" s="441"/>
      <c r="CZ16" s="441"/>
      <c r="DA16" s="442"/>
      <c r="DB16" s="440"/>
      <c r="DC16" s="441"/>
      <c r="DD16" s="441"/>
      <c r="DE16" s="441"/>
      <c r="DF16" s="441"/>
      <c r="DG16" s="441"/>
      <c r="DH16" s="441"/>
      <c r="DI16" s="442"/>
    </row>
    <row r="17" spans="1:113" ht="18.75" customHeight="1" thickBot="1">
      <c r="A17" s="178"/>
      <c r="B17" s="509"/>
      <c r="C17" s="510"/>
      <c r="D17" s="510"/>
      <c r="E17" s="510"/>
      <c r="F17" s="510"/>
      <c r="G17" s="510"/>
      <c r="H17" s="510"/>
      <c r="I17" s="510"/>
      <c r="J17" s="510"/>
      <c r="K17" s="511"/>
      <c r="L17" s="192"/>
      <c r="M17" s="554" t="s">
        <v>152</v>
      </c>
      <c r="N17" s="555"/>
      <c r="O17" s="555"/>
      <c r="P17" s="555"/>
      <c r="Q17" s="556"/>
      <c r="R17" s="549" t="s">
        <v>153</v>
      </c>
      <c r="S17" s="550"/>
      <c r="T17" s="550"/>
      <c r="U17" s="550"/>
      <c r="V17" s="551"/>
      <c r="W17" s="459" t="s">
        <v>154</v>
      </c>
      <c r="X17" s="460"/>
      <c r="Y17" s="460"/>
      <c r="Z17" s="460"/>
      <c r="AA17" s="460"/>
      <c r="AB17" s="450"/>
      <c r="AC17" s="494">
        <v>24367</v>
      </c>
      <c r="AD17" s="495"/>
      <c r="AE17" s="495"/>
      <c r="AF17" s="495"/>
      <c r="AG17" s="537"/>
      <c r="AH17" s="494">
        <v>23183</v>
      </c>
      <c r="AI17" s="495"/>
      <c r="AJ17" s="495"/>
      <c r="AK17" s="495"/>
      <c r="AL17" s="496"/>
      <c r="AM17" s="472"/>
      <c r="AN17" s="473"/>
      <c r="AO17" s="473"/>
      <c r="AP17" s="473"/>
      <c r="AQ17" s="473"/>
      <c r="AR17" s="473"/>
      <c r="AS17" s="473"/>
      <c r="AT17" s="474"/>
      <c r="AU17" s="475"/>
      <c r="AV17" s="476"/>
      <c r="AW17" s="476"/>
      <c r="AX17" s="476"/>
      <c r="AY17" s="477" t="s">
        <v>155</v>
      </c>
      <c r="AZ17" s="478"/>
      <c r="BA17" s="478"/>
      <c r="BB17" s="478"/>
      <c r="BC17" s="478"/>
      <c r="BD17" s="478"/>
      <c r="BE17" s="478"/>
      <c r="BF17" s="478"/>
      <c r="BG17" s="478"/>
      <c r="BH17" s="478"/>
      <c r="BI17" s="478"/>
      <c r="BJ17" s="478"/>
      <c r="BK17" s="478"/>
      <c r="BL17" s="478"/>
      <c r="BM17" s="479"/>
      <c r="BN17" s="443">
        <v>11015418</v>
      </c>
      <c r="BO17" s="444"/>
      <c r="BP17" s="444"/>
      <c r="BQ17" s="444"/>
      <c r="BR17" s="444"/>
      <c r="BS17" s="444"/>
      <c r="BT17" s="444"/>
      <c r="BU17" s="445"/>
      <c r="BV17" s="443">
        <v>11242103</v>
      </c>
      <c r="BW17" s="444"/>
      <c r="BX17" s="444"/>
      <c r="BY17" s="444"/>
      <c r="BZ17" s="444"/>
      <c r="CA17" s="444"/>
      <c r="CB17" s="444"/>
      <c r="CC17" s="445"/>
      <c r="CD17" s="191"/>
      <c r="CE17" s="557"/>
      <c r="CF17" s="557"/>
      <c r="CG17" s="557"/>
      <c r="CH17" s="557"/>
      <c r="CI17" s="557"/>
      <c r="CJ17" s="557"/>
      <c r="CK17" s="557"/>
      <c r="CL17" s="557"/>
      <c r="CM17" s="557"/>
      <c r="CN17" s="557"/>
      <c r="CO17" s="557"/>
      <c r="CP17" s="557"/>
      <c r="CQ17" s="557"/>
      <c r="CR17" s="557"/>
      <c r="CS17" s="558"/>
      <c r="CT17" s="440"/>
      <c r="CU17" s="441"/>
      <c r="CV17" s="441"/>
      <c r="CW17" s="441"/>
      <c r="CX17" s="441"/>
      <c r="CY17" s="441"/>
      <c r="CZ17" s="441"/>
      <c r="DA17" s="442"/>
      <c r="DB17" s="440"/>
      <c r="DC17" s="441"/>
      <c r="DD17" s="441"/>
      <c r="DE17" s="441"/>
      <c r="DF17" s="441"/>
      <c r="DG17" s="441"/>
      <c r="DH17" s="441"/>
      <c r="DI17" s="442"/>
    </row>
    <row r="18" spans="1:113" ht="18.75" customHeight="1" thickBot="1">
      <c r="A18" s="178"/>
      <c r="B18" s="565" t="s">
        <v>156</v>
      </c>
      <c r="C18" s="486"/>
      <c r="D18" s="486"/>
      <c r="E18" s="566"/>
      <c r="F18" s="566"/>
      <c r="G18" s="566"/>
      <c r="H18" s="566"/>
      <c r="I18" s="566"/>
      <c r="J18" s="566"/>
      <c r="K18" s="566"/>
      <c r="L18" s="567">
        <v>31.66</v>
      </c>
      <c r="M18" s="567"/>
      <c r="N18" s="567"/>
      <c r="O18" s="567"/>
      <c r="P18" s="567"/>
      <c r="Q18" s="567"/>
      <c r="R18" s="568"/>
      <c r="S18" s="568"/>
      <c r="T18" s="568"/>
      <c r="U18" s="568"/>
      <c r="V18" s="569"/>
      <c r="W18" s="461"/>
      <c r="X18" s="462"/>
      <c r="Y18" s="462"/>
      <c r="Z18" s="462"/>
      <c r="AA18" s="462"/>
      <c r="AB18" s="453"/>
      <c r="AC18" s="570">
        <v>74.5</v>
      </c>
      <c r="AD18" s="571"/>
      <c r="AE18" s="571"/>
      <c r="AF18" s="571"/>
      <c r="AG18" s="572"/>
      <c r="AH18" s="570">
        <v>71.5</v>
      </c>
      <c r="AI18" s="571"/>
      <c r="AJ18" s="571"/>
      <c r="AK18" s="571"/>
      <c r="AL18" s="573"/>
      <c r="AM18" s="472"/>
      <c r="AN18" s="473"/>
      <c r="AO18" s="473"/>
      <c r="AP18" s="473"/>
      <c r="AQ18" s="473"/>
      <c r="AR18" s="473"/>
      <c r="AS18" s="473"/>
      <c r="AT18" s="474"/>
      <c r="AU18" s="475"/>
      <c r="AV18" s="476"/>
      <c r="AW18" s="476"/>
      <c r="AX18" s="476"/>
      <c r="AY18" s="477" t="s">
        <v>157</v>
      </c>
      <c r="AZ18" s="478"/>
      <c r="BA18" s="478"/>
      <c r="BB18" s="478"/>
      <c r="BC18" s="478"/>
      <c r="BD18" s="478"/>
      <c r="BE18" s="478"/>
      <c r="BF18" s="478"/>
      <c r="BG18" s="478"/>
      <c r="BH18" s="478"/>
      <c r="BI18" s="478"/>
      <c r="BJ18" s="478"/>
      <c r="BK18" s="478"/>
      <c r="BL18" s="478"/>
      <c r="BM18" s="479"/>
      <c r="BN18" s="443">
        <v>13150654</v>
      </c>
      <c r="BO18" s="444"/>
      <c r="BP18" s="444"/>
      <c r="BQ18" s="444"/>
      <c r="BR18" s="444"/>
      <c r="BS18" s="444"/>
      <c r="BT18" s="444"/>
      <c r="BU18" s="445"/>
      <c r="BV18" s="443">
        <v>12947671</v>
      </c>
      <c r="BW18" s="444"/>
      <c r="BX18" s="444"/>
      <c r="BY18" s="444"/>
      <c r="BZ18" s="444"/>
      <c r="CA18" s="444"/>
      <c r="CB18" s="444"/>
      <c r="CC18" s="445"/>
      <c r="CD18" s="191"/>
      <c r="CE18" s="557"/>
      <c r="CF18" s="557"/>
      <c r="CG18" s="557"/>
      <c r="CH18" s="557"/>
      <c r="CI18" s="557"/>
      <c r="CJ18" s="557"/>
      <c r="CK18" s="557"/>
      <c r="CL18" s="557"/>
      <c r="CM18" s="557"/>
      <c r="CN18" s="557"/>
      <c r="CO18" s="557"/>
      <c r="CP18" s="557"/>
      <c r="CQ18" s="557"/>
      <c r="CR18" s="557"/>
      <c r="CS18" s="558"/>
      <c r="CT18" s="440"/>
      <c r="CU18" s="441"/>
      <c r="CV18" s="441"/>
      <c r="CW18" s="441"/>
      <c r="CX18" s="441"/>
      <c r="CY18" s="441"/>
      <c r="CZ18" s="441"/>
      <c r="DA18" s="442"/>
      <c r="DB18" s="440"/>
      <c r="DC18" s="441"/>
      <c r="DD18" s="441"/>
      <c r="DE18" s="441"/>
      <c r="DF18" s="441"/>
      <c r="DG18" s="441"/>
      <c r="DH18" s="441"/>
      <c r="DI18" s="442"/>
    </row>
    <row r="19" spans="1:113" ht="18.75" customHeight="1" thickBot="1">
      <c r="A19" s="178"/>
      <c r="B19" s="565" t="s">
        <v>158</v>
      </c>
      <c r="C19" s="486"/>
      <c r="D19" s="486"/>
      <c r="E19" s="566"/>
      <c r="F19" s="566"/>
      <c r="G19" s="566"/>
      <c r="H19" s="566"/>
      <c r="I19" s="566"/>
      <c r="J19" s="566"/>
      <c r="K19" s="566"/>
      <c r="L19" s="574">
        <v>2273</v>
      </c>
      <c r="M19" s="574"/>
      <c r="N19" s="574"/>
      <c r="O19" s="574"/>
      <c r="P19" s="574"/>
      <c r="Q19" s="574"/>
      <c r="R19" s="575"/>
      <c r="S19" s="575"/>
      <c r="T19" s="575"/>
      <c r="U19" s="575"/>
      <c r="V19" s="576"/>
      <c r="W19" s="400"/>
      <c r="X19" s="401"/>
      <c r="Y19" s="401"/>
      <c r="Z19" s="401"/>
      <c r="AA19" s="401"/>
      <c r="AB19" s="401"/>
      <c r="AC19" s="552"/>
      <c r="AD19" s="552"/>
      <c r="AE19" s="552"/>
      <c r="AF19" s="552"/>
      <c r="AG19" s="552"/>
      <c r="AH19" s="552"/>
      <c r="AI19" s="552"/>
      <c r="AJ19" s="552"/>
      <c r="AK19" s="552"/>
      <c r="AL19" s="553"/>
      <c r="AM19" s="472"/>
      <c r="AN19" s="473"/>
      <c r="AO19" s="473"/>
      <c r="AP19" s="473"/>
      <c r="AQ19" s="473"/>
      <c r="AR19" s="473"/>
      <c r="AS19" s="473"/>
      <c r="AT19" s="474"/>
      <c r="AU19" s="475"/>
      <c r="AV19" s="476"/>
      <c r="AW19" s="476"/>
      <c r="AX19" s="476"/>
      <c r="AY19" s="477" t="s">
        <v>159</v>
      </c>
      <c r="AZ19" s="478"/>
      <c r="BA19" s="478"/>
      <c r="BB19" s="478"/>
      <c r="BC19" s="478"/>
      <c r="BD19" s="478"/>
      <c r="BE19" s="478"/>
      <c r="BF19" s="478"/>
      <c r="BG19" s="478"/>
      <c r="BH19" s="478"/>
      <c r="BI19" s="478"/>
      <c r="BJ19" s="478"/>
      <c r="BK19" s="478"/>
      <c r="BL19" s="478"/>
      <c r="BM19" s="479"/>
      <c r="BN19" s="443">
        <v>18329960</v>
      </c>
      <c r="BO19" s="444"/>
      <c r="BP19" s="444"/>
      <c r="BQ19" s="444"/>
      <c r="BR19" s="444"/>
      <c r="BS19" s="444"/>
      <c r="BT19" s="444"/>
      <c r="BU19" s="445"/>
      <c r="BV19" s="443">
        <v>15609672</v>
      </c>
      <c r="BW19" s="444"/>
      <c r="BX19" s="444"/>
      <c r="BY19" s="444"/>
      <c r="BZ19" s="444"/>
      <c r="CA19" s="444"/>
      <c r="CB19" s="444"/>
      <c r="CC19" s="445"/>
      <c r="CD19" s="191"/>
      <c r="CE19" s="557"/>
      <c r="CF19" s="557"/>
      <c r="CG19" s="557"/>
      <c r="CH19" s="557"/>
      <c r="CI19" s="557"/>
      <c r="CJ19" s="557"/>
      <c r="CK19" s="557"/>
      <c r="CL19" s="557"/>
      <c r="CM19" s="557"/>
      <c r="CN19" s="557"/>
      <c r="CO19" s="557"/>
      <c r="CP19" s="557"/>
      <c r="CQ19" s="557"/>
      <c r="CR19" s="557"/>
      <c r="CS19" s="558"/>
      <c r="CT19" s="440"/>
      <c r="CU19" s="441"/>
      <c r="CV19" s="441"/>
      <c r="CW19" s="441"/>
      <c r="CX19" s="441"/>
      <c r="CY19" s="441"/>
      <c r="CZ19" s="441"/>
      <c r="DA19" s="442"/>
      <c r="DB19" s="440"/>
      <c r="DC19" s="441"/>
      <c r="DD19" s="441"/>
      <c r="DE19" s="441"/>
      <c r="DF19" s="441"/>
      <c r="DG19" s="441"/>
      <c r="DH19" s="441"/>
      <c r="DI19" s="442"/>
    </row>
    <row r="20" spans="1:113" ht="18.75" customHeight="1" thickBot="1">
      <c r="A20" s="178"/>
      <c r="B20" s="565" t="s">
        <v>160</v>
      </c>
      <c r="C20" s="486"/>
      <c r="D20" s="486"/>
      <c r="E20" s="566"/>
      <c r="F20" s="566"/>
      <c r="G20" s="566"/>
      <c r="H20" s="566"/>
      <c r="I20" s="566"/>
      <c r="J20" s="566"/>
      <c r="K20" s="566"/>
      <c r="L20" s="574">
        <v>27901</v>
      </c>
      <c r="M20" s="574"/>
      <c r="N20" s="574"/>
      <c r="O20" s="574"/>
      <c r="P20" s="574"/>
      <c r="Q20" s="574"/>
      <c r="R20" s="575"/>
      <c r="S20" s="575"/>
      <c r="T20" s="575"/>
      <c r="U20" s="575"/>
      <c r="V20" s="576"/>
      <c r="W20" s="461"/>
      <c r="X20" s="462"/>
      <c r="Y20" s="462"/>
      <c r="Z20" s="462"/>
      <c r="AA20" s="462"/>
      <c r="AB20" s="462"/>
      <c r="AC20" s="577"/>
      <c r="AD20" s="577"/>
      <c r="AE20" s="577"/>
      <c r="AF20" s="577"/>
      <c r="AG20" s="577"/>
      <c r="AH20" s="577"/>
      <c r="AI20" s="577"/>
      <c r="AJ20" s="577"/>
      <c r="AK20" s="577"/>
      <c r="AL20" s="578"/>
      <c r="AM20" s="579"/>
      <c r="AN20" s="498"/>
      <c r="AO20" s="498"/>
      <c r="AP20" s="498"/>
      <c r="AQ20" s="498"/>
      <c r="AR20" s="498"/>
      <c r="AS20" s="498"/>
      <c r="AT20" s="499"/>
      <c r="AU20" s="580"/>
      <c r="AV20" s="581"/>
      <c r="AW20" s="581"/>
      <c r="AX20" s="582"/>
      <c r="AY20" s="477"/>
      <c r="AZ20" s="478"/>
      <c r="BA20" s="478"/>
      <c r="BB20" s="478"/>
      <c r="BC20" s="478"/>
      <c r="BD20" s="478"/>
      <c r="BE20" s="478"/>
      <c r="BF20" s="478"/>
      <c r="BG20" s="478"/>
      <c r="BH20" s="478"/>
      <c r="BI20" s="478"/>
      <c r="BJ20" s="478"/>
      <c r="BK20" s="478"/>
      <c r="BL20" s="478"/>
      <c r="BM20" s="479"/>
      <c r="BN20" s="443"/>
      <c r="BO20" s="444"/>
      <c r="BP20" s="444"/>
      <c r="BQ20" s="444"/>
      <c r="BR20" s="444"/>
      <c r="BS20" s="444"/>
      <c r="BT20" s="444"/>
      <c r="BU20" s="445"/>
      <c r="BV20" s="443"/>
      <c r="BW20" s="444"/>
      <c r="BX20" s="444"/>
      <c r="BY20" s="444"/>
      <c r="BZ20" s="444"/>
      <c r="CA20" s="444"/>
      <c r="CB20" s="444"/>
      <c r="CC20" s="445"/>
      <c r="CD20" s="191"/>
      <c r="CE20" s="557"/>
      <c r="CF20" s="557"/>
      <c r="CG20" s="557"/>
      <c r="CH20" s="557"/>
      <c r="CI20" s="557"/>
      <c r="CJ20" s="557"/>
      <c r="CK20" s="557"/>
      <c r="CL20" s="557"/>
      <c r="CM20" s="557"/>
      <c r="CN20" s="557"/>
      <c r="CO20" s="557"/>
      <c r="CP20" s="557"/>
      <c r="CQ20" s="557"/>
      <c r="CR20" s="557"/>
      <c r="CS20" s="558"/>
      <c r="CT20" s="440"/>
      <c r="CU20" s="441"/>
      <c r="CV20" s="441"/>
      <c r="CW20" s="441"/>
      <c r="CX20" s="441"/>
      <c r="CY20" s="441"/>
      <c r="CZ20" s="441"/>
      <c r="DA20" s="442"/>
      <c r="DB20" s="440"/>
      <c r="DC20" s="441"/>
      <c r="DD20" s="441"/>
      <c r="DE20" s="441"/>
      <c r="DF20" s="441"/>
      <c r="DG20" s="441"/>
      <c r="DH20" s="441"/>
      <c r="DI20" s="442"/>
    </row>
    <row r="21" spans="1:113" ht="18.75" customHeight="1" thickBot="1">
      <c r="A21" s="178"/>
      <c r="B21" s="583" t="s">
        <v>161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5"/>
      <c r="AY21" s="559"/>
      <c r="AZ21" s="560"/>
      <c r="BA21" s="560"/>
      <c r="BB21" s="560"/>
      <c r="BC21" s="560"/>
      <c r="BD21" s="560"/>
      <c r="BE21" s="560"/>
      <c r="BF21" s="560"/>
      <c r="BG21" s="560"/>
      <c r="BH21" s="560"/>
      <c r="BI21" s="560"/>
      <c r="BJ21" s="560"/>
      <c r="BK21" s="560"/>
      <c r="BL21" s="560"/>
      <c r="BM21" s="561"/>
      <c r="BN21" s="562"/>
      <c r="BO21" s="563"/>
      <c r="BP21" s="563"/>
      <c r="BQ21" s="563"/>
      <c r="BR21" s="563"/>
      <c r="BS21" s="563"/>
      <c r="BT21" s="563"/>
      <c r="BU21" s="564"/>
      <c r="BV21" s="562"/>
      <c r="BW21" s="563"/>
      <c r="BX21" s="563"/>
      <c r="BY21" s="563"/>
      <c r="BZ21" s="563"/>
      <c r="CA21" s="563"/>
      <c r="CB21" s="563"/>
      <c r="CC21" s="564"/>
      <c r="CD21" s="191"/>
      <c r="CE21" s="557"/>
      <c r="CF21" s="557"/>
      <c r="CG21" s="557"/>
      <c r="CH21" s="557"/>
      <c r="CI21" s="557"/>
      <c r="CJ21" s="557"/>
      <c r="CK21" s="557"/>
      <c r="CL21" s="557"/>
      <c r="CM21" s="557"/>
      <c r="CN21" s="557"/>
      <c r="CO21" s="557"/>
      <c r="CP21" s="557"/>
      <c r="CQ21" s="557"/>
      <c r="CR21" s="557"/>
      <c r="CS21" s="558"/>
      <c r="CT21" s="440"/>
      <c r="CU21" s="441"/>
      <c r="CV21" s="441"/>
      <c r="CW21" s="441"/>
      <c r="CX21" s="441"/>
      <c r="CY21" s="441"/>
      <c r="CZ21" s="441"/>
      <c r="DA21" s="442"/>
      <c r="DB21" s="440"/>
      <c r="DC21" s="441"/>
      <c r="DD21" s="441"/>
      <c r="DE21" s="441"/>
      <c r="DF21" s="441"/>
      <c r="DG21" s="441"/>
      <c r="DH21" s="441"/>
      <c r="DI21" s="442"/>
    </row>
    <row r="22" spans="1:113" ht="18.75" customHeight="1">
      <c r="A22" s="178"/>
      <c r="B22" s="613" t="s">
        <v>162</v>
      </c>
      <c r="C22" s="587"/>
      <c r="D22" s="588"/>
      <c r="E22" s="455" t="s">
        <v>1</v>
      </c>
      <c r="F22" s="460"/>
      <c r="G22" s="460"/>
      <c r="H22" s="460"/>
      <c r="I22" s="460"/>
      <c r="J22" s="460"/>
      <c r="K22" s="450"/>
      <c r="L22" s="455" t="s">
        <v>163</v>
      </c>
      <c r="M22" s="460"/>
      <c r="N22" s="460"/>
      <c r="O22" s="460"/>
      <c r="P22" s="450"/>
      <c r="Q22" s="618" t="s">
        <v>164</v>
      </c>
      <c r="R22" s="619"/>
      <c r="S22" s="619"/>
      <c r="T22" s="619"/>
      <c r="U22" s="619"/>
      <c r="V22" s="620"/>
      <c r="W22" s="586" t="s">
        <v>165</v>
      </c>
      <c r="X22" s="587"/>
      <c r="Y22" s="588"/>
      <c r="Z22" s="455" t="s">
        <v>1</v>
      </c>
      <c r="AA22" s="460"/>
      <c r="AB22" s="460"/>
      <c r="AC22" s="460"/>
      <c r="AD22" s="460"/>
      <c r="AE22" s="460"/>
      <c r="AF22" s="460"/>
      <c r="AG22" s="450"/>
      <c r="AH22" s="624" t="s">
        <v>166</v>
      </c>
      <c r="AI22" s="460"/>
      <c r="AJ22" s="460"/>
      <c r="AK22" s="460"/>
      <c r="AL22" s="450"/>
      <c r="AM22" s="624" t="s">
        <v>167</v>
      </c>
      <c r="AN22" s="625"/>
      <c r="AO22" s="625"/>
      <c r="AP22" s="625"/>
      <c r="AQ22" s="625"/>
      <c r="AR22" s="626"/>
      <c r="AS22" s="618" t="s">
        <v>164</v>
      </c>
      <c r="AT22" s="619"/>
      <c r="AU22" s="619"/>
      <c r="AV22" s="619"/>
      <c r="AW22" s="619"/>
      <c r="AX22" s="630"/>
      <c r="AY22" s="403" t="s">
        <v>168</v>
      </c>
      <c r="AZ22" s="404"/>
      <c r="BA22" s="404"/>
      <c r="BB22" s="404"/>
      <c r="BC22" s="404"/>
      <c r="BD22" s="404"/>
      <c r="BE22" s="404"/>
      <c r="BF22" s="404"/>
      <c r="BG22" s="404"/>
      <c r="BH22" s="404"/>
      <c r="BI22" s="404"/>
      <c r="BJ22" s="404"/>
      <c r="BK22" s="404"/>
      <c r="BL22" s="404"/>
      <c r="BM22" s="405"/>
      <c r="BN22" s="406">
        <v>23968432</v>
      </c>
      <c r="BO22" s="407"/>
      <c r="BP22" s="407"/>
      <c r="BQ22" s="407"/>
      <c r="BR22" s="407"/>
      <c r="BS22" s="407"/>
      <c r="BT22" s="407"/>
      <c r="BU22" s="408"/>
      <c r="BV22" s="406">
        <v>23603085</v>
      </c>
      <c r="BW22" s="407"/>
      <c r="BX22" s="407"/>
      <c r="BY22" s="407"/>
      <c r="BZ22" s="407"/>
      <c r="CA22" s="407"/>
      <c r="CB22" s="407"/>
      <c r="CC22" s="408"/>
      <c r="CD22" s="191"/>
      <c r="CE22" s="557"/>
      <c r="CF22" s="557"/>
      <c r="CG22" s="557"/>
      <c r="CH22" s="557"/>
      <c r="CI22" s="557"/>
      <c r="CJ22" s="557"/>
      <c r="CK22" s="557"/>
      <c r="CL22" s="557"/>
      <c r="CM22" s="557"/>
      <c r="CN22" s="557"/>
      <c r="CO22" s="557"/>
      <c r="CP22" s="557"/>
      <c r="CQ22" s="557"/>
      <c r="CR22" s="557"/>
      <c r="CS22" s="558"/>
      <c r="CT22" s="440"/>
      <c r="CU22" s="441"/>
      <c r="CV22" s="441"/>
      <c r="CW22" s="441"/>
      <c r="CX22" s="441"/>
      <c r="CY22" s="441"/>
      <c r="CZ22" s="441"/>
      <c r="DA22" s="442"/>
      <c r="DB22" s="440"/>
      <c r="DC22" s="441"/>
      <c r="DD22" s="441"/>
      <c r="DE22" s="441"/>
      <c r="DF22" s="441"/>
      <c r="DG22" s="441"/>
      <c r="DH22" s="441"/>
      <c r="DI22" s="442"/>
    </row>
    <row r="23" spans="1:113" ht="18.75" customHeight="1">
      <c r="A23" s="178"/>
      <c r="B23" s="614"/>
      <c r="C23" s="590"/>
      <c r="D23" s="591"/>
      <c r="E23" s="429"/>
      <c r="F23" s="434"/>
      <c r="G23" s="434"/>
      <c r="H23" s="434"/>
      <c r="I23" s="434"/>
      <c r="J23" s="434"/>
      <c r="K23" s="423"/>
      <c r="L23" s="429"/>
      <c r="M23" s="434"/>
      <c r="N23" s="434"/>
      <c r="O23" s="434"/>
      <c r="P23" s="423"/>
      <c r="Q23" s="621"/>
      <c r="R23" s="622"/>
      <c r="S23" s="622"/>
      <c r="T23" s="622"/>
      <c r="U23" s="622"/>
      <c r="V23" s="623"/>
      <c r="W23" s="589"/>
      <c r="X23" s="590"/>
      <c r="Y23" s="591"/>
      <c r="Z23" s="429"/>
      <c r="AA23" s="434"/>
      <c r="AB23" s="434"/>
      <c r="AC23" s="434"/>
      <c r="AD23" s="434"/>
      <c r="AE23" s="434"/>
      <c r="AF23" s="434"/>
      <c r="AG23" s="423"/>
      <c r="AH23" s="429"/>
      <c r="AI23" s="434"/>
      <c r="AJ23" s="434"/>
      <c r="AK23" s="434"/>
      <c r="AL23" s="423"/>
      <c r="AM23" s="627"/>
      <c r="AN23" s="628"/>
      <c r="AO23" s="628"/>
      <c r="AP23" s="628"/>
      <c r="AQ23" s="628"/>
      <c r="AR23" s="629"/>
      <c r="AS23" s="621"/>
      <c r="AT23" s="622"/>
      <c r="AU23" s="622"/>
      <c r="AV23" s="622"/>
      <c r="AW23" s="622"/>
      <c r="AX23" s="631"/>
      <c r="AY23" s="477" t="s">
        <v>169</v>
      </c>
      <c r="AZ23" s="478"/>
      <c r="BA23" s="478"/>
      <c r="BB23" s="478"/>
      <c r="BC23" s="478"/>
      <c r="BD23" s="478"/>
      <c r="BE23" s="478"/>
      <c r="BF23" s="478"/>
      <c r="BG23" s="478"/>
      <c r="BH23" s="478"/>
      <c r="BI23" s="478"/>
      <c r="BJ23" s="478"/>
      <c r="BK23" s="478"/>
      <c r="BL23" s="478"/>
      <c r="BM23" s="479"/>
      <c r="BN23" s="443">
        <v>13755521</v>
      </c>
      <c r="BO23" s="444"/>
      <c r="BP23" s="444"/>
      <c r="BQ23" s="444"/>
      <c r="BR23" s="444"/>
      <c r="BS23" s="444"/>
      <c r="BT23" s="444"/>
      <c r="BU23" s="445"/>
      <c r="BV23" s="443">
        <v>13082840</v>
      </c>
      <c r="BW23" s="444"/>
      <c r="BX23" s="444"/>
      <c r="BY23" s="444"/>
      <c r="BZ23" s="444"/>
      <c r="CA23" s="444"/>
      <c r="CB23" s="444"/>
      <c r="CC23" s="445"/>
      <c r="CD23" s="191"/>
      <c r="CE23" s="557"/>
      <c r="CF23" s="557"/>
      <c r="CG23" s="557"/>
      <c r="CH23" s="557"/>
      <c r="CI23" s="557"/>
      <c r="CJ23" s="557"/>
      <c r="CK23" s="557"/>
      <c r="CL23" s="557"/>
      <c r="CM23" s="557"/>
      <c r="CN23" s="557"/>
      <c r="CO23" s="557"/>
      <c r="CP23" s="557"/>
      <c r="CQ23" s="557"/>
      <c r="CR23" s="557"/>
      <c r="CS23" s="558"/>
      <c r="CT23" s="440"/>
      <c r="CU23" s="441"/>
      <c r="CV23" s="441"/>
      <c r="CW23" s="441"/>
      <c r="CX23" s="441"/>
      <c r="CY23" s="441"/>
      <c r="CZ23" s="441"/>
      <c r="DA23" s="442"/>
      <c r="DB23" s="440"/>
      <c r="DC23" s="441"/>
      <c r="DD23" s="441"/>
      <c r="DE23" s="441"/>
      <c r="DF23" s="441"/>
      <c r="DG23" s="441"/>
      <c r="DH23" s="441"/>
      <c r="DI23" s="442"/>
    </row>
    <row r="24" spans="1:113" ht="18.75" customHeight="1" thickBot="1">
      <c r="A24" s="178"/>
      <c r="B24" s="614"/>
      <c r="C24" s="590"/>
      <c r="D24" s="591"/>
      <c r="E24" s="493" t="s">
        <v>170</v>
      </c>
      <c r="F24" s="473"/>
      <c r="G24" s="473"/>
      <c r="H24" s="473"/>
      <c r="I24" s="473"/>
      <c r="J24" s="473"/>
      <c r="K24" s="474"/>
      <c r="L24" s="494">
        <v>1</v>
      </c>
      <c r="M24" s="495"/>
      <c r="N24" s="495"/>
      <c r="O24" s="495"/>
      <c r="P24" s="537"/>
      <c r="Q24" s="494">
        <v>8450</v>
      </c>
      <c r="R24" s="495"/>
      <c r="S24" s="495"/>
      <c r="T24" s="495"/>
      <c r="U24" s="495"/>
      <c r="V24" s="537"/>
      <c r="W24" s="589"/>
      <c r="X24" s="590"/>
      <c r="Y24" s="591"/>
      <c r="Z24" s="493" t="s">
        <v>171</v>
      </c>
      <c r="AA24" s="473"/>
      <c r="AB24" s="473"/>
      <c r="AC24" s="473"/>
      <c r="AD24" s="473"/>
      <c r="AE24" s="473"/>
      <c r="AF24" s="473"/>
      <c r="AG24" s="474"/>
      <c r="AH24" s="494">
        <v>368</v>
      </c>
      <c r="AI24" s="495"/>
      <c r="AJ24" s="495"/>
      <c r="AK24" s="495"/>
      <c r="AL24" s="537"/>
      <c r="AM24" s="494">
        <v>1099216</v>
      </c>
      <c r="AN24" s="495"/>
      <c r="AO24" s="495"/>
      <c r="AP24" s="495"/>
      <c r="AQ24" s="495"/>
      <c r="AR24" s="537"/>
      <c r="AS24" s="494">
        <v>2987</v>
      </c>
      <c r="AT24" s="495"/>
      <c r="AU24" s="495"/>
      <c r="AV24" s="495"/>
      <c r="AW24" s="495"/>
      <c r="AX24" s="496"/>
      <c r="AY24" s="559" t="s">
        <v>172</v>
      </c>
      <c r="AZ24" s="560"/>
      <c r="BA24" s="560"/>
      <c r="BB24" s="560"/>
      <c r="BC24" s="560"/>
      <c r="BD24" s="560"/>
      <c r="BE24" s="560"/>
      <c r="BF24" s="560"/>
      <c r="BG24" s="560"/>
      <c r="BH24" s="560"/>
      <c r="BI24" s="560"/>
      <c r="BJ24" s="560"/>
      <c r="BK24" s="560"/>
      <c r="BL24" s="560"/>
      <c r="BM24" s="561"/>
      <c r="BN24" s="443">
        <v>14153378</v>
      </c>
      <c r="BO24" s="444"/>
      <c r="BP24" s="444"/>
      <c r="BQ24" s="444"/>
      <c r="BR24" s="444"/>
      <c r="BS24" s="444"/>
      <c r="BT24" s="444"/>
      <c r="BU24" s="445"/>
      <c r="BV24" s="443">
        <v>14269737</v>
      </c>
      <c r="BW24" s="444"/>
      <c r="BX24" s="444"/>
      <c r="BY24" s="444"/>
      <c r="BZ24" s="444"/>
      <c r="CA24" s="444"/>
      <c r="CB24" s="444"/>
      <c r="CC24" s="445"/>
      <c r="CD24" s="191"/>
      <c r="CE24" s="557"/>
      <c r="CF24" s="557"/>
      <c r="CG24" s="557"/>
      <c r="CH24" s="557"/>
      <c r="CI24" s="557"/>
      <c r="CJ24" s="557"/>
      <c r="CK24" s="557"/>
      <c r="CL24" s="557"/>
      <c r="CM24" s="557"/>
      <c r="CN24" s="557"/>
      <c r="CO24" s="557"/>
      <c r="CP24" s="557"/>
      <c r="CQ24" s="557"/>
      <c r="CR24" s="557"/>
      <c r="CS24" s="558"/>
      <c r="CT24" s="440"/>
      <c r="CU24" s="441"/>
      <c r="CV24" s="441"/>
      <c r="CW24" s="441"/>
      <c r="CX24" s="441"/>
      <c r="CY24" s="441"/>
      <c r="CZ24" s="441"/>
      <c r="DA24" s="442"/>
      <c r="DB24" s="440"/>
      <c r="DC24" s="441"/>
      <c r="DD24" s="441"/>
      <c r="DE24" s="441"/>
      <c r="DF24" s="441"/>
      <c r="DG24" s="441"/>
      <c r="DH24" s="441"/>
      <c r="DI24" s="442"/>
    </row>
    <row r="25" spans="1:113" ht="18.75" customHeight="1">
      <c r="A25" s="178"/>
      <c r="B25" s="614"/>
      <c r="C25" s="590"/>
      <c r="D25" s="591"/>
      <c r="E25" s="493" t="s">
        <v>173</v>
      </c>
      <c r="F25" s="473"/>
      <c r="G25" s="473"/>
      <c r="H25" s="473"/>
      <c r="I25" s="473"/>
      <c r="J25" s="473"/>
      <c r="K25" s="474"/>
      <c r="L25" s="494">
        <v>1</v>
      </c>
      <c r="M25" s="495"/>
      <c r="N25" s="495"/>
      <c r="O25" s="495"/>
      <c r="P25" s="537"/>
      <c r="Q25" s="494">
        <v>7150</v>
      </c>
      <c r="R25" s="495"/>
      <c r="S25" s="495"/>
      <c r="T25" s="495"/>
      <c r="U25" s="495"/>
      <c r="V25" s="537"/>
      <c r="W25" s="589"/>
      <c r="X25" s="590"/>
      <c r="Y25" s="591"/>
      <c r="Z25" s="493" t="s">
        <v>174</v>
      </c>
      <c r="AA25" s="473"/>
      <c r="AB25" s="473"/>
      <c r="AC25" s="473"/>
      <c r="AD25" s="473"/>
      <c r="AE25" s="473"/>
      <c r="AF25" s="473"/>
      <c r="AG25" s="474"/>
      <c r="AH25" s="494" t="s">
        <v>137</v>
      </c>
      <c r="AI25" s="495"/>
      <c r="AJ25" s="495"/>
      <c r="AK25" s="495"/>
      <c r="AL25" s="537"/>
      <c r="AM25" s="494" t="s">
        <v>137</v>
      </c>
      <c r="AN25" s="495"/>
      <c r="AO25" s="495"/>
      <c r="AP25" s="495"/>
      <c r="AQ25" s="495"/>
      <c r="AR25" s="537"/>
      <c r="AS25" s="494" t="s">
        <v>137</v>
      </c>
      <c r="AT25" s="495"/>
      <c r="AU25" s="495"/>
      <c r="AV25" s="495"/>
      <c r="AW25" s="495"/>
      <c r="AX25" s="496"/>
      <c r="AY25" s="403" t="s">
        <v>175</v>
      </c>
      <c r="AZ25" s="404"/>
      <c r="BA25" s="404"/>
      <c r="BB25" s="404"/>
      <c r="BC25" s="404"/>
      <c r="BD25" s="404"/>
      <c r="BE25" s="404"/>
      <c r="BF25" s="404"/>
      <c r="BG25" s="404"/>
      <c r="BH25" s="404"/>
      <c r="BI25" s="404"/>
      <c r="BJ25" s="404"/>
      <c r="BK25" s="404"/>
      <c r="BL25" s="404"/>
      <c r="BM25" s="405"/>
      <c r="BN25" s="406">
        <v>7110527</v>
      </c>
      <c r="BO25" s="407"/>
      <c r="BP25" s="407"/>
      <c r="BQ25" s="407"/>
      <c r="BR25" s="407"/>
      <c r="BS25" s="407"/>
      <c r="BT25" s="407"/>
      <c r="BU25" s="408"/>
      <c r="BV25" s="406">
        <v>9063194</v>
      </c>
      <c r="BW25" s="407"/>
      <c r="BX25" s="407"/>
      <c r="BY25" s="407"/>
      <c r="BZ25" s="407"/>
      <c r="CA25" s="407"/>
      <c r="CB25" s="407"/>
      <c r="CC25" s="408"/>
      <c r="CD25" s="191"/>
      <c r="CE25" s="557"/>
      <c r="CF25" s="557"/>
      <c r="CG25" s="557"/>
      <c r="CH25" s="557"/>
      <c r="CI25" s="557"/>
      <c r="CJ25" s="557"/>
      <c r="CK25" s="557"/>
      <c r="CL25" s="557"/>
      <c r="CM25" s="557"/>
      <c r="CN25" s="557"/>
      <c r="CO25" s="557"/>
      <c r="CP25" s="557"/>
      <c r="CQ25" s="557"/>
      <c r="CR25" s="557"/>
      <c r="CS25" s="558"/>
      <c r="CT25" s="440"/>
      <c r="CU25" s="441"/>
      <c r="CV25" s="441"/>
      <c r="CW25" s="441"/>
      <c r="CX25" s="441"/>
      <c r="CY25" s="441"/>
      <c r="CZ25" s="441"/>
      <c r="DA25" s="442"/>
      <c r="DB25" s="440"/>
      <c r="DC25" s="441"/>
      <c r="DD25" s="441"/>
      <c r="DE25" s="441"/>
      <c r="DF25" s="441"/>
      <c r="DG25" s="441"/>
      <c r="DH25" s="441"/>
      <c r="DI25" s="442"/>
    </row>
    <row r="26" spans="1:113" ht="18.75" customHeight="1">
      <c r="A26" s="178"/>
      <c r="B26" s="614"/>
      <c r="C26" s="590"/>
      <c r="D26" s="591"/>
      <c r="E26" s="493" t="s">
        <v>176</v>
      </c>
      <c r="F26" s="473"/>
      <c r="G26" s="473"/>
      <c r="H26" s="473"/>
      <c r="I26" s="473"/>
      <c r="J26" s="473"/>
      <c r="K26" s="474"/>
      <c r="L26" s="494">
        <v>1</v>
      </c>
      <c r="M26" s="495"/>
      <c r="N26" s="495"/>
      <c r="O26" s="495"/>
      <c r="P26" s="537"/>
      <c r="Q26" s="494">
        <v>6770</v>
      </c>
      <c r="R26" s="495"/>
      <c r="S26" s="495"/>
      <c r="T26" s="495"/>
      <c r="U26" s="495"/>
      <c r="V26" s="537"/>
      <c r="W26" s="589"/>
      <c r="X26" s="590"/>
      <c r="Y26" s="591"/>
      <c r="Z26" s="493" t="s">
        <v>177</v>
      </c>
      <c r="AA26" s="595"/>
      <c r="AB26" s="595"/>
      <c r="AC26" s="595"/>
      <c r="AD26" s="595"/>
      <c r="AE26" s="595"/>
      <c r="AF26" s="595"/>
      <c r="AG26" s="596"/>
      <c r="AH26" s="494">
        <v>15</v>
      </c>
      <c r="AI26" s="495"/>
      <c r="AJ26" s="495"/>
      <c r="AK26" s="495"/>
      <c r="AL26" s="537"/>
      <c r="AM26" s="494">
        <v>39375</v>
      </c>
      <c r="AN26" s="495"/>
      <c r="AO26" s="495"/>
      <c r="AP26" s="495"/>
      <c r="AQ26" s="495"/>
      <c r="AR26" s="537"/>
      <c r="AS26" s="494">
        <v>2625</v>
      </c>
      <c r="AT26" s="495"/>
      <c r="AU26" s="495"/>
      <c r="AV26" s="495"/>
      <c r="AW26" s="495"/>
      <c r="AX26" s="496"/>
      <c r="AY26" s="446" t="s">
        <v>178</v>
      </c>
      <c r="AZ26" s="447"/>
      <c r="BA26" s="447"/>
      <c r="BB26" s="447"/>
      <c r="BC26" s="447"/>
      <c r="BD26" s="447"/>
      <c r="BE26" s="447"/>
      <c r="BF26" s="447"/>
      <c r="BG26" s="447"/>
      <c r="BH26" s="447"/>
      <c r="BI26" s="447"/>
      <c r="BJ26" s="447"/>
      <c r="BK26" s="447"/>
      <c r="BL26" s="447"/>
      <c r="BM26" s="448"/>
      <c r="BN26" s="443" t="s">
        <v>137</v>
      </c>
      <c r="BO26" s="444"/>
      <c r="BP26" s="444"/>
      <c r="BQ26" s="444"/>
      <c r="BR26" s="444"/>
      <c r="BS26" s="444"/>
      <c r="BT26" s="444"/>
      <c r="BU26" s="445"/>
      <c r="BV26" s="443" t="s">
        <v>137</v>
      </c>
      <c r="BW26" s="444"/>
      <c r="BX26" s="444"/>
      <c r="BY26" s="444"/>
      <c r="BZ26" s="444"/>
      <c r="CA26" s="444"/>
      <c r="CB26" s="444"/>
      <c r="CC26" s="445"/>
      <c r="CD26" s="191"/>
      <c r="CE26" s="557"/>
      <c r="CF26" s="557"/>
      <c r="CG26" s="557"/>
      <c r="CH26" s="557"/>
      <c r="CI26" s="557"/>
      <c r="CJ26" s="557"/>
      <c r="CK26" s="557"/>
      <c r="CL26" s="557"/>
      <c r="CM26" s="557"/>
      <c r="CN26" s="557"/>
      <c r="CO26" s="557"/>
      <c r="CP26" s="557"/>
      <c r="CQ26" s="557"/>
      <c r="CR26" s="557"/>
      <c r="CS26" s="558"/>
      <c r="CT26" s="440"/>
      <c r="CU26" s="441"/>
      <c r="CV26" s="441"/>
      <c r="CW26" s="441"/>
      <c r="CX26" s="441"/>
      <c r="CY26" s="441"/>
      <c r="CZ26" s="441"/>
      <c r="DA26" s="442"/>
      <c r="DB26" s="440"/>
      <c r="DC26" s="441"/>
      <c r="DD26" s="441"/>
      <c r="DE26" s="441"/>
      <c r="DF26" s="441"/>
      <c r="DG26" s="441"/>
      <c r="DH26" s="441"/>
      <c r="DI26" s="442"/>
    </row>
    <row r="27" spans="1:113" ht="18.75" customHeight="1" thickBot="1">
      <c r="A27" s="178"/>
      <c r="B27" s="614"/>
      <c r="C27" s="590"/>
      <c r="D27" s="591"/>
      <c r="E27" s="493" t="s">
        <v>179</v>
      </c>
      <c r="F27" s="473"/>
      <c r="G27" s="473"/>
      <c r="H27" s="473"/>
      <c r="I27" s="473"/>
      <c r="J27" s="473"/>
      <c r="K27" s="474"/>
      <c r="L27" s="494">
        <v>1</v>
      </c>
      <c r="M27" s="495"/>
      <c r="N27" s="495"/>
      <c r="O27" s="495"/>
      <c r="P27" s="537"/>
      <c r="Q27" s="494">
        <v>4310</v>
      </c>
      <c r="R27" s="495"/>
      <c r="S27" s="495"/>
      <c r="T27" s="495"/>
      <c r="U27" s="495"/>
      <c r="V27" s="537"/>
      <c r="W27" s="589"/>
      <c r="X27" s="590"/>
      <c r="Y27" s="591"/>
      <c r="Z27" s="493" t="s">
        <v>180</v>
      </c>
      <c r="AA27" s="473"/>
      <c r="AB27" s="473"/>
      <c r="AC27" s="473"/>
      <c r="AD27" s="473"/>
      <c r="AE27" s="473"/>
      <c r="AF27" s="473"/>
      <c r="AG27" s="474"/>
      <c r="AH27" s="494">
        <v>7</v>
      </c>
      <c r="AI27" s="495"/>
      <c r="AJ27" s="495"/>
      <c r="AK27" s="495"/>
      <c r="AL27" s="537"/>
      <c r="AM27" s="494">
        <v>27104</v>
      </c>
      <c r="AN27" s="495"/>
      <c r="AO27" s="495"/>
      <c r="AP27" s="495"/>
      <c r="AQ27" s="495"/>
      <c r="AR27" s="537"/>
      <c r="AS27" s="494">
        <v>3872</v>
      </c>
      <c r="AT27" s="495"/>
      <c r="AU27" s="495"/>
      <c r="AV27" s="495"/>
      <c r="AW27" s="495"/>
      <c r="AX27" s="496"/>
      <c r="AY27" s="538" t="s">
        <v>181</v>
      </c>
      <c r="AZ27" s="539"/>
      <c r="BA27" s="539"/>
      <c r="BB27" s="539"/>
      <c r="BC27" s="539"/>
      <c r="BD27" s="539"/>
      <c r="BE27" s="539"/>
      <c r="BF27" s="539"/>
      <c r="BG27" s="539"/>
      <c r="BH27" s="539"/>
      <c r="BI27" s="539"/>
      <c r="BJ27" s="539"/>
      <c r="BK27" s="539"/>
      <c r="BL27" s="539"/>
      <c r="BM27" s="540"/>
      <c r="BN27" s="562">
        <v>50257</v>
      </c>
      <c r="BO27" s="563"/>
      <c r="BP27" s="563"/>
      <c r="BQ27" s="563"/>
      <c r="BR27" s="563"/>
      <c r="BS27" s="563"/>
      <c r="BT27" s="563"/>
      <c r="BU27" s="564"/>
      <c r="BV27" s="562">
        <v>50256</v>
      </c>
      <c r="BW27" s="563"/>
      <c r="BX27" s="563"/>
      <c r="BY27" s="563"/>
      <c r="BZ27" s="563"/>
      <c r="CA27" s="563"/>
      <c r="CB27" s="563"/>
      <c r="CC27" s="564"/>
      <c r="CD27" s="193"/>
      <c r="CE27" s="557"/>
      <c r="CF27" s="557"/>
      <c r="CG27" s="557"/>
      <c r="CH27" s="557"/>
      <c r="CI27" s="557"/>
      <c r="CJ27" s="557"/>
      <c r="CK27" s="557"/>
      <c r="CL27" s="557"/>
      <c r="CM27" s="557"/>
      <c r="CN27" s="557"/>
      <c r="CO27" s="557"/>
      <c r="CP27" s="557"/>
      <c r="CQ27" s="557"/>
      <c r="CR27" s="557"/>
      <c r="CS27" s="558"/>
      <c r="CT27" s="440"/>
      <c r="CU27" s="441"/>
      <c r="CV27" s="441"/>
      <c r="CW27" s="441"/>
      <c r="CX27" s="441"/>
      <c r="CY27" s="441"/>
      <c r="CZ27" s="441"/>
      <c r="DA27" s="442"/>
      <c r="DB27" s="440"/>
      <c r="DC27" s="441"/>
      <c r="DD27" s="441"/>
      <c r="DE27" s="441"/>
      <c r="DF27" s="441"/>
      <c r="DG27" s="441"/>
      <c r="DH27" s="441"/>
      <c r="DI27" s="442"/>
    </row>
    <row r="28" spans="1:113" ht="18.75" customHeight="1">
      <c r="A28" s="178"/>
      <c r="B28" s="614"/>
      <c r="C28" s="590"/>
      <c r="D28" s="591"/>
      <c r="E28" s="493" t="s">
        <v>182</v>
      </c>
      <c r="F28" s="473"/>
      <c r="G28" s="473"/>
      <c r="H28" s="473"/>
      <c r="I28" s="473"/>
      <c r="J28" s="473"/>
      <c r="K28" s="474"/>
      <c r="L28" s="494">
        <v>1</v>
      </c>
      <c r="M28" s="495"/>
      <c r="N28" s="495"/>
      <c r="O28" s="495"/>
      <c r="P28" s="537"/>
      <c r="Q28" s="494">
        <v>3760</v>
      </c>
      <c r="R28" s="495"/>
      <c r="S28" s="495"/>
      <c r="T28" s="495"/>
      <c r="U28" s="495"/>
      <c r="V28" s="537"/>
      <c r="W28" s="589"/>
      <c r="X28" s="590"/>
      <c r="Y28" s="591"/>
      <c r="Z28" s="493" t="s">
        <v>183</v>
      </c>
      <c r="AA28" s="473"/>
      <c r="AB28" s="473"/>
      <c r="AC28" s="473"/>
      <c r="AD28" s="473"/>
      <c r="AE28" s="473"/>
      <c r="AF28" s="473"/>
      <c r="AG28" s="474"/>
      <c r="AH28" s="494" t="s">
        <v>137</v>
      </c>
      <c r="AI28" s="495"/>
      <c r="AJ28" s="495"/>
      <c r="AK28" s="495"/>
      <c r="AL28" s="537"/>
      <c r="AM28" s="494" t="s">
        <v>137</v>
      </c>
      <c r="AN28" s="495"/>
      <c r="AO28" s="495"/>
      <c r="AP28" s="495"/>
      <c r="AQ28" s="495"/>
      <c r="AR28" s="537"/>
      <c r="AS28" s="494" t="s">
        <v>137</v>
      </c>
      <c r="AT28" s="495"/>
      <c r="AU28" s="495"/>
      <c r="AV28" s="495"/>
      <c r="AW28" s="495"/>
      <c r="AX28" s="496"/>
      <c r="AY28" s="597" t="s">
        <v>184</v>
      </c>
      <c r="AZ28" s="598"/>
      <c r="BA28" s="598"/>
      <c r="BB28" s="599"/>
      <c r="BC28" s="403" t="s">
        <v>48</v>
      </c>
      <c r="BD28" s="404"/>
      <c r="BE28" s="404"/>
      <c r="BF28" s="404"/>
      <c r="BG28" s="404"/>
      <c r="BH28" s="404"/>
      <c r="BI28" s="404"/>
      <c r="BJ28" s="404"/>
      <c r="BK28" s="404"/>
      <c r="BL28" s="404"/>
      <c r="BM28" s="405"/>
      <c r="BN28" s="406">
        <v>2038497</v>
      </c>
      <c r="BO28" s="407"/>
      <c r="BP28" s="407"/>
      <c r="BQ28" s="407"/>
      <c r="BR28" s="407"/>
      <c r="BS28" s="407"/>
      <c r="BT28" s="407"/>
      <c r="BU28" s="408"/>
      <c r="BV28" s="406">
        <v>1263041</v>
      </c>
      <c r="BW28" s="407"/>
      <c r="BX28" s="407"/>
      <c r="BY28" s="407"/>
      <c r="BZ28" s="407"/>
      <c r="CA28" s="407"/>
      <c r="CB28" s="407"/>
      <c r="CC28" s="408"/>
      <c r="CD28" s="191"/>
      <c r="CE28" s="557"/>
      <c r="CF28" s="557"/>
      <c r="CG28" s="557"/>
      <c r="CH28" s="557"/>
      <c r="CI28" s="557"/>
      <c r="CJ28" s="557"/>
      <c r="CK28" s="557"/>
      <c r="CL28" s="557"/>
      <c r="CM28" s="557"/>
      <c r="CN28" s="557"/>
      <c r="CO28" s="557"/>
      <c r="CP28" s="557"/>
      <c r="CQ28" s="557"/>
      <c r="CR28" s="557"/>
      <c r="CS28" s="558"/>
      <c r="CT28" s="440"/>
      <c r="CU28" s="441"/>
      <c r="CV28" s="441"/>
      <c r="CW28" s="441"/>
      <c r="CX28" s="441"/>
      <c r="CY28" s="441"/>
      <c r="CZ28" s="441"/>
      <c r="DA28" s="442"/>
      <c r="DB28" s="440"/>
      <c r="DC28" s="441"/>
      <c r="DD28" s="441"/>
      <c r="DE28" s="441"/>
      <c r="DF28" s="441"/>
      <c r="DG28" s="441"/>
      <c r="DH28" s="441"/>
      <c r="DI28" s="442"/>
    </row>
    <row r="29" spans="1:113" ht="18.75" customHeight="1">
      <c r="A29" s="178"/>
      <c r="B29" s="614"/>
      <c r="C29" s="590"/>
      <c r="D29" s="591"/>
      <c r="E29" s="493" t="s">
        <v>185</v>
      </c>
      <c r="F29" s="473"/>
      <c r="G29" s="473"/>
      <c r="H29" s="473"/>
      <c r="I29" s="473"/>
      <c r="J29" s="473"/>
      <c r="K29" s="474"/>
      <c r="L29" s="494">
        <v>18</v>
      </c>
      <c r="M29" s="495"/>
      <c r="N29" s="495"/>
      <c r="O29" s="495"/>
      <c r="P29" s="537"/>
      <c r="Q29" s="494">
        <v>3530</v>
      </c>
      <c r="R29" s="495"/>
      <c r="S29" s="495"/>
      <c r="T29" s="495"/>
      <c r="U29" s="495"/>
      <c r="V29" s="537"/>
      <c r="W29" s="592"/>
      <c r="X29" s="593"/>
      <c r="Y29" s="594"/>
      <c r="Z29" s="493" t="s">
        <v>186</v>
      </c>
      <c r="AA29" s="473"/>
      <c r="AB29" s="473"/>
      <c r="AC29" s="473"/>
      <c r="AD29" s="473"/>
      <c r="AE29" s="473"/>
      <c r="AF29" s="473"/>
      <c r="AG29" s="474"/>
      <c r="AH29" s="494">
        <v>375</v>
      </c>
      <c r="AI29" s="495"/>
      <c r="AJ29" s="495"/>
      <c r="AK29" s="495"/>
      <c r="AL29" s="537"/>
      <c r="AM29" s="494">
        <v>1126320</v>
      </c>
      <c r="AN29" s="495"/>
      <c r="AO29" s="495"/>
      <c r="AP29" s="495"/>
      <c r="AQ29" s="495"/>
      <c r="AR29" s="537"/>
      <c r="AS29" s="494">
        <v>3004</v>
      </c>
      <c r="AT29" s="495"/>
      <c r="AU29" s="495"/>
      <c r="AV29" s="495"/>
      <c r="AW29" s="495"/>
      <c r="AX29" s="496"/>
      <c r="AY29" s="600"/>
      <c r="AZ29" s="601"/>
      <c r="BA29" s="601"/>
      <c r="BB29" s="602"/>
      <c r="BC29" s="477" t="s">
        <v>187</v>
      </c>
      <c r="BD29" s="478"/>
      <c r="BE29" s="478"/>
      <c r="BF29" s="478"/>
      <c r="BG29" s="478"/>
      <c r="BH29" s="478"/>
      <c r="BI29" s="478"/>
      <c r="BJ29" s="478"/>
      <c r="BK29" s="478"/>
      <c r="BL29" s="478"/>
      <c r="BM29" s="479"/>
      <c r="BN29" s="443">
        <v>356234</v>
      </c>
      <c r="BO29" s="444"/>
      <c r="BP29" s="444"/>
      <c r="BQ29" s="444"/>
      <c r="BR29" s="444"/>
      <c r="BS29" s="444"/>
      <c r="BT29" s="444"/>
      <c r="BU29" s="445"/>
      <c r="BV29" s="443" t="s">
        <v>137</v>
      </c>
      <c r="BW29" s="444"/>
      <c r="BX29" s="444"/>
      <c r="BY29" s="444"/>
      <c r="BZ29" s="444"/>
      <c r="CA29" s="444"/>
      <c r="CB29" s="444"/>
      <c r="CC29" s="445"/>
      <c r="CD29" s="193"/>
      <c r="CE29" s="557"/>
      <c r="CF29" s="557"/>
      <c r="CG29" s="557"/>
      <c r="CH29" s="557"/>
      <c r="CI29" s="557"/>
      <c r="CJ29" s="557"/>
      <c r="CK29" s="557"/>
      <c r="CL29" s="557"/>
      <c r="CM29" s="557"/>
      <c r="CN29" s="557"/>
      <c r="CO29" s="557"/>
      <c r="CP29" s="557"/>
      <c r="CQ29" s="557"/>
      <c r="CR29" s="557"/>
      <c r="CS29" s="558"/>
      <c r="CT29" s="440"/>
      <c r="CU29" s="441"/>
      <c r="CV29" s="441"/>
      <c r="CW29" s="441"/>
      <c r="CX29" s="441"/>
      <c r="CY29" s="441"/>
      <c r="CZ29" s="441"/>
      <c r="DA29" s="442"/>
      <c r="DB29" s="440"/>
      <c r="DC29" s="441"/>
      <c r="DD29" s="441"/>
      <c r="DE29" s="441"/>
      <c r="DF29" s="441"/>
      <c r="DG29" s="441"/>
      <c r="DH29" s="441"/>
      <c r="DI29" s="442"/>
    </row>
    <row r="30" spans="1:113" ht="18.75" customHeight="1" thickBot="1">
      <c r="A30" s="178"/>
      <c r="B30" s="615"/>
      <c r="C30" s="616"/>
      <c r="D30" s="617"/>
      <c r="E30" s="497"/>
      <c r="F30" s="498"/>
      <c r="G30" s="498"/>
      <c r="H30" s="498"/>
      <c r="I30" s="498"/>
      <c r="J30" s="498"/>
      <c r="K30" s="499"/>
      <c r="L30" s="607"/>
      <c r="M30" s="608"/>
      <c r="N30" s="608"/>
      <c r="O30" s="608"/>
      <c r="P30" s="609"/>
      <c r="Q30" s="607"/>
      <c r="R30" s="608"/>
      <c r="S30" s="608"/>
      <c r="T30" s="608"/>
      <c r="U30" s="608"/>
      <c r="V30" s="609"/>
      <c r="W30" s="610" t="s">
        <v>188</v>
      </c>
      <c r="X30" s="611"/>
      <c r="Y30" s="611"/>
      <c r="Z30" s="611"/>
      <c r="AA30" s="611"/>
      <c r="AB30" s="611"/>
      <c r="AC30" s="611"/>
      <c r="AD30" s="611"/>
      <c r="AE30" s="611"/>
      <c r="AF30" s="611"/>
      <c r="AG30" s="612"/>
      <c r="AH30" s="570">
        <v>99.5</v>
      </c>
      <c r="AI30" s="571"/>
      <c r="AJ30" s="571"/>
      <c r="AK30" s="571"/>
      <c r="AL30" s="571"/>
      <c r="AM30" s="571"/>
      <c r="AN30" s="571"/>
      <c r="AO30" s="571"/>
      <c r="AP30" s="571"/>
      <c r="AQ30" s="571"/>
      <c r="AR30" s="571"/>
      <c r="AS30" s="571"/>
      <c r="AT30" s="571"/>
      <c r="AU30" s="571"/>
      <c r="AV30" s="571"/>
      <c r="AW30" s="571"/>
      <c r="AX30" s="573"/>
      <c r="AY30" s="603"/>
      <c r="AZ30" s="604"/>
      <c r="BA30" s="604"/>
      <c r="BB30" s="605"/>
      <c r="BC30" s="559" t="s">
        <v>50</v>
      </c>
      <c r="BD30" s="560"/>
      <c r="BE30" s="560"/>
      <c r="BF30" s="560"/>
      <c r="BG30" s="560"/>
      <c r="BH30" s="560"/>
      <c r="BI30" s="560"/>
      <c r="BJ30" s="560"/>
      <c r="BK30" s="560"/>
      <c r="BL30" s="560"/>
      <c r="BM30" s="561"/>
      <c r="BN30" s="562">
        <v>885924</v>
      </c>
      <c r="BO30" s="563"/>
      <c r="BP30" s="563"/>
      <c r="BQ30" s="563"/>
      <c r="BR30" s="563"/>
      <c r="BS30" s="563"/>
      <c r="BT30" s="563"/>
      <c r="BU30" s="564"/>
      <c r="BV30" s="562">
        <v>424730</v>
      </c>
      <c r="BW30" s="563"/>
      <c r="BX30" s="563"/>
      <c r="BY30" s="563"/>
      <c r="BZ30" s="563"/>
      <c r="CA30" s="563"/>
      <c r="CB30" s="563"/>
      <c r="CC30" s="56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6" t="s">
        <v>189</v>
      </c>
      <c r="D32" s="606"/>
      <c r="E32" s="606"/>
      <c r="F32" s="606"/>
      <c r="G32" s="606"/>
      <c r="H32" s="606"/>
      <c r="I32" s="606"/>
      <c r="J32" s="606"/>
      <c r="K32" s="606"/>
      <c r="L32" s="606"/>
      <c r="M32" s="606"/>
      <c r="N32" s="606"/>
      <c r="O32" s="606"/>
      <c r="P32" s="606"/>
      <c r="Q32" s="606"/>
      <c r="R32" s="606"/>
      <c r="S32" s="606"/>
      <c r="U32" s="447" t="s">
        <v>190</v>
      </c>
      <c r="V32" s="447"/>
      <c r="W32" s="447"/>
      <c r="X32" s="447"/>
      <c r="Y32" s="447"/>
      <c r="Z32" s="447"/>
      <c r="AA32" s="447"/>
      <c r="AB32" s="447"/>
      <c r="AC32" s="447"/>
      <c r="AD32" s="447"/>
      <c r="AE32" s="447"/>
      <c r="AF32" s="447"/>
      <c r="AG32" s="447"/>
      <c r="AH32" s="447"/>
      <c r="AI32" s="447"/>
      <c r="AJ32" s="447"/>
      <c r="AK32" s="447"/>
      <c r="AM32" s="447" t="s">
        <v>191</v>
      </c>
      <c r="AN32" s="447"/>
      <c r="AO32" s="447"/>
      <c r="AP32" s="447"/>
      <c r="AQ32" s="447"/>
      <c r="AR32" s="447"/>
      <c r="AS32" s="447"/>
      <c r="AT32" s="447"/>
      <c r="AU32" s="447"/>
      <c r="AV32" s="447"/>
      <c r="AW32" s="447"/>
      <c r="AX32" s="447"/>
      <c r="AY32" s="447"/>
      <c r="AZ32" s="447"/>
      <c r="BA32" s="447"/>
      <c r="BB32" s="447"/>
      <c r="BC32" s="447"/>
      <c r="BE32" s="447" t="s">
        <v>192</v>
      </c>
      <c r="BF32" s="447"/>
      <c r="BG32" s="447"/>
      <c r="BH32" s="447"/>
      <c r="BI32" s="447"/>
      <c r="BJ32" s="447"/>
      <c r="BK32" s="447"/>
      <c r="BL32" s="447"/>
      <c r="BM32" s="447"/>
      <c r="BN32" s="447"/>
      <c r="BO32" s="447"/>
      <c r="BP32" s="447"/>
      <c r="BQ32" s="447"/>
      <c r="BR32" s="447"/>
      <c r="BS32" s="447"/>
      <c r="BT32" s="447"/>
      <c r="BU32" s="447"/>
      <c r="BW32" s="447" t="s">
        <v>193</v>
      </c>
      <c r="BX32" s="447"/>
      <c r="BY32" s="447"/>
      <c r="BZ32" s="447"/>
      <c r="CA32" s="447"/>
      <c r="CB32" s="447"/>
      <c r="CC32" s="447"/>
      <c r="CD32" s="447"/>
      <c r="CE32" s="447"/>
      <c r="CF32" s="447"/>
      <c r="CG32" s="447"/>
      <c r="CH32" s="447"/>
      <c r="CI32" s="447"/>
      <c r="CJ32" s="447"/>
      <c r="CK32" s="447"/>
      <c r="CL32" s="447"/>
      <c r="CM32" s="447"/>
      <c r="CO32" s="447" t="s">
        <v>194</v>
      </c>
      <c r="CP32" s="447"/>
      <c r="CQ32" s="447"/>
      <c r="CR32" s="447"/>
      <c r="CS32" s="447"/>
      <c r="CT32" s="447"/>
      <c r="CU32" s="447"/>
      <c r="CV32" s="447"/>
      <c r="CW32" s="447"/>
      <c r="CX32" s="447"/>
      <c r="CY32" s="447"/>
      <c r="CZ32" s="447"/>
      <c r="DA32" s="447"/>
      <c r="DB32" s="447"/>
      <c r="DC32" s="447"/>
      <c r="DD32" s="447"/>
      <c r="DE32" s="447"/>
      <c r="DI32" s="201"/>
    </row>
    <row r="33" spans="1:113" ht="13.5" customHeight="1">
      <c r="A33" s="178"/>
      <c r="B33" s="202"/>
      <c r="C33" s="467" t="s">
        <v>195</v>
      </c>
      <c r="D33" s="467"/>
      <c r="E33" s="432" t="s">
        <v>196</v>
      </c>
      <c r="F33" s="432"/>
      <c r="G33" s="432"/>
      <c r="H33" s="432"/>
      <c r="I33" s="432"/>
      <c r="J33" s="432"/>
      <c r="K33" s="432"/>
      <c r="L33" s="432"/>
      <c r="M33" s="432"/>
      <c r="N33" s="432"/>
      <c r="O33" s="432"/>
      <c r="P33" s="432"/>
      <c r="Q33" s="432"/>
      <c r="R33" s="432"/>
      <c r="S33" s="432"/>
      <c r="T33" s="203"/>
      <c r="U33" s="467" t="s">
        <v>195</v>
      </c>
      <c r="V33" s="467"/>
      <c r="W33" s="432" t="s">
        <v>196</v>
      </c>
      <c r="X33" s="432"/>
      <c r="Y33" s="432"/>
      <c r="Z33" s="432"/>
      <c r="AA33" s="432"/>
      <c r="AB33" s="432"/>
      <c r="AC33" s="432"/>
      <c r="AD33" s="432"/>
      <c r="AE33" s="432"/>
      <c r="AF33" s="432"/>
      <c r="AG33" s="432"/>
      <c r="AH33" s="432"/>
      <c r="AI33" s="432"/>
      <c r="AJ33" s="432"/>
      <c r="AK33" s="432"/>
      <c r="AL33" s="203"/>
      <c r="AM33" s="467" t="s">
        <v>195</v>
      </c>
      <c r="AN33" s="467"/>
      <c r="AO33" s="432" t="s">
        <v>196</v>
      </c>
      <c r="AP33" s="432"/>
      <c r="AQ33" s="432"/>
      <c r="AR33" s="432"/>
      <c r="AS33" s="432"/>
      <c r="AT33" s="432"/>
      <c r="AU33" s="432"/>
      <c r="AV33" s="432"/>
      <c r="AW33" s="432"/>
      <c r="AX33" s="432"/>
      <c r="AY33" s="432"/>
      <c r="AZ33" s="432"/>
      <c r="BA33" s="432"/>
      <c r="BB33" s="432"/>
      <c r="BC33" s="432"/>
      <c r="BD33" s="204"/>
      <c r="BE33" s="432" t="s">
        <v>197</v>
      </c>
      <c r="BF33" s="432"/>
      <c r="BG33" s="432" t="s">
        <v>198</v>
      </c>
      <c r="BH33" s="432"/>
      <c r="BI33" s="432"/>
      <c r="BJ33" s="432"/>
      <c r="BK33" s="432"/>
      <c r="BL33" s="432"/>
      <c r="BM33" s="432"/>
      <c r="BN33" s="432"/>
      <c r="BO33" s="432"/>
      <c r="BP33" s="432"/>
      <c r="BQ33" s="432"/>
      <c r="BR33" s="432"/>
      <c r="BS33" s="432"/>
      <c r="BT33" s="432"/>
      <c r="BU33" s="432"/>
      <c r="BV33" s="204"/>
      <c r="BW33" s="467" t="s">
        <v>197</v>
      </c>
      <c r="BX33" s="467"/>
      <c r="BY33" s="432" t="s">
        <v>199</v>
      </c>
      <c r="BZ33" s="432"/>
      <c r="CA33" s="432"/>
      <c r="CB33" s="432"/>
      <c r="CC33" s="432"/>
      <c r="CD33" s="432"/>
      <c r="CE33" s="432"/>
      <c r="CF33" s="432"/>
      <c r="CG33" s="432"/>
      <c r="CH33" s="432"/>
      <c r="CI33" s="432"/>
      <c r="CJ33" s="432"/>
      <c r="CK33" s="432"/>
      <c r="CL33" s="432"/>
      <c r="CM33" s="432"/>
      <c r="CN33" s="203"/>
      <c r="CO33" s="467" t="s">
        <v>195</v>
      </c>
      <c r="CP33" s="467"/>
      <c r="CQ33" s="432" t="s">
        <v>200</v>
      </c>
      <c r="CR33" s="432"/>
      <c r="CS33" s="432"/>
      <c r="CT33" s="432"/>
      <c r="CU33" s="432"/>
      <c r="CV33" s="432"/>
      <c r="CW33" s="432"/>
      <c r="CX33" s="432"/>
      <c r="CY33" s="432"/>
      <c r="CZ33" s="432"/>
      <c r="DA33" s="432"/>
      <c r="DB33" s="432"/>
      <c r="DC33" s="432"/>
      <c r="DD33" s="432"/>
      <c r="DE33" s="432"/>
      <c r="DF33" s="203"/>
      <c r="DG33" s="632" t="s">
        <v>201</v>
      </c>
      <c r="DH33" s="632"/>
      <c r="DI33" s="205"/>
    </row>
    <row r="34" spans="1:113" ht="32.25" customHeight="1">
      <c r="A34" s="178"/>
      <c r="B34" s="202"/>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78"/>
      <c r="U34" s="633">
        <f>IF(W34="","",MAX(C34:D43)+1)</f>
        <v>2</v>
      </c>
      <c r="V34" s="633"/>
      <c r="W34" s="634" t="str">
        <f>IF('各会計、関係団体の財政状況及び健全化判断比率'!B28="","",'各会計、関係団体の財政状況及び健全化判断比率'!B28)</f>
        <v>吉川市国民健康保険特別会計</v>
      </c>
      <c r="X34" s="634"/>
      <c r="Y34" s="634"/>
      <c r="Z34" s="634"/>
      <c r="AA34" s="634"/>
      <c r="AB34" s="634"/>
      <c r="AC34" s="634"/>
      <c r="AD34" s="634"/>
      <c r="AE34" s="634"/>
      <c r="AF34" s="634"/>
      <c r="AG34" s="634"/>
      <c r="AH34" s="634"/>
      <c r="AI34" s="634"/>
      <c r="AJ34" s="634"/>
      <c r="AK34" s="634"/>
      <c r="AL34" s="178"/>
      <c r="AM34" s="633">
        <f>IF(AO34="","",MAX(C34:D43,U34:V43)+1)</f>
        <v>5</v>
      </c>
      <c r="AN34" s="633"/>
      <c r="AO34" s="634" t="str">
        <f>IF('各会計、関係団体の財政状況及び健全化判断比率'!B31="","",'各会計、関係団体の財政状況及び健全化判断比率'!B31)</f>
        <v>吉川市水道事業会計</v>
      </c>
      <c r="AP34" s="634"/>
      <c r="AQ34" s="634"/>
      <c r="AR34" s="634"/>
      <c r="AS34" s="634"/>
      <c r="AT34" s="634"/>
      <c r="AU34" s="634"/>
      <c r="AV34" s="634"/>
      <c r="AW34" s="634"/>
      <c r="AX34" s="634"/>
      <c r="AY34" s="634"/>
      <c r="AZ34" s="634"/>
      <c r="BA34" s="634"/>
      <c r="BB34" s="634"/>
      <c r="BC34" s="634"/>
      <c r="BD34" s="178"/>
      <c r="BE34" s="633">
        <f>IF(BG34="","",MAX(C34:D43,U34:V43,AM34:AN43)+1)</f>
        <v>7</v>
      </c>
      <c r="BF34" s="633"/>
      <c r="BG34" s="634" t="str">
        <f>IF('各会計、関係団体の財政状況及び健全化判断比率'!B33="","",'各会計、関係団体の財政状況及び健全化判断比率'!B33)</f>
        <v>吉川市農業集落排水事業特別会計</v>
      </c>
      <c r="BH34" s="634"/>
      <c r="BI34" s="634"/>
      <c r="BJ34" s="634"/>
      <c r="BK34" s="634"/>
      <c r="BL34" s="634"/>
      <c r="BM34" s="634"/>
      <c r="BN34" s="634"/>
      <c r="BO34" s="634"/>
      <c r="BP34" s="634"/>
      <c r="BQ34" s="634"/>
      <c r="BR34" s="634"/>
      <c r="BS34" s="634"/>
      <c r="BT34" s="634"/>
      <c r="BU34" s="634"/>
      <c r="BV34" s="178"/>
      <c r="BW34" s="633">
        <f>IF(BY34="","",MAX(C34:D43,U34:V43,AM34:AN43,BE34:BF43)+1)</f>
        <v>9</v>
      </c>
      <c r="BX34" s="633"/>
      <c r="BY34" s="634" t="str">
        <f>IF('各会計、関係団体の財政状況及び健全化判断比率'!B68="","",'各会計、関係団体の財政状況及び健全化判断比率'!B68)</f>
        <v>埼玉県後期高齢者医療広域連合</v>
      </c>
      <c r="BZ34" s="634"/>
      <c r="CA34" s="634"/>
      <c r="CB34" s="634"/>
      <c r="CC34" s="634"/>
      <c r="CD34" s="634"/>
      <c r="CE34" s="634"/>
      <c r="CF34" s="634"/>
      <c r="CG34" s="634"/>
      <c r="CH34" s="634"/>
      <c r="CI34" s="634"/>
      <c r="CJ34" s="634"/>
      <c r="CK34" s="634"/>
      <c r="CL34" s="634"/>
      <c r="CM34" s="634"/>
      <c r="CN34" s="178"/>
      <c r="CO34" s="633">
        <f>IF(CQ34="","",MAX(C34:D43,U34:V43,AM34:AN43,BE34:BF43,BW34:BX43)+1)</f>
        <v>17</v>
      </c>
      <c r="CP34" s="633"/>
      <c r="CQ34" s="634" t="str">
        <f>IF('各会計、関係団体の財政状況及び健全化判断比率'!BS7="","",'各会計、関係団体の財政状況及び健全化判断比率'!BS7)</f>
        <v>吉川市土地開発公社</v>
      </c>
      <c r="CR34" s="634"/>
      <c r="CS34" s="634"/>
      <c r="CT34" s="634"/>
      <c r="CU34" s="634"/>
      <c r="CV34" s="634"/>
      <c r="CW34" s="634"/>
      <c r="CX34" s="634"/>
      <c r="CY34" s="634"/>
      <c r="CZ34" s="634"/>
      <c r="DA34" s="634"/>
      <c r="DB34" s="634"/>
      <c r="DC34" s="634"/>
      <c r="DD34" s="634"/>
      <c r="DE34" s="634"/>
      <c r="DG34" s="635" t="str">
        <f>IF('各会計、関係団体の財政状況及び健全化判断比率'!BR7="","",'各会計、関係団体の財政状況及び健全化判断比率'!BR7)</f>
        <v/>
      </c>
      <c r="DH34" s="635"/>
      <c r="DI34" s="205"/>
    </row>
    <row r="35" spans="1:113" ht="32.25" customHeight="1">
      <c r="A35" s="178"/>
      <c r="B35" s="202"/>
      <c r="C35" s="633" t="str">
        <f>IF(E35="","",C34+1)</f>
        <v/>
      </c>
      <c r="D35" s="633"/>
      <c r="E35" s="634" t="str">
        <f>IF('各会計、関係団体の財政状況及び健全化判断比率'!B8="","",'各会計、関係団体の財政状況及び健全化判断比率'!B8)</f>
        <v/>
      </c>
      <c r="F35" s="634"/>
      <c r="G35" s="634"/>
      <c r="H35" s="634"/>
      <c r="I35" s="634"/>
      <c r="J35" s="634"/>
      <c r="K35" s="634"/>
      <c r="L35" s="634"/>
      <c r="M35" s="634"/>
      <c r="N35" s="634"/>
      <c r="O35" s="634"/>
      <c r="P35" s="634"/>
      <c r="Q35" s="634"/>
      <c r="R35" s="634"/>
      <c r="S35" s="634"/>
      <c r="T35" s="178"/>
      <c r="U35" s="633">
        <f>IF(W35="","",U34+1)</f>
        <v>3</v>
      </c>
      <c r="V35" s="633"/>
      <c r="W35" s="634" t="str">
        <f>IF('各会計、関係団体の財政状況及び健全化判断比率'!B29="","",'各会計、関係団体の財政状況及び健全化判断比率'!B29)</f>
        <v>吉川市介護保険特別会計</v>
      </c>
      <c r="X35" s="634"/>
      <c r="Y35" s="634"/>
      <c r="Z35" s="634"/>
      <c r="AA35" s="634"/>
      <c r="AB35" s="634"/>
      <c r="AC35" s="634"/>
      <c r="AD35" s="634"/>
      <c r="AE35" s="634"/>
      <c r="AF35" s="634"/>
      <c r="AG35" s="634"/>
      <c r="AH35" s="634"/>
      <c r="AI35" s="634"/>
      <c r="AJ35" s="634"/>
      <c r="AK35" s="634"/>
      <c r="AL35" s="178"/>
      <c r="AM35" s="633">
        <f t="shared" ref="AM35:AM43" si="0">IF(AO35="","",AM34+1)</f>
        <v>6</v>
      </c>
      <c r="AN35" s="633"/>
      <c r="AO35" s="634" t="str">
        <f>IF('各会計、関係団体の財政状況及び健全化判断比率'!B32="","",'各会計、関係団体の財政状況及び健全化判断比率'!B32)</f>
        <v>吉川市下水道事業会計</v>
      </c>
      <c r="AP35" s="634"/>
      <c r="AQ35" s="634"/>
      <c r="AR35" s="634"/>
      <c r="AS35" s="634"/>
      <c r="AT35" s="634"/>
      <c r="AU35" s="634"/>
      <c r="AV35" s="634"/>
      <c r="AW35" s="634"/>
      <c r="AX35" s="634"/>
      <c r="AY35" s="634"/>
      <c r="AZ35" s="634"/>
      <c r="BA35" s="634"/>
      <c r="BB35" s="634"/>
      <c r="BC35" s="634"/>
      <c r="BD35" s="178"/>
      <c r="BE35" s="633">
        <f t="shared" ref="BE35:BE43" si="1">IF(BG35="","",BE34+1)</f>
        <v>8</v>
      </c>
      <c r="BF35" s="633"/>
      <c r="BG35" s="634" t="str">
        <f>IF('各会計、関係団体の財政状況及び健全化判断比率'!B34="","",'各会計、関係団体の財政状況及び健全化判断比率'!B34)</f>
        <v>吉川市吉川美南駅東口周辺地区土地区画整理事業特別会計</v>
      </c>
      <c r="BH35" s="634"/>
      <c r="BI35" s="634"/>
      <c r="BJ35" s="634"/>
      <c r="BK35" s="634"/>
      <c r="BL35" s="634"/>
      <c r="BM35" s="634"/>
      <c r="BN35" s="634"/>
      <c r="BO35" s="634"/>
      <c r="BP35" s="634"/>
      <c r="BQ35" s="634"/>
      <c r="BR35" s="634"/>
      <c r="BS35" s="634"/>
      <c r="BT35" s="634"/>
      <c r="BU35" s="634"/>
      <c r="BV35" s="178"/>
      <c r="BW35" s="633">
        <f t="shared" ref="BW35:BW43" si="2">IF(BY35="","",BW34+1)</f>
        <v>10</v>
      </c>
      <c r="BX35" s="633"/>
      <c r="BY35" s="634" t="str">
        <f>IF('各会計、関係団体の財政状況及び健全化判断比率'!B69="","",'各会計、関係団体の財政状況及び健全化判断比率'!B69)</f>
        <v>埼玉県後期高齢者医療広域連合</v>
      </c>
      <c r="BZ35" s="634"/>
      <c r="CA35" s="634"/>
      <c r="CB35" s="634"/>
      <c r="CC35" s="634"/>
      <c r="CD35" s="634"/>
      <c r="CE35" s="634"/>
      <c r="CF35" s="634"/>
      <c r="CG35" s="634"/>
      <c r="CH35" s="634"/>
      <c r="CI35" s="634"/>
      <c r="CJ35" s="634"/>
      <c r="CK35" s="634"/>
      <c r="CL35" s="634"/>
      <c r="CM35" s="634"/>
      <c r="CN35" s="178"/>
      <c r="CO35" s="633" t="str">
        <f t="shared" ref="CO35:CO43" si="3">IF(CQ35="","",CO34+1)</f>
        <v/>
      </c>
      <c r="CP35" s="633"/>
      <c r="CQ35" s="634" t="str">
        <f>IF('各会計、関係団体の財政状況及び健全化判断比率'!BS8="","",'各会計、関係団体の財政状況及び健全化判断比率'!BS8)</f>
        <v/>
      </c>
      <c r="CR35" s="634"/>
      <c r="CS35" s="634"/>
      <c r="CT35" s="634"/>
      <c r="CU35" s="634"/>
      <c r="CV35" s="634"/>
      <c r="CW35" s="634"/>
      <c r="CX35" s="634"/>
      <c r="CY35" s="634"/>
      <c r="CZ35" s="634"/>
      <c r="DA35" s="634"/>
      <c r="DB35" s="634"/>
      <c r="DC35" s="634"/>
      <c r="DD35" s="634"/>
      <c r="DE35" s="634"/>
      <c r="DG35" s="635" t="str">
        <f>IF('各会計、関係団体の財政状況及び健全化判断比率'!BR8="","",'各会計、関係団体の財政状況及び健全化判断比率'!BR8)</f>
        <v/>
      </c>
      <c r="DH35" s="635"/>
      <c r="DI35" s="205"/>
    </row>
    <row r="36" spans="1:113" ht="32.25" customHeight="1">
      <c r="A36" s="178"/>
      <c r="B36" s="202"/>
      <c r="C36" s="633" t="str">
        <f>IF(E36="","",C35+1)</f>
        <v/>
      </c>
      <c r="D36" s="633"/>
      <c r="E36" s="634" t="str">
        <f>IF('各会計、関係団体の財政状況及び健全化判断比率'!B9="","",'各会計、関係団体の財政状況及び健全化判断比率'!B9)</f>
        <v/>
      </c>
      <c r="F36" s="634"/>
      <c r="G36" s="634"/>
      <c r="H36" s="634"/>
      <c r="I36" s="634"/>
      <c r="J36" s="634"/>
      <c r="K36" s="634"/>
      <c r="L36" s="634"/>
      <c r="M36" s="634"/>
      <c r="N36" s="634"/>
      <c r="O36" s="634"/>
      <c r="P36" s="634"/>
      <c r="Q36" s="634"/>
      <c r="R36" s="634"/>
      <c r="S36" s="634"/>
      <c r="T36" s="178"/>
      <c r="U36" s="633">
        <f t="shared" ref="U36:U43" si="4">IF(W36="","",U35+1)</f>
        <v>4</v>
      </c>
      <c r="V36" s="633"/>
      <c r="W36" s="634" t="str">
        <f>IF('各会計、関係団体の財政状況及び健全化判断比率'!B30="","",'各会計、関係団体の財政状況及び健全化判断比率'!B30)</f>
        <v>吉川市後期高齢者医療特別会計</v>
      </c>
      <c r="X36" s="634"/>
      <c r="Y36" s="634"/>
      <c r="Z36" s="634"/>
      <c r="AA36" s="634"/>
      <c r="AB36" s="634"/>
      <c r="AC36" s="634"/>
      <c r="AD36" s="634"/>
      <c r="AE36" s="634"/>
      <c r="AF36" s="634"/>
      <c r="AG36" s="634"/>
      <c r="AH36" s="634"/>
      <c r="AI36" s="634"/>
      <c r="AJ36" s="634"/>
      <c r="AK36" s="634"/>
      <c r="AL36" s="178"/>
      <c r="AM36" s="633" t="str">
        <f t="shared" si="0"/>
        <v/>
      </c>
      <c r="AN36" s="633"/>
      <c r="AO36" s="634"/>
      <c r="AP36" s="634"/>
      <c r="AQ36" s="634"/>
      <c r="AR36" s="634"/>
      <c r="AS36" s="634"/>
      <c r="AT36" s="634"/>
      <c r="AU36" s="634"/>
      <c r="AV36" s="634"/>
      <c r="AW36" s="634"/>
      <c r="AX36" s="634"/>
      <c r="AY36" s="634"/>
      <c r="AZ36" s="634"/>
      <c r="BA36" s="634"/>
      <c r="BB36" s="634"/>
      <c r="BC36" s="634"/>
      <c r="BD36" s="178"/>
      <c r="BE36" s="633" t="str">
        <f t="shared" si="1"/>
        <v/>
      </c>
      <c r="BF36" s="633"/>
      <c r="BG36" s="634"/>
      <c r="BH36" s="634"/>
      <c r="BI36" s="634"/>
      <c r="BJ36" s="634"/>
      <c r="BK36" s="634"/>
      <c r="BL36" s="634"/>
      <c r="BM36" s="634"/>
      <c r="BN36" s="634"/>
      <c r="BO36" s="634"/>
      <c r="BP36" s="634"/>
      <c r="BQ36" s="634"/>
      <c r="BR36" s="634"/>
      <c r="BS36" s="634"/>
      <c r="BT36" s="634"/>
      <c r="BU36" s="634"/>
      <c r="BV36" s="178"/>
      <c r="BW36" s="633">
        <f t="shared" si="2"/>
        <v>11</v>
      </c>
      <c r="BX36" s="633"/>
      <c r="BY36" s="634" t="str">
        <f>IF('各会計、関係団体の財政状況及び健全化判断比率'!B70="","",'各会計、関係団体の財政状況及び健全化判断比率'!B70)</f>
        <v>埼玉県市町村総合事務組合</v>
      </c>
      <c r="BZ36" s="634"/>
      <c r="CA36" s="634"/>
      <c r="CB36" s="634"/>
      <c r="CC36" s="634"/>
      <c r="CD36" s="634"/>
      <c r="CE36" s="634"/>
      <c r="CF36" s="634"/>
      <c r="CG36" s="634"/>
      <c r="CH36" s="634"/>
      <c r="CI36" s="634"/>
      <c r="CJ36" s="634"/>
      <c r="CK36" s="634"/>
      <c r="CL36" s="634"/>
      <c r="CM36" s="634"/>
      <c r="CN36" s="178"/>
      <c r="CO36" s="633" t="str">
        <f t="shared" si="3"/>
        <v/>
      </c>
      <c r="CP36" s="633"/>
      <c r="CQ36" s="634" t="str">
        <f>IF('各会計、関係団体の財政状況及び健全化判断比率'!BS9="","",'各会計、関係団体の財政状況及び健全化判断比率'!BS9)</f>
        <v/>
      </c>
      <c r="CR36" s="634"/>
      <c r="CS36" s="634"/>
      <c r="CT36" s="634"/>
      <c r="CU36" s="634"/>
      <c r="CV36" s="634"/>
      <c r="CW36" s="634"/>
      <c r="CX36" s="634"/>
      <c r="CY36" s="634"/>
      <c r="CZ36" s="634"/>
      <c r="DA36" s="634"/>
      <c r="DB36" s="634"/>
      <c r="DC36" s="634"/>
      <c r="DD36" s="634"/>
      <c r="DE36" s="634"/>
      <c r="DG36" s="635" t="str">
        <f>IF('各会計、関係団体の財政状況及び健全化判断比率'!BR9="","",'各会計、関係団体の財政状況及び健全化判断比率'!BR9)</f>
        <v/>
      </c>
      <c r="DH36" s="635"/>
      <c r="DI36" s="205"/>
    </row>
    <row r="37" spans="1:113" ht="32.25" customHeight="1">
      <c r="A37" s="178"/>
      <c r="B37" s="202"/>
      <c r="C37" s="633" t="str">
        <f>IF(E37="","",C36+1)</f>
        <v/>
      </c>
      <c r="D37" s="633"/>
      <c r="E37" s="634" t="str">
        <f>IF('各会計、関係団体の財政状況及び健全化判断比率'!B10="","",'各会計、関係団体の財政状況及び健全化判断比率'!B10)</f>
        <v/>
      </c>
      <c r="F37" s="634"/>
      <c r="G37" s="634"/>
      <c r="H37" s="634"/>
      <c r="I37" s="634"/>
      <c r="J37" s="634"/>
      <c r="K37" s="634"/>
      <c r="L37" s="634"/>
      <c r="M37" s="634"/>
      <c r="N37" s="634"/>
      <c r="O37" s="634"/>
      <c r="P37" s="634"/>
      <c r="Q37" s="634"/>
      <c r="R37" s="634"/>
      <c r="S37" s="634"/>
      <c r="T37" s="178"/>
      <c r="U37" s="633" t="str">
        <f t="shared" si="4"/>
        <v/>
      </c>
      <c r="V37" s="633"/>
      <c r="W37" s="634"/>
      <c r="X37" s="634"/>
      <c r="Y37" s="634"/>
      <c r="Z37" s="634"/>
      <c r="AA37" s="634"/>
      <c r="AB37" s="634"/>
      <c r="AC37" s="634"/>
      <c r="AD37" s="634"/>
      <c r="AE37" s="634"/>
      <c r="AF37" s="634"/>
      <c r="AG37" s="634"/>
      <c r="AH37" s="634"/>
      <c r="AI37" s="634"/>
      <c r="AJ37" s="634"/>
      <c r="AK37" s="634"/>
      <c r="AL37" s="178"/>
      <c r="AM37" s="633" t="str">
        <f t="shared" si="0"/>
        <v/>
      </c>
      <c r="AN37" s="633"/>
      <c r="AO37" s="634"/>
      <c r="AP37" s="634"/>
      <c r="AQ37" s="634"/>
      <c r="AR37" s="634"/>
      <c r="AS37" s="634"/>
      <c r="AT37" s="634"/>
      <c r="AU37" s="634"/>
      <c r="AV37" s="634"/>
      <c r="AW37" s="634"/>
      <c r="AX37" s="634"/>
      <c r="AY37" s="634"/>
      <c r="AZ37" s="634"/>
      <c r="BA37" s="634"/>
      <c r="BB37" s="634"/>
      <c r="BC37" s="634"/>
      <c r="BD37" s="178"/>
      <c r="BE37" s="633" t="str">
        <f t="shared" si="1"/>
        <v/>
      </c>
      <c r="BF37" s="633"/>
      <c r="BG37" s="634"/>
      <c r="BH37" s="634"/>
      <c r="BI37" s="634"/>
      <c r="BJ37" s="634"/>
      <c r="BK37" s="634"/>
      <c r="BL37" s="634"/>
      <c r="BM37" s="634"/>
      <c r="BN37" s="634"/>
      <c r="BO37" s="634"/>
      <c r="BP37" s="634"/>
      <c r="BQ37" s="634"/>
      <c r="BR37" s="634"/>
      <c r="BS37" s="634"/>
      <c r="BT37" s="634"/>
      <c r="BU37" s="634"/>
      <c r="BV37" s="178"/>
      <c r="BW37" s="633">
        <f t="shared" si="2"/>
        <v>12</v>
      </c>
      <c r="BX37" s="633"/>
      <c r="BY37" s="634" t="str">
        <f>IF('各会計、関係団体の財政状況及び健全化判断比率'!B71="","",'各会計、関係団体の財政状況及び健全化判断比率'!B71)</f>
        <v>埼玉県市町村総合事務組合</v>
      </c>
      <c r="BZ37" s="634"/>
      <c r="CA37" s="634"/>
      <c r="CB37" s="634"/>
      <c r="CC37" s="634"/>
      <c r="CD37" s="634"/>
      <c r="CE37" s="634"/>
      <c r="CF37" s="634"/>
      <c r="CG37" s="634"/>
      <c r="CH37" s="634"/>
      <c r="CI37" s="634"/>
      <c r="CJ37" s="634"/>
      <c r="CK37" s="634"/>
      <c r="CL37" s="634"/>
      <c r="CM37" s="634"/>
      <c r="CN37" s="178"/>
      <c r="CO37" s="633" t="str">
        <f t="shared" si="3"/>
        <v/>
      </c>
      <c r="CP37" s="633"/>
      <c r="CQ37" s="634" t="str">
        <f>IF('各会計、関係団体の財政状況及び健全化判断比率'!BS10="","",'各会計、関係団体の財政状況及び健全化判断比率'!BS10)</f>
        <v/>
      </c>
      <c r="CR37" s="634"/>
      <c r="CS37" s="634"/>
      <c r="CT37" s="634"/>
      <c r="CU37" s="634"/>
      <c r="CV37" s="634"/>
      <c r="CW37" s="634"/>
      <c r="CX37" s="634"/>
      <c r="CY37" s="634"/>
      <c r="CZ37" s="634"/>
      <c r="DA37" s="634"/>
      <c r="DB37" s="634"/>
      <c r="DC37" s="634"/>
      <c r="DD37" s="634"/>
      <c r="DE37" s="634"/>
      <c r="DG37" s="635" t="str">
        <f>IF('各会計、関係団体の財政状況及び健全化判断比率'!BR10="","",'各会計、関係団体の財政状況及び健全化判断比率'!BR10)</f>
        <v/>
      </c>
      <c r="DH37" s="635"/>
      <c r="DI37" s="205"/>
    </row>
    <row r="38" spans="1:113" ht="32.25" customHeight="1">
      <c r="A38" s="178"/>
      <c r="B38" s="202"/>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78"/>
      <c r="U38" s="633" t="str">
        <f t="shared" si="4"/>
        <v/>
      </c>
      <c r="V38" s="633"/>
      <c r="W38" s="634"/>
      <c r="X38" s="634"/>
      <c r="Y38" s="634"/>
      <c r="Z38" s="634"/>
      <c r="AA38" s="634"/>
      <c r="AB38" s="634"/>
      <c r="AC38" s="634"/>
      <c r="AD38" s="634"/>
      <c r="AE38" s="634"/>
      <c r="AF38" s="634"/>
      <c r="AG38" s="634"/>
      <c r="AH38" s="634"/>
      <c r="AI38" s="634"/>
      <c r="AJ38" s="634"/>
      <c r="AK38" s="634"/>
      <c r="AL38" s="178"/>
      <c r="AM38" s="633" t="str">
        <f t="shared" si="0"/>
        <v/>
      </c>
      <c r="AN38" s="633"/>
      <c r="AO38" s="634"/>
      <c r="AP38" s="634"/>
      <c r="AQ38" s="634"/>
      <c r="AR38" s="634"/>
      <c r="AS38" s="634"/>
      <c r="AT38" s="634"/>
      <c r="AU38" s="634"/>
      <c r="AV38" s="634"/>
      <c r="AW38" s="634"/>
      <c r="AX38" s="634"/>
      <c r="AY38" s="634"/>
      <c r="AZ38" s="634"/>
      <c r="BA38" s="634"/>
      <c r="BB38" s="634"/>
      <c r="BC38" s="634"/>
      <c r="BD38" s="178"/>
      <c r="BE38" s="633" t="str">
        <f t="shared" si="1"/>
        <v/>
      </c>
      <c r="BF38" s="633"/>
      <c r="BG38" s="634"/>
      <c r="BH38" s="634"/>
      <c r="BI38" s="634"/>
      <c r="BJ38" s="634"/>
      <c r="BK38" s="634"/>
      <c r="BL38" s="634"/>
      <c r="BM38" s="634"/>
      <c r="BN38" s="634"/>
      <c r="BO38" s="634"/>
      <c r="BP38" s="634"/>
      <c r="BQ38" s="634"/>
      <c r="BR38" s="634"/>
      <c r="BS38" s="634"/>
      <c r="BT38" s="634"/>
      <c r="BU38" s="634"/>
      <c r="BV38" s="178"/>
      <c r="BW38" s="633">
        <f t="shared" si="2"/>
        <v>13</v>
      </c>
      <c r="BX38" s="633"/>
      <c r="BY38" s="634" t="str">
        <f>IF('各会計、関係団体の財政状況及び健全化判断比率'!B72="","",'各会計、関係団体の財政状況及び健全化判断比率'!B72)</f>
        <v>彩の国さいたま人づくり広域連合</v>
      </c>
      <c r="BZ38" s="634"/>
      <c r="CA38" s="634"/>
      <c r="CB38" s="634"/>
      <c r="CC38" s="634"/>
      <c r="CD38" s="634"/>
      <c r="CE38" s="634"/>
      <c r="CF38" s="634"/>
      <c r="CG38" s="634"/>
      <c r="CH38" s="634"/>
      <c r="CI38" s="634"/>
      <c r="CJ38" s="634"/>
      <c r="CK38" s="634"/>
      <c r="CL38" s="634"/>
      <c r="CM38" s="634"/>
      <c r="CN38" s="178"/>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G38" s="635" t="str">
        <f>IF('各会計、関係団体の財政状況及び健全化判断比率'!BR11="","",'各会計、関係団体の財政状況及び健全化判断比率'!BR11)</f>
        <v/>
      </c>
      <c r="DH38" s="635"/>
      <c r="DI38" s="205"/>
    </row>
    <row r="39" spans="1:113" ht="32.25" customHeight="1">
      <c r="A39" s="178"/>
      <c r="B39" s="202"/>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78"/>
      <c r="U39" s="633" t="str">
        <f t="shared" si="4"/>
        <v/>
      </c>
      <c r="V39" s="633"/>
      <c r="W39" s="634"/>
      <c r="X39" s="634"/>
      <c r="Y39" s="634"/>
      <c r="Z39" s="634"/>
      <c r="AA39" s="634"/>
      <c r="AB39" s="634"/>
      <c r="AC39" s="634"/>
      <c r="AD39" s="634"/>
      <c r="AE39" s="634"/>
      <c r="AF39" s="634"/>
      <c r="AG39" s="634"/>
      <c r="AH39" s="634"/>
      <c r="AI39" s="634"/>
      <c r="AJ39" s="634"/>
      <c r="AK39" s="634"/>
      <c r="AL39" s="178"/>
      <c r="AM39" s="633" t="str">
        <f t="shared" si="0"/>
        <v/>
      </c>
      <c r="AN39" s="633"/>
      <c r="AO39" s="634"/>
      <c r="AP39" s="634"/>
      <c r="AQ39" s="634"/>
      <c r="AR39" s="634"/>
      <c r="AS39" s="634"/>
      <c r="AT39" s="634"/>
      <c r="AU39" s="634"/>
      <c r="AV39" s="634"/>
      <c r="AW39" s="634"/>
      <c r="AX39" s="634"/>
      <c r="AY39" s="634"/>
      <c r="AZ39" s="634"/>
      <c r="BA39" s="634"/>
      <c r="BB39" s="634"/>
      <c r="BC39" s="634"/>
      <c r="BD39" s="178"/>
      <c r="BE39" s="633" t="str">
        <f t="shared" si="1"/>
        <v/>
      </c>
      <c r="BF39" s="633"/>
      <c r="BG39" s="634"/>
      <c r="BH39" s="634"/>
      <c r="BI39" s="634"/>
      <c r="BJ39" s="634"/>
      <c r="BK39" s="634"/>
      <c r="BL39" s="634"/>
      <c r="BM39" s="634"/>
      <c r="BN39" s="634"/>
      <c r="BO39" s="634"/>
      <c r="BP39" s="634"/>
      <c r="BQ39" s="634"/>
      <c r="BR39" s="634"/>
      <c r="BS39" s="634"/>
      <c r="BT39" s="634"/>
      <c r="BU39" s="634"/>
      <c r="BV39" s="178"/>
      <c r="BW39" s="633">
        <f t="shared" si="2"/>
        <v>14</v>
      </c>
      <c r="BX39" s="633"/>
      <c r="BY39" s="634" t="str">
        <f>IF('各会計、関係団体の財政状況及び健全化判断比率'!B73="","",'各会計、関係団体の財政状況及び健全化判断比率'!B73)</f>
        <v>東埼玉資源環境組合</v>
      </c>
      <c r="BZ39" s="634"/>
      <c r="CA39" s="634"/>
      <c r="CB39" s="634"/>
      <c r="CC39" s="634"/>
      <c r="CD39" s="634"/>
      <c r="CE39" s="634"/>
      <c r="CF39" s="634"/>
      <c r="CG39" s="634"/>
      <c r="CH39" s="634"/>
      <c r="CI39" s="634"/>
      <c r="CJ39" s="634"/>
      <c r="CK39" s="634"/>
      <c r="CL39" s="634"/>
      <c r="CM39" s="634"/>
      <c r="CN39" s="178"/>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G39" s="635" t="str">
        <f>IF('各会計、関係団体の財政状況及び健全化判断比率'!BR12="","",'各会計、関係団体の財政状況及び健全化判断比率'!BR12)</f>
        <v/>
      </c>
      <c r="DH39" s="635"/>
      <c r="DI39" s="205"/>
    </row>
    <row r="40" spans="1:113" ht="32.25" customHeight="1">
      <c r="A40" s="178"/>
      <c r="B40" s="202"/>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78"/>
      <c r="U40" s="633" t="str">
        <f t="shared" si="4"/>
        <v/>
      </c>
      <c r="V40" s="633"/>
      <c r="W40" s="634"/>
      <c r="X40" s="634"/>
      <c r="Y40" s="634"/>
      <c r="Z40" s="634"/>
      <c r="AA40" s="634"/>
      <c r="AB40" s="634"/>
      <c r="AC40" s="634"/>
      <c r="AD40" s="634"/>
      <c r="AE40" s="634"/>
      <c r="AF40" s="634"/>
      <c r="AG40" s="634"/>
      <c r="AH40" s="634"/>
      <c r="AI40" s="634"/>
      <c r="AJ40" s="634"/>
      <c r="AK40" s="634"/>
      <c r="AL40" s="178"/>
      <c r="AM40" s="633" t="str">
        <f t="shared" si="0"/>
        <v/>
      </c>
      <c r="AN40" s="633"/>
      <c r="AO40" s="634"/>
      <c r="AP40" s="634"/>
      <c r="AQ40" s="634"/>
      <c r="AR40" s="634"/>
      <c r="AS40" s="634"/>
      <c r="AT40" s="634"/>
      <c r="AU40" s="634"/>
      <c r="AV40" s="634"/>
      <c r="AW40" s="634"/>
      <c r="AX40" s="634"/>
      <c r="AY40" s="634"/>
      <c r="AZ40" s="634"/>
      <c r="BA40" s="634"/>
      <c r="BB40" s="634"/>
      <c r="BC40" s="634"/>
      <c r="BD40" s="178"/>
      <c r="BE40" s="633" t="str">
        <f t="shared" si="1"/>
        <v/>
      </c>
      <c r="BF40" s="633"/>
      <c r="BG40" s="634"/>
      <c r="BH40" s="634"/>
      <c r="BI40" s="634"/>
      <c r="BJ40" s="634"/>
      <c r="BK40" s="634"/>
      <c r="BL40" s="634"/>
      <c r="BM40" s="634"/>
      <c r="BN40" s="634"/>
      <c r="BO40" s="634"/>
      <c r="BP40" s="634"/>
      <c r="BQ40" s="634"/>
      <c r="BR40" s="634"/>
      <c r="BS40" s="634"/>
      <c r="BT40" s="634"/>
      <c r="BU40" s="634"/>
      <c r="BV40" s="178"/>
      <c r="BW40" s="633">
        <f t="shared" si="2"/>
        <v>15</v>
      </c>
      <c r="BX40" s="633"/>
      <c r="BY40" s="634" t="str">
        <f>IF('各会計、関係団体の財政状況及び健全化判断比率'!B74="","",'各会計、関係団体の財政状況及び健全化判断比率'!B74)</f>
        <v>江戸川水防事務組合</v>
      </c>
      <c r="BZ40" s="634"/>
      <c r="CA40" s="634"/>
      <c r="CB40" s="634"/>
      <c r="CC40" s="634"/>
      <c r="CD40" s="634"/>
      <c r="CE40" s="634"/>
      <c r="CF40" s="634"/>
      <c r="CG40" s="634"/>
      <c r="CH40" s="634"/>
      <c r="CI40" s="634"/>
      <c r="CJ40" s="634"/>
      <c r="CK40" s="634"/>
      <c r="CL40" s="634"/>
      <c r="CM40" s="634"/>
      <c r="CN40" s="178"/>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G40" s="635" t="str">
        <f>IF('各会計、関係団体の財政状況及び健全化判断比率'!BR13="","",'各会計、関係団体の財政状況及び健全化判断比率'!BR13)</f>
        <v/>
      </c>
      <c r="DH40" s="635"/>
      <c r="DI40" s="205"/>
    </row>
    <row r="41" spans="1:113" ht="32.25" customHeight="1">
      <c r="A41" s="178"/>
      <c r="B41" s="202"/>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78"/>
      <c r="U41" s="633" t="str">
        <f t="shared" si="4"/>
        <v/>
      </c>
      <c r="V41" s="633"/>
      <c r="W41" s="634"/>
      <c r="X41" s="634"/>
      <c r="Y41" s="634"/>
      <c r="Z41" s="634"/>
      <c r="AA41" s="634"/>
      <c r="AB41" s="634"/>
      <c r="AC41" s="634"/>
      <c r="AD41" s="634"/>
      <c r="AE41" s="634"/>
      <c r="AF41" s="634"/>
      <c r="AG41" s="634"/>
      <c r="AH41" s="634"/>
      <c r="AI41" s="634"/>
      <c r="AJ41" s="634"/>
      <c r="AK41" s="634"/>
      <c r="AL41" s="178"/>
      <c r="AM41" s="633" t="str">
        <f t="shared" si="0"/>
        <v/>
      </c>
      <c r="AN41" s="633"/>
      <c r="AO41" s="634"/>
      <c r="AP41" s="634"/>
      <c r="AQ41" s="634"/>
      <c r="AR41" s="634"/>
      <c r="AS41" s="634"/>
      <c r="AT41" s="634"/>
      <c r="AU41" s="634"/>
      <c r="AV41" s="634"/>
      <c r="AW41" s="634"/>
      <c r="AX41" s="634"/>
      <c r="AY41" s="634"/>
      <c r="AZ41" s="634"/>
      <c r="BA41" s="634"/>
      <c r="BB41" s="634"/>
      <c r="BC41" s="634"/>
      <c r="BD41" s="178"/>
      <c r="BE41" s="633" t="str">
        <f t="shared" si="1"/>
        <v/>
      </c>
      <c r="BF41" s="633"/>
      <c r="BG41" s="634"/>
      <c r="BH41" s="634"/>
      <c r="BI41" s="634"/>
      <c r="BJ41" s="634"/>
      <c r="BK41" s="634"/>
      <c r="BL41" s="634"/>
      <c r="BM41" s="634"/>
      <c r="BN41" s="634"/>
      <c r="BO41" s="634"/>
      <c r="BP41" s="634"/>
      <c r="BQ41" s="634"/>
      <c r="BR41" s="634"/>
      <c r="BS41" s="634"/>
      <c r="BT41" s="634"/>
      <c r="BU41" s="634"/>
      <c r="BV41" s="178"/>
      <c r="BW41" s="633">
        <f t="shared" si="2"/>
        <v>16</v>
      </c>
      <c r="BX41" s="633"/>
      <c r="BY41" s="634" t="str">
        <f>IF('各会計、関係団体の財政状況及び健全化判断比率'!B75="","",'各会計、関係団体の財政状況及び健全化判断比率'!B75)</f>
        <v>吉川松伏消防組合</v>
      </c>
      <c r="BZ41" s="634"/>
      <c r="CA41" s="634"/>
      <c r="CB41" s="634"/>
      <c r="CC41" s="634"/>
      <c r="CD41" s="634"/>
      <c r="CE41" s="634"/>
      <c r="CF41" s="634"/>
      <c r="CG41" s="634"/>
      <c r="CH41" s="634"/>
      <c r="CI41" s="634"/>
      <c r="CJ41" s="634"/>
      <c r="CK41" s="634"/>
      <c r="CL41" s="634"/>
      <c r="CM41" s="634"/>
      <c r="CN41" s="178"/>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G41" s="635" t="str">
        <f>IF('各会計、関係団体の財政状況及び健全化判断比率'!BR14="","",'各会計、関係団体の財政状況及び健全化判断比率'!BR14)</f>
        <v/>
      </c>
      <c r="DH41" s="635"/>
      <c r="DI41" s="205"/>
    </row>
    <row r="42" spans="1:113" ht="32.25" customHeight="1">
      <c r="B42" s="202"/>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78"/>
      <c r="U42" s="633" t="str">
        <f t="shared" si="4"/>
        <v/>
      </c>
      <c r="V42" s="633"/>
      <c r="W42" s="634"/>
      <c r="X42" s="634"/>
      <c r="Y42" s="634"/>
      <c r="Z42" s="634"/>
      <c r="AA42" s="634"/>
      <c r="AB42" s="634"/>
      <c r="AC42" s="634"/>
      <c r="AD42" s="634"/>
      <c r="AE42" s="634"/>
      <c r="AF42" s="634"/>
      <c r="AG42" s="634"/>
      <c r="AH42" s="634"/>
      <c r="AI42" s="634"/>
      <c r="AJ42" s="634"/>
      <c r="AK42" s="634"/>
      <c r="AL42" s="178"/>
      <c r="AM42" s="633" t="str">
        <f t="shared" si="0"/>
        <v/>
      </c>
      <c r="AN42" s="633"/>
      <c r="AO42" s="634"/>
      <c r="AP42" s="634"/>
      <c r="AQ42" s="634"/>
      <c r="AR42" s="634"/>
      <c r="AS42" s="634"/>
      <c r="AT42" s="634"/>
      <c r="AU42" s="634"/>
      <c r="AV42" s="634"/>
      <c r="AW42" s="634"/>
      <c r="AX42" s="634"/>
      <c r="AY42" s="634"/>
      <c r="AZ42" s="634"/>
      <c r="BA42" s="634"/>
      <c r="BB42" s="634"/>
      <c r="BC42" s="634"/>
      <c r="BD42" s="178"/>
      <c r="BE42" s="633" t="str">
        <f t="shared" si="1"/>
        <v/>
      </c>
      <c r="BF42" s="633"/>
      <c r="BG42" s="634"/>
      <c r="BH42" s="634"/>
      <c r="BI42" s="634"/>
      <c r="BJ42" s="634"/>
      <c r="BK42" s="634"/>
      <c r="BL42" s="634"/>
      <c r="BM42" s="634"/>
      <c r="BN42" s="634"/>
      <c r="BO42" s="634"/>
      <c r="BP42" s="634"/>
      <c r="BQ42" s="634"/>
      <c r="BR42" s="634"/>
      <c r="BS42" s="634"/>
      <c r="BT42" s="634"/>
      <c r="BU42" s="634"/>
      <c r="BV42" s="178"/>
      <c r="BW42" s="633" t="str">
        <f t="shared" si="2"/>
        <v/>
      </c>
      <c r="BX42" s="633"/>
      <c r="BY42" s="634" t="str">
        <f>IF('各会計、関係団体の財政状況及び健全化判断比率'!B76="","",'各会計、関係団体の財政状況及び健全化判断比率'!B76)</f>
        <v/>
      </c>
      <c r="BZ42" s="634"/>
      <c r="CA42" s="634"/>
      <c r="CB42" s="634"/>
      <c r="CC42" s="634"/>
      <c r="CD42" s="634"/>
      <c r="CE42" s="634"/>
      <c r="CF42" s="634"/>
      <c r="CG42" s="634"/>
      <c r="CH42" s="634"/>
      <c r="CI42" s="634"/>
      <c r="CJ42" s="634"/>
      <c r="CK42" s="634"/>
      <c r="CL42" s="634"/>
      <c r="CM42" s="634"/>
      <c r="CN42" s="178"/>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G42" s="635" t="str">
        <f>IF('各会計、関係団体の財政状況及び健全化判断比率'!BR15="","",'各会計、関係団体の財政状況及び健全化判断比率'!BR15)</f>
        <v/>
      </c>
      <c r="DH42" s="635"/>
      <c r="DI42" s="205"/>
    </row>
    <row r="43" spans="1:113" ht="32.25" customHeight="1">
      <c r="B43" s="202"/>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78"/>
      <c r="U43" s="633" t="str">
        <f t="shared" si="4"/>
        <v/>
      </c>
      <c r="V43" s="633"/>
      <c r="W43" s="634"/>
      <c r="X43" s="634"/>
      <c r="Y43" s="634"/>
      <c r="Z43" s="634"/>
      <c r="AA43" s="634"/>
      <c r="AB43" s="634"/>
      <c r="AC43" s="634"/>
      <c r="AD43" s="634"/>
      <c r="AE43" s="634"/>
      <c r="AF43" s="634"/>
      <c r="AG43" s="634"/>
      <c r="AH43" s="634"/>
      <c r="AI43" s="634"/>
      <c r="AJ43" s="634"/>
      <c r="AK43" s="634"/>
      <c r="AL43" s="178"/>
      <c r="AM43" s="633" t="str">
        <f t="shared" si="0"/>
        <v/>
      </c>
      <c r="AN43" s="633"/>
      <c r="AO43" s="634"/>
      <c r="AP43" s="634"/>
      <c r="AQ43" s="634"/>
      <c r="AR43" s="634"/>
      <c r="AS43" s="634"/>
      <c r="AT43" s="634"/>
      <c r="AU43" s="634"/>
      <c r="AV43" s="634"/>
      <c r="AW43" s="634"/>
      <c r="AX43" s="634"/>
      <c r="AY43" s="634"/>
      <c r="AZ43" s="634"/>
      <c r="BA43" s="634"/>
      <c r="BB43" s="634"/>
      <c r="BC43" s="634"/>
      <c r="BD43" s="178"/>
      <c r="BE43" s="633" t="str">
        <f t="shared" si="1"/>
        <v/>
      </c>
      <c r="BF43" s="633"/>
      <c r="BG43" s="634"/>
      <c r="BH43" s="634"/>
      <c r="BI43" s="634"/>
      <c r="BJ43" s="634"/>
      <c r="BK43" s="634"/>
      <c r="BL43" s="634"/>
      <c r="BM43" s="634"/>
      <c r="BN43" s="634"/>
      <c r="BO43" s="634"/>
      <c r="BP43" s="634"/>
      <c r="BQ43" s="634"/>
      <c r="BR43" s="634"/>
      <c r="BS43" s="634"/>
      <c r="BT43" s="634"/>
      <c r="BU43" s="634"/>
      <c r="BV43" s="178"/>
      <c r="BW43" s="633" t="str">
        <f t="shared" si="2"/>
        <v/>
      </c>
      <c r="BX43" s="633"/>
      <c r="BY43" s="634" t="str">
        <f>IF('各会計、関係団体の財政状況及び健全化判断比率'!B77="","",'各会計、関係団体の財政状況及び健全化判断比率'!B77)</f>
        <v/>
      </c>
      <c r="BZ43" s="634"/>
      <c r="CA43" s="634"/>
      <c r="CB43" s="634"/>
      <c r="CC43" s="634"/>
      <c r="CD43" s="634"/>
      <c r="CE43" s="634"/>
      <c r="CF43" s="634"/>
      <c r="CG43" s="634"/>
      <c r="CH43" s="634"/>
      <c r="CI43" s="634"/>
      <c r="CJ43" s="634"/>
      <c r="CK43" s="634"/>
      <c r="CL43" s="634"/>
      <c r="CM43" s="634"/>
      <c r="CN43" s="178"/>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G43" s="635" t="str">
        <f>IF('各会計、関係団体の財政状況及び健全化判断比率'!BR16="","",'各会計、関係団体の財政状況及び健全化判断比率'!BR16)</f>
        <v/>
      </c>
      <c r="DH43" s="63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636" t="s">
        <v>203</v>
      </c>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6"/>
      <c r="BS46" s="636"/>
      <c r="BT46" s="636"/>
      <c r="BU46" s="636"/>
      <c r="BV46" s="636"/>
      <c r="BW46" s="636"/>
      <c r="BX46" s="636"/>
      <c r="BY46" s="636"/>
      <c r="BZ46" s="636"/>
      <c r="CA46" s="636"/>
      <c r="CB46" s="636"/>
      <c r="CC46" s="636"/>
      <c r="CD46" s="636"/>
      <c r="CE46" s="636"/>
      <c r="CF46" s="636"/>
      <c r="CG46" s="636"/>
      <c r="CH46" s="636"/>
      <c r="CI46" s="636"/>
      <c r="CJ46" s="636"/>
      <c r="CK46" s="636"/>
      <c r="CL46" s="636"/>
      <c r="CM46" s="636"/>
      <c r="CN46" s="636"/>
      <c r="CO46" s="636"/>
      <c r="CP46" s="636"/>
      <c r="CQ46" s="636"/>
      <c r="CR46" s="636"/>
      <c r="CS46" s="636"/>
      <c r="CT46" s="636"/>
      <c r="CU46" s="636"/>
      <c r="CV46" s="636"/>
      <c r="CW46" s="636"/>
      <c r="CX46" s="636"/>
      <c r="CY46" s="636"/>
      <c r="CZ46" s="636"/>
      <c r="DA46" s="636"/>
      <c r="DB46" s="636"/>
      <c r="DC46" s="636"/>
      <c r="DD46" s="636"/>
      <c r="DE46" s="636"/>
      <c r="DF46" s="636"/>
      <c r="DG46" s="636"/>
      <c r="DH46" s="636"/>
      <c r="DI46" s="636"/>
    </row>
    <row r="47" spans="1:113">
      <c r="E47" s="636" t="s">
        <v>204</v>
      </c>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636"/>
      <c r="BA47" s="636"/>
      <c r="BB47" s="636"/>
      <c r="BC47" s="636"/>
      <c r="BD47" s="636"/>
      <c r="BE47" s="636"/>
      <c r="BF47" s="636"/>
      <c r="BG47" s="636"/>
      <c r="BH47" s="636"/>
      <c r="BI47" s="636"/>
      <c r="BJ47" s="636"/>
      <c r="BK47" s="636"/>
      <c r="BL47" s="636"/>
      <c r="BM47" s="636"/>
      <c r="BN47" s="636"/>
      <c r="BO47" s="636"/>
      <c r="BP47" s="636"/>
      <c r="BQ47" s="636"/>
      <c r="BR47" s="636"/>
      <c r="BS47" s="636"/>
      <c r="BT47" s="636"/>
      <c r="BU47" s="636"/>
      <c r="BV47" s="636"/>
      <c r="BW47" s="636"/>
      <c r="BX47" s="636"/>
      <c r="BY47" s="636"/>
      <c r="BZ47" s="636"/>
      <c r="CA47" s="636"/>
      <c r="CB47" s="636"/>
      <c r="CC47" s="636"/>
      <c r="CD47" s="636"/>
      <c r="CE47" s="636"/>
      <c r="CF47" s="636"/>
      <c r="CG47" s="636"/>
      <c r="CH47" s="636"/>
      <c r="CI47" s="636"/>
      <c r="CJ47" s="636"/>
      <c r="CK47" s="636"/>
      <c r="CL47" s="636"/>
      <c r="CM47" s="636"/>
      <c r="CN47" s="636"/>
      <c r="CO47" s="636"/>
      <c r="CP47" s="636"/>
      <c r="CQ47" s="636"/>
      <c r="CR47" s="636"/>
      <c r="CS47" s="636"/>
      <c r="CT47" s="636"/>
      <c r="CU47" s="636"/>
      <c r="CV47" s="636"/>
      <c r="CW47" s="636"/>
      <c r="CX47" s="636"/>
      <c r="CY47" s="636"/>
      <c r="CZ47" s="636"/>
      <c r="DA47" s="636"/>
      <c r="DB47" s="636"/>
      <c r="DC47" s="636"/>
      <c r="DD47" s="636"/>
      <c r="DE47" s="636"/>
      <c r="DF47" s="636"/>
      <c r="DG47" s="636"/>
      <c r="DH47" s="636"/>
      <c r="DI47" s="636"/>
    </row>
    <row r="48" spans="1:113">
      <c r="E48" s="636" t="s">
        <v>205</v>
      </c>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6"/>
      <c r="BS48" s="636"/>
      <c r="BT48" s="636"/>
      <c r="BU48" s="636"/>
      <c r="BV48" s="636"/>
      <c r="BW48" s="636"/>
      <c r="BX48" s="636"/>
      <c r="BY48" s="636"/>
      <c r="BZ48" s="636"/>
      <c r="CA48" s="636"/>
      <c r="CB48" s="636"/>
      <c r="CC48" s="636"/>
      <c r="CD48" s="636"/>
      <c r="CE48" s="636"/>
      <c r="CF48" s="636"/>
      <c r="CG48" s="636"/>
      <c r="CH48" s="636"/>
      <c r="CI48" s="636"/>
      <c r="CJ48" s="636"/>
      <c r="CK48" s="636"/>
      <c r="CL48" s="636"/>
      <c r="CM48" s="636"/>
      <c r="CN48" s="636"/>
      <c r="CO48" s="636"/>
      <c r="CP48" s="636"/>
      <c r="CQ48" s="636"/>
      <c r="CR48" s="636"/>
      <c r="CS48" s="636"/>
      <c r="CT48" s="636"/>
      <c r="CU48" s="636"/>
      <c r="CV48" s="636"/>
      <c r="CW48" s="636"/>
      <c r="CX48" s="636"/>
      <c r="CY48" s="636"/>
      <c r="CZ48" s="636"/>
      <c r="DA48" s="636"/>
      <c r="DB48" s="636"/>
      <c r="DC48" s="636"/>
      <c r="DD48" s="636"/>
      <c r="DE48" s="636"/>
      <c r="DF48" s="636"/>
      <c r="DG48" s="636"/>
      <c r="DH48" s="636"/>
      <c r="DI48" s="636"/>
    </row>
    <row r="49" spans="5:113">
      <c r="E49" s="637" t="s">
        <v>206</v>
      </c>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c r="BO49" s="637"/>
      <c r="BP49" s="637"/>
      <c r="BQ49" s="637"/>
      <c r="BR49" s="637"/>
      <c r="BS49" s="637"/>
      <c r="BT49" s="637"/>
      <c r="BU49" s="637"/>
      <c r="BV49" s="637"/>
      <c r="BW49" s="637"/>
      <c r="BX49" s="637"/>
      <c r="BY49" s="637"/>
      <c r="BZ49" s="637"/>
      <c r="CA49" s="637"/>
      <c r="CB49" s="637"/>
      <c r="CC49" s="637"/>
      <c r="CD49" s="637"/>
      <c r="CE49" s="637"/>
      <c r="CF49" s="637"/>
      <c r="CG49" s="637"/>
      <c r="CH49" s="637"/>
      <c r="CI49" s="637"/>
      <c r="CJ49" s="637"/>
      <c r="CK49" s="637"/>
      <c r="CL49" s="637"/>
      <c r="CM49" s="637"/>
      <c r="CN49" s="637"/>
      <c r="CO49" s="637"/>
      <c r="CP49" s="637"/>
      <c r="CQ49" s="637"/>
      <c r="CR49" s="637"/>
      <c r="CS49" s="637"/>
      <c r="CT49" s="637"/>
      <c r="CU49" s="637"/>
      <c r="CV49" s="637"/>
      <c r="CW49" s="637"/>
      <c r="CX49" s="637"/>
      <c r="CY49" s="637"/>
      <c r="CZ49" s="637"/>
      <c r="DA49" s="637"/>
      <c r="DB49" s="637"/>
      <c r="DC49" s="637"/>
      <c r="DD49" s="637"/>
      <c r="DE49" s="637"/>
      <c r="DF49" s="637"/>
      <c r="DG49" s="637"/>
      <c r="DH49" s="637"/>
      <c r="DI49" s="637"/>
    </row>
    <row r="50" spans="5:113">
      <c r="E50" s="636" t="s">
        <v>207</v>
      </c>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c r="CA50" s="636"/>
      <c r="CB50" s="636"/>
      <c r="CC50" s="636"/>
      <c r="CD50" s="636"/>
      <c r="CE50" s="636"/>
      <c r="CF50" s="636"/>
      <c r="CG50" s="636"/>
      <c r="CH50" s="636"/>
      <c r="CI50" s="636"/>
      <c r="CJ50" s="636"/>
      <c r="CK50" s="636"/>
      <c r="CL50" s="636"/>
      <c r="CM50" s="636"/>
      <c r="CN50" s="636"/>
      <c r="CO50" s="636"/>
      <c r="CP50" s="636"/>
      <c r="CQ50" s="636"/>
      <c r="CR50" s="636"/>
      <c r="CS50" s="636"/>
      <c r="CT50" s="636"/>
      <c r="CU50" s="636"/>
      <c r="CV50" s="636"/>
      <c r="CW50" s="636"/>
      <c r="CX50" s="636"/>
      <c r="CY50" s="636"/>
      <c r="CZ50" s="636"/>
      <c r="DA50" s="636"/>
      <c r="DB50" s="636"/>
      <c r="DC50" s="636"/>
      <c r="DD50" s="636"/>
      <c r="DE50" s="636"/>
      <c r="DF50" s="636"/>
      <c r="DG50" s="636"/>
      <c r="DH50" s="636"/>
      <c r="DI50" s="636"/>
    </row>
    <row r="51" spans="5:113">
      <c r="E51" s="636" t="s">
        <v>208</v>
      </c>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c r="CA51" s="636"/>
      <c r="CB51" s="636"/>
      <c r="CC51" s="636"/>
      <c r="CD51" s="636"/>
      <c r="CE51" s="636"/>
      <c r="CF51" s="636"/>
      <c r="CG51" s="636"/>
      <c r="CH51" s="636"/>
      <c r="CI51" s="636"/>
      <c r="CJ51" s="636"/>
      <c r="CK51" s="636"/>
      <c r="CL51" s="636"/>
      <c r="CM51" s="636"/>
      <c r="CN51" s="636"/>
      <c r="CO51" s="636"/>
      <c r="CP51" s="636"/>
      <c r="CQ51" s="636"/>
      <c r="CR51" s="636"/>
      <c r="CS51" s="636"/>
      <c r="CT51" s="636"/>
      <c r="CU51" s="636"/>
      <c r="CV51" s="636"/>
      <c r="CW51" s="636"/>
      <c r="CX51" s="636"/>
      <c r="CY51" s="636"/>
      <c r="CZ51" s="636"/>
      <c r="DA51" s="636"/>
      <c r="DB51" s="636"/>
      <c r="DC51" s="636"/>
      <c r="DD51" s="636"/>
      <c r="DE51" s="636"/>
      <c r="DF51" s="636"/>
      <c r="DG51" s="636"/>
      <c r="DH51" s="636"/>
      <c r="DI51" s="636"/>
    </row>
    <row r="52" spans="5:113">
      <c r="E52" s="636" t="s">
        <v>209</v>
      </c>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636"/>
      <c r="BV52" s="636"/>
      <c r="BW52" s="636"/>
      <c r="BX52" s="636"/>
      <c r="BY52" s="636"/>
      <c r="BZ52" s="636"/>
      <c r="CA52" s="636"/>
      <c r="CB52" s="636"/>
      <c r="CC52" s="636"/>
      <c r="CD52" s="636"/>
      <c r="CE52" s="636"/>
      <c r="CF52" s="636"/>
      <c r="CG52" s="636"/>
      <c r="CH52" s="636"/>
      <c r="CI52" s="636"/>
      <c r="CJ52" s="636"/>
      <c r="CK52" s="636"/>
      <c r="CL52" s="636"/>
      <c r="CM52" s="636"/>
      <c r="CN52" s="636"/>
      <c r="CO52" s="636"/>
      <c r="CP52" s="636"/>
      <c r="CQ52" s="636"/>
      <c r="CR52" s="636"/>
      <c r="CS52" s="636"/>
      <c r="CT52" s="636"/>
      <c r="CU52" s="636"/>
      <c r="CV52" s="636"/>
      <c r="CW52" s="636"/>
      <c r="CX52" s="636"/>
      <c r="CY52" s="636"/>
      <c r="CZ52" s="636"/>
      <c r="DA52" s="636"/>
      <c r="DB52" s="636"/>
      <c r="DC52" s="636"/>
      <c r="DD52" s="636"/>
      <c r="DE52" s="636"/>
      <c r="DF52" s="636"/>
      <c r="DG52" s="636"/>
      <c r="DH52" s="636"/>
      <c r="DI52" s="636"/>
    </row>
    <row r="53" spans="5:113">
      <c r="E53" s="349" t="s">
        <v>589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5" zoomScale="70" zoomScaleNormal="70" zoomScaleSheetLayoutView="100" workbookViewId="0">
      <selection activeCell="M13" sqref="M13:Q13"/>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440</v>
      </c>
      <c r="G33" s="29" t="s">
        <v>441</v>
      </c>
      <c r="H33" s="29" t="s">
        <v>442</v>
      </c>
      <c r="I33" s="29" t="s">
        <v>443</v>
      </c>
      <c r="J33" s="30" t="s">
        <v>444</v>
      </c>
      <c r="K33" s="22"/>
      <c r="L33" s="22"/>
      <c r="M33" s="22"/>
      <c r="N33" s="22"/>
      <c r="O33" s="22"/>
      <c r="P33" s="22"/>
    </row>
    <row r="34" spans="1:16" ht="39" customHeight="1">
      <c r="A34" s="22"/>
      <c r="B34" s="31"/>
      <c r="C34" s="1122" t="s">
        <v>447</v>
      </c>
      <c r="D34" s="1122"/>
      <c r="E34" s="1123"/>
      <c r="F34" s="32">
        <v>19.489999999999998</v>
      </c>
      <c r="G34" s="33">
        <v>17.399999999999999</v>
      </c>
      <c r="H34" s="33">
        <v>15.91</v>
      </c>
      <c r="I34" s="33">
        <v>13.98</v>
      </c>
      <c r="J34" s="34">
        <v>9.68</v>
      </c>
      <c r="K34" s="22"/>
      <c r="L34" s="22"/>
      <c r="M34" s="22"/>
      <c r="N34" s="22"/>
      <c r="O34" s="22"/>
      <c r="P34" s="22"/>
    </row>
    <row r="35" spans="1:16" ht="39" customHeight="1">
      <c r="A35" s="22"/>
      <c r="B35" s="35"/>
      <c r="C35" s="1116" t="s">
        <v>448</v>
      </c>
      <c r="D35" s="1117"/>
      <c r="E35" s="1118"/>
      <c r="F35" s="36">
        <v>4.2300000000000004</v>
      </c>
      <c r="G35" s="37">
        <v>4.4800000000000004</v>
      </c>
      <c r="H35" s="37">
        <v>4.47</v>
      </c>
      <c r="I35" s="37">
        <v>6.29</v>
      </c>
      <c r="J35" s="38">
        <v>7.98</v>
      </c>
      <c r="K35" s="22"/>
      <c r="L35" s="22"/>
      <c r="M35" s="22"/>
      <c r="N35" s="22"/>
      <c r="O35" s="22"/>
      <c r="P35" s="22"/>
    </row>
    <row r="36" spans="1:16" ht="39" customHeight="1">
      <c r="A36" s="22"/>
      <c r="B36" s="35"/>
      <c r="C36" s="1116" t="s">
        <v>449</v>
      </c>
      <c r="D36" s="1117"/>
      <c r="E36" s="1118"/>
      <c r="F36" s="36" t="s">
        <v>398</v>
      </c>
      <c r="G36" s="37" t="s">
        <v>398</v>
      </c>
      <c r="H36" s="37">
        <v>0.55000000000000004</v>
      </c>
      <c r="I36" s="37">
        <v>1.28</v>
      </c>
      <c r="J36" s="38">
        <v>2.34</v>
      </c>
      <c r="K36" s="22"/>
      <c r="L36" s="22"/>
      <c r="M36" s="22"/>
      <c r="N36" s="22"/>
      <c r="O36" s="22"/>
      <c r="P36" s="22"/>
    </row>
    <row r="37" spans="1:16" ht="39" customHeight="1">
      <c r="A37" s="22"/>
      <c r="B37" s="35"/>
      <c r="C37" s="1116" t="s">
        <v>450</v>
      </c>
      <c r="D37" s="1117"/>
      <c r="E37" s="1118"/>
      <c r="F37" s="36">
        <v>3.32</v>
      </c>
      <c r="G37" s="37">
        <v>1.65</v>
      </c>
      <c r="H37" s="37">
        <v>1.28</v>
      </c>
      <c r="I37" s="37">
        <v>1.75</v>
      </c>
      <c r="J37" s="38">
        <v>1.91</v>
      </c>
      <c r="K37" s="22"/>
      <c r="L37" s="22"/>
      <c r="M37" s="22"/>
      <c r="N37" s="22"/>
      <c r="O37" s="22"/>
      <c r="P37" s="22"/>
    </row>
    <row r="38" spans="1:16" ht="39" customHeight="1">
      <c r="A38" s="22"/>
      <c r="B38" s="35"/>
      <c r="C38" s="1116" t="s">
        <v>451</v>
      </c>
      <c r="D38" s="1117"/>
      <c r="E38" s="1118"/>
      <c r="F38" s="36">
        <v>1.65</v>
      </c>
      <c r="G38" s="37">
        <v>0.61</v>
      </c>
      <c r="H38" s="37">
        <v>1.38</v>
      </c>
      <c r="I38" s="37">
        <v>0.66</v>
      </c>
      <c r="J38" s="38">
        <v>0.6</v>
      </c>
      <c r="K38" s="22"/>
      <c r="L38" s="22"/>
      <c r="M38" s="22"/>
      <c r="N38" s="22"/>
      <c r="O38" s="22"/>
      <c r="P38" s="22"/>
    </row>
    <row r="39" spans="1:16" ht="39" customHeight="1">
      <c r="A39" s="22"/>
      <c r="B39" s="35"/>
      <c r="C39" s="1116" t="s">
        <v>452</v>
      </c>
      <c r="D39" s="1117"/>
      <c r="E39" s="1118"/>
      <c r="F39" s="36">
        <v>0.02</v>
      </c>
      <c r="G39" s="37">
        <v>0.03</v>
      </c>
      <c r="H39" s="37">
        <v>0.14000000000000001</v>
      </c>
      <c r="I39" s="37">
        <v>0.09</v>
      </c>
      <c r="J39" s="38">
        <v>0.08</v>
      </c>
      <c r="K39" s="22"/>
      <c r="L39" s="22"/>
      <c r="M39" s="22"/>
      <c r="N39" s="22"/>
      <c r="O39" s="22"/>
      <c r="P39" s="22"/>
    </row>
    <row r="40" spans="1:16" ht="39" customHeight="1">
      <c r="A40" s="22"/>
      <c r="B40" s="35"/>
      <c r="C40" s="1116" t="s">
        <v>453</v>
      </c>
      <c r="D40" s="1117"/>
      <c r="E40" s="1118"/>
      <c r="F40" s="36">
        <v>0</v>
      </c>
      <c r="G40" s="37">
        <v>0</v>
      </c>
      <c r="H40" s="37">
        <v>0.01</v>
      </c>
      <c r="I40" s="37">
        <v>0.01</v>
      </c>
      <c r="J40" s="38">
        <v>0</v>
      </c>
      <c r="K40" s="22"/>
      <c r="L40" s="22"/>
      <c r="M40" s="22"/>
      <c r="N40" s="22"/>
      <c r="O40" s="22"/>
      <c r="P40" s="22"/>
    </row>
    <row r="41" spans="1:16" ht="39" customHeight="1">
      <c r="A41" s="22"/>
      <c r="B41" s="35"/>
      <c r="C41" s="1116" t="s">
        <v>454</v>
      </c>
      <c r="D41" s="1117"/>
      <c r="E41" s="1118"/>
      <c r="F41" s="36">
        <v>0</v>
      </c>
      <c r="G41" s="37">
        <v>0</v>
      </c>
      <c r="H41" s="37">
        <v>0</v>
      </c>
      <c r="I41" s="37">
        <v>0</v>
      </c>
      <c r="J41" s="38">
        <v>0</v>
      </c>
      <c r="K41" s="22"/>
      <c r="L41" s="22"/>
      <c r="M41" s="22"/>
      <c r="N41" s="22"/>
      <c r="O41" s="22"/>
      <c r="P41" s="22"/>
    </row>
    <row r="42" spans="1:16" ht="39" customHeight="1">
      <c r="A42" s="22"/>
      <c r="B42" s="39"/>
      <c r="C42" s="1116" t="s">
        <v>455</v>
      </c>
      <c r="D42" s="1117"/>
      <c r="E42" s="1118"/>
      <c r="F42" s="36" t="s">
        <v>398</v>
      </c>
      <c r="G42" s="37" t="s">
        <v>398</v>
      </c>
      <c r="H42" s="37" t="s">
        <v>398</v>
      </c>
      <c r="I42" s="37" t="s">
        <v>398</v>
      </c>
      <c r="J42" s="38" t="s">
        <v>398</v>
      </c>
      <c r="K42" s="22"/>
      <c r="L42" s="22"/>
      <c r="M42" s="22"/>
      <c r="N42" s="22"/>
      <c r="O42" s="22"/>
      <c r="P42" s="22"/>
    </row>
    <row r="43" spans="1:16" ht="39" customHeight="1" thickBot="1">
      <c r="A43" s="22"/>
      <c r="B43" s="40"/>
      <c r="C43" s="1119" t="s">
        <v>456</v>
      </c>
      <c r="D43" s="1120"/>
      <c r="E43" s="1121"/>
      <c r="F43" s="41">
        <v>0.17</v>
      </c>
      <c r="G43" s="42">
        <v>0.49</v>
      </c>
      <c r="H43" s="42" t="s">
        <v>398</v>
      </c>
      <c r="I43" s="42" t="s">
        <v>398</v>
      </c>
      <c r="J43" s="43" t="s">
        <v>398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ejNgcD/CksftcBHp5qlfJaHMaZvm2o+euzAJi+oysFWH4bvlKGA3buxxsXqxbSrkDedHicKmZeytd+e2mm3KA==" saltValue="NyCFEaY+ZAqfmgywrbP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0"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440</v>
      </c>
      <c r="L44" s="56" t="s">
        <v>441</v>
      </c>
      <c r="M44" s="56" t="s">
        <v>442</v>
      </c>
      <c r="N44" s="56" t="s">
        <v>443</v>
      </c>
      <c r="O44" s="57" t="s">
        <v>444</v>
      </c>
      <c r="P44" s="48"/>
      <c r="Q44" s="48"/>
      <c r="R44" s="48"/>
      <c r="S44" s="48"/>
      <c r="T44" s="48"/>
      <c r="U44" s="48"/>
    </row>
    <row r="45" spans="1:21" ht="30.75" customHeight="1">
      <c r="A45" s="48"/>
      <c r="B45" s="1124" t="s">
        <v>11</v>
      </c>
      <c r="C45" s="1125"/>
      <c r="D45" s="58"/>
      <c r="E45" s="1130" t="s">
        <v>12</v>
      </c>
      <c r="F45" s="1130"/>
      <c r="G45" s="1130"/>
      <c r="H45" s="1130"/>
      <c r="I45" s="1130"/>
      <c r="J45" s="1131"/>
      <c r="K45" s="59">
        <v>1696</v>
      </c>
      <c r="L45" s="60">
        <v>1964</v>
      </c>
      <c r="M45" s="60">
        <v>1970</v>
      </c>
      <c r="N45" s="60">
        <v>1973</v>
      </c>
      <c r="O45" s="61">
        <v>1946</v>
      </c>
      <c r="P45" s="48"/>
      <c r="Q45" s="48"/>
      <c r="R45" s="48"/>
      <c r="S45" s="48"/>
      <c r="T45" s="48"/>
      <c r="U45" s="48"/>
    </row>
    <row r="46" spans="1:21" ht="30.75" customHeight="1">
      <c r="A46" s="48"/>
      <c r="B46" s="1126"/>
      <c r="C46" s="1127"/>
      <c r="D46" s="62"/>
      <c r="E46" s="1132" t="s">
        <v>13</v>
      </c>
      <c r="F46" s="1132"/>
      <c r="G46" s="1132"/>
      <c r="H46" s="1132"/>
      <c r="I46" s="1132"/>
      <c r="J46" s="1133"/>
      <c r="K46" s="63" t="s">
        <v>398</v>
      </c>
      <c r="L46" s="64" t="s">
        <v>398</v>
      </c>
      <c r="M46" s="64" t="s">
        <v>398</v>
      </c>
      <c r="N46" s="64" t="s">
        <v>398</v>
      </c>
      <c r="O46" s="65" t="s">
        <v>398</v>
      </c>
      <c r="P46" s="48"/>
      <c r="Q46" s="48"/>
      <c r="R46" s="48"/>
      <c r="S46" s="48"/>
      <c r="T46" s="48"/>
      <c r="U46" s="48"/>
    </row>
    <row r="47" spans="1:21" ht="30.75" customHeight="1">
      <c r="A47" s="48"/>
      <c r="B47" s="1126"/>
      <c r="C47" s="1127"/>
      <c r="D47" s="62"/>
      <c r="E47" s="1132" t="s">
        <v>14</v>
      </c>
      <c r="F47" s="1132"/>
      <c r="G47" s="1132"/>
      <c r="H47" s="1132"/>
      <c r="I47" s="1132"/>
      <c r="J47" s="1133"/>
      <c r="K47" s="63" t="s">
        <v>398</v>
      </c>
      <c r="L47" s="64" t="s">
        <v>398</v>
      </c>
      <c r="M47" s="64" t="s">
        <v>398</v>
      </c>
      <c r="N47" s="64" t="s">
        <v>398</v>
      </c>
      <c r="O47" s="65" t="s">
        <v>398</v>
      </c>
      <c r="P47" s="48"/>
      <c r="Q47" s="48"/>
      <c r="R47" s="48"/>
      <c r="S47" s="48"/>
      <c r="T47" s="48"/>
      <c r="U47" s="48"/>
    </row>
    <row r="48" spans="1:21" ht="30.75" customHeight="1">
      <c r="A48" s="48"/>
      <c r="B48" s="1126"/>
      <c r="C48" s="1127"/>
      <c r="D48" s="62"/>
      <c r="E48" s="1132" t="s">
        <v>15</v>
      </c>
      <c r="F48" s="1132"/>
      <c r="G48" s="1132"/>
      <c r="H48" s="1132"/>
      <c r="I48" s="1132"/>
      <c r="J48" s="1133"/>
      <c r="K48" s="63">
        <v>243</v>
      </c>
      <c r="L48" s="64">
        <v>236</v>
      </c>
      <c r="M48" s="64">
        <v>143</v>
      </c>
      <c r="N48" s="64">
        <v>139</v>
      </c>
      <c r="O48" s="65">
        <v>131</v>
      </c>
      <c r="P48" s="48"/>
      <c r="Q48" s="48"/>
      <c r="R48" s="48"/>
      <c r="S48" s="48"/>
      <c r="T48" s="48"/>
      <c r="U48" s="48"/>
    </row>
    <row r="49" spans="1:21" ht="30.75" customHeight="1">
      <c r="A49" s="48"/>
      <c r="B49" s="1126"/>
      <c r="C49" s="1127"/>
      <c r="D49" s="62"/>
      <c r="E49" s="1132" t="s">
        <v>16</v>
      </c>
      <c r="F49" s="1132"/>
      <c r="G49" s="1132"/>
      <c r="H49" s="1132"/>
      <c r="I49" s="1132"/>
      <c r="J49" s="1133"/>
      <c r="K49" s="63">
        <v>145</v>
      </c>
      <c r="L49" s="64">
        <v>151</v>
      </c>
      <c r="M49" s="64">
        <v>147</v>
      </c>
      <c r="N49" s="64">
        <v>163</v>
      </c>
      <c r="O49" s="65">
        <v>157</v>
      </c>
      <c r="P49" s="48"/>
      <c r="Q49" s="48"/>
      <c r="R49" s="48"/>
      <c r="S49" s="48"/>
      <c r="T49" s="48"/>
      <c r="U49" s="48"/>
    </row>
    <row r="50" spans="1:21" ht="30.75" customHeight="1">
      <c r="A50" s="48"/>
      <c r="B50" s="1126"/>
      <c r="C50" s="1127"/>
      <c r="D50" s="62"/>
      <c r="E50" s="1132" t="s">
        <v>17</v>
      </c>
      <c r="F50" s="1132"/>
      <c r="G50" s="1132"/>
      <c r="H50" s="1132"/>
      <c r="I50" s="1132"/>
      <c r="J50" s="1133"/>
      <c r="K50" s="63">
        <v>112</v>
      </c>
      <c r="L50" s="64">
        <v>101</v>
      </c>
      <c r="M50" s="64">
        <v>95</v>
      </c>
      <c r="N50" s="64">
        <v>112</v>
      </c>
      <c r="O50" s="65">
        <v>96</v>
      </c>
      <c r="P50" s="48"/>
      <c r="Q50" s="48"/>
      <c r="R50" s="48"/>
      <c r="S50" s="48"/>
      <c r="T50" s="48"/>
      <c r="U50" s="48"/>
    </row>
    <row r="51" spans="1:21" ht="30.75" customHeight="1">
      <c r="A51" s="48"/>
      <c r="B51" s="1128"/>
      <c r="C51" s="1129"/>
      <c r="D51" s="66"/>
      <c r="E51" s="1132" t="s">
        <v>18</v>
      </c>
      <c r="F51" s="1132"/>
      <c r="G51" s="1132"/>
      <c r="H51" s="1132"/>
      <c r="I51" s="1132"/>
      <c r="J51" s="1133"/>
      <c r="K51" s="63" t="s">
        <v>398</v>
      </c>
      <c r="L51" s="64" t="s">
        <v>398</v>
      </c>
      <c r="M51" s="64">
        <v>0</v>
      </c>
      <c r="N51" s="64" t="s">
        <v>398</v>
      </c>
      <c r="O51" s="65">
        <v>0</v>
      </c>
      <c r="P51" s="48"/>
      <c r="Q51" s="48"/>
      <c r="R51" s="48"/>
      <c r="S51" s="48"/>
      <c r="T51" s="48"/>
      <c r="U51" s="48"/>
    </row>
    <row r="52" spans="1:21" ht="30.75" customHeight="1">
      <c r="A52" s="48"/>
      <c r="B52" s="1134" t="s">
        <v>19</v>
      </c>
      <c r="C52" s="1135"/>
      <c r="D52" s="66"/>
      <c r="E52" s="1132" t="s">
        <v>20</v>
      </c>
      <c r="F52" s="1132"/>
      <c r="G52" s="1132"/>
      <c r="H52" s="1132"/>
      <c r="I52" s="1132"/>
      <c r="J52" s="1133"/>
      <c r="K52" s="63">
        <v>1517</v>
      </c>
      <c r="L52" s="64">
        <v>1553</v>
      </c>
      <c r="M52" s="64">
        <v>1458</v>
      </c>
      <c r="N52" s="64">
        <v>1465</v>
      </c>
      <c r="O52" s="65">
        <v>1505</v>
      </c>
      <c r="P52" s="48"/>
      <c r="Q52" s="48"/>
      <c r="R52" s="48"/>
      <c r="S52" s="48"/>
      <c r="T52" s="48"/>
      <c r="U52" s="48"/>
    </row>
    <row r="53" spans="1:21" ht="30.75" customHeight="1" thickBot="1">
      <c r="A53" s="48"/>
      <c r="B53" s="1136" t="s">
        <v>21</v>
      </c>
      <c r="C53" s="1137"/>
      <c r="D53" s="67"/>
      <c r="E53" s="1138" t="s">
        <v>22</v>
      </c>
      <c r="F53" s="1138"/>
      <c r="G53" s="1138"/>
      <c r="H53" s="1138"/>
      <c r="I53" s="1138"/>
      <c r="J53" s="1139"/>
      <c r="K53" s="68">
        <v>679</v>
      </c>
      <c r="L53" s="69">
        <v>899</v>
      </c>
      <c r="M53" s="69">
        <v>897</v>
      </c>
      <c r="N53" s="69">
        <v>922</v>
      </c>
      <c r="O53" s="70">
        <v>825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457</v>
      </c>
      <c r="P55" s="48"/>
      <c r="Q55" s="48"/>
      <c r="R55" s="48"/>
      <c r="S55" s="48"/>
      <c r="T55" s="48"/>
      <c r="U55" s="48"/>
    </row>
    <row r="56" spans="1:21" ht="31.5" customHeight="1" thickBot="1">
      <c r="A56" s="48"/>
      <c r="B56" s="76"/>
      <c r="C56" s="77"/>
      <c r="D56" s="77"/>
      <c r="E56" s="78"/>
      <c r="F56" s="78"/>
      <c r="G56" s="78"/>
      <c r="H56" s="78"/>
      <c r="I56" s="78"/>
      <c r="J56" s="79" t="s">
        <v>2</v>
      </c>
      <c r="K56" s="80" t="s">
        <v>458</v>
      </c>
      <c r="L56" s="81" t="s">
        <v>459</v>
      </c>
      <c r="M56" s="81" t="s">
        <v>460</v>
      </c>
      <c r="N56" s="81" t="s">
        <v>461</v>
      </c>
      <c r="O56" s="82" t="s">
        <v>462</v>
      </c>
      <c r="P56" s="48"/>
      <c r="Q56" s="48"/>
      <c r="R56" s="48"/>
      <c r="S56" s="48"/>
      <c r="T56" s="48"/>
      <c r="U56" s="48"/>
    </row>
    <row r="57" spans="1:21" ht="31.5" customHeight="1">
      <c r="B57" s="1140" t="s">
        <v>25</v>
      </c>
      <c r="C57" s="1141"/>
      <c r="D57" s="1144" t="s">
        <v>26</v>
      </c>
      <c r="E57" s="1145"/>
      <c r="F57" s="1145"/>
      <c r="G57" s="1145"/>
      <c r="H57" s="1145"/>
      <c r="I57" s="1145"/>
      <c r="J57" s="1146"/>
      <c r="K57" s="83"/>
      <c r="L57" s="84"/>
      <c r="M57" s="84"/>
      <c r="N57" s="84"/>
      <c r="O57" s="85"/>
    </row>
    <row r="58" spans="1:21" ht="31.5" customHeight="1" thickBot="1">
      <c r="B58" s="1142"/>
      <c r="C58" s="1143"/>
      <c r="D58" s="1147" t="s">
        <v>27</v>
      </c>
      <c r="E58" s="1148"/>
      <c r="F58" s="1148"/>
      <c r="G58" s="1148"/>
      <c r="H58" s="1148"/>
      <c r="I58" s="1148"/>
      <c r="J58" s="114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3wnSAuO6toUlROP2LEp++60t09QInHq6wO3gLxwuyPusO128WDtdLUQ4JFOcFlar8K4eGaIu8Wnse9X8nNaGA==" saltValue="CdHutG6EljNuvsaKzQdb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0" zoomScaleSheetLayoutView="100" workbookViewId="0">
      <selection activeCell="M13" sqref="M13:Q13"/>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440</v>
      </c>
      <c r="J40" s="100" t="s">
        <v>441</v>
      </c>
      <c r="K40" s="100" t="s">
        <v>442</v>
      </c>
      <c r="L40" s="100" t="s">
        <v>443</v>
      </c>
      <c r="M40" s="101" t="s">
        <v>444</v>
      </c>
    </row>
    <row r="41" spans="2:13" ht="27.75" customHeight="1">
      <c r="B41" s="1150" t="s">
        <v>30</v>
      </c>
      <c r="C41" s="1151"/>
      <c r="D41" s="102"/>
      <c r="E41" s="1156" t="s">
        <v>31</v>
      </c>
      <c r="F41" s="1156"/>
      <c r="G41" s="1156"/>
      <c r="H41" s="1157"/>
      <c r="I41" s="337">
        <v>20599</v>
      </c>
      <c r="J41" s="338">
        <v>20840</v>
      </c>
      <c r="K41" s="338">
        <v>23799</v>
      </c>
      <c r="L41" s="338">
        <v>23603</v>
      </c>
      <c r="M41" s="339">
        <v>23968</v>
      </c>
    </row>
    <row r="42" spans="2:13" ht="27.75" customHeight="1">
      <c r="B42" s="1152"/>
      <c r="C42" s="1153"/>
      <c r="D42" s="103"/>
      <c r="E42" s="1158" t="s">
        <v>32</v>
      </c>
      <c r="F42" s="1158"/>
      <c r="G42" s="1158"/>
      <c r="H42" s="1159"/>
      <c r="I42" s="340">
        <v>1853</v>
      </c>
      <c r="J42" s="341">
        <v>2487</v>
      </c>
      <c r="K42" s="341">
        <v>1657</v>
      </c>
      <c r="L42" s="341">
        <v>1538</v>
      </c>
      <c r="M42" s="342">
        <v>680</v>
      </c>
    </row>
    <row r="43" spans="2:13" ht="27.75" customHeight="1">
      <c r="B43" s="1152"/>
      <c r="C43" s="1153"/>
      <c r="D43" s="103"/>
      <c r="E43" s="1158" t="s">
        <v>33</v>
      </c>
      <c r="F43" s="1158"/>
      <c r="G43" s="1158"/>
      <c r="H43" s="1159"/>
      <c r="I43" s="340">
        <v>2438</v>
      </c>
      <c r="J43" s="341">
        <v>2464</v>
      </c>
      <c r="K43" s="341">
        <v>1954</v>
      </c>
      <c r="L43" s="341">
        <v>1533</v>
      </c>
      <c r="M43" s="342">
        <v>1099</v>
      </c>
    </row>
    <row r="44" spans="2:13" ht="27.75" customHeight="1">
      <c r="B44" s="1152"/>
      <c r="C44" s="1153"/>
      <c r="D44" s="103"/>
      <c r="E44" s="1158" t="s">
        <v>34</v>
      </c>
      <c r="F44" s="1158"/>
      <c r="G44" s="1158"/>
      <c r="H44" s="1159"/>
      <c r="I44" s="340">
        <v>1210</v>
      </c>
      <c r="J44" s="341">
        <v>1035</v>
      </c>
      <c r="K44" s="341">
        <v>987</v>
      </c>
      <c r="L44" s="341">
        <v>931</v>
      </c>
      <c r="M44" s="342">
        <v>917</v>
      </c>
    </row>
    <row r="45" spans="2:13" ht="27.75" customHeight="1">
      <c r="B45" s="1152"/>
      <c r="C45" s="1153"/>
      <c r="D45" s="103"/>
      <c r="E45" s="1158" t="s">
        <v>35</v>
      </c>
      <c r="F45" s="1158"/>
      <c r="G45" s="1158"/>
      <c r="H45" s="1159"/>
      <c r="I45" s="340">
        <v>1041</v>
      </c>
      <c r="J45" s="341">
        <v>906</v>
      </c>
      <c r="K45" s="341">
        <v>806</v>
      </c>
      <c r="L45" s="341">
        <v>664</v>
      </c>
      <c r="M45" s="342">
        <v>541</v>
      </c>
    </row>
    <row r="46" spans="2:13" ht="27.75" customHeight="1">
      <c r="B46" s="1152"/>
      <c r="C46" s="1153"/>
      <c r="D46" s="104"/>
      <c r="E46" s="1158" t="s">
        <v>36</v>
      </c>
      <c r="F46" s="1158"/>
      <c r="G46" s="1158"/>
      <c r="H46" s="1159"/>
      <c r="I46" s="340" t="s">
        <v>398</v>
      </c>
      <c r="J46" s="341" t="s">
        <v>398</v>
      </c>
      <c r="K46" s="341" t="s">
        <v>398</v>
      </c>
      <c r="L46" s="341" t="s">
        <v>398</v>
      </c>
      <c r="M46" s="342" t="s">
        <v>398</v>
      </c>
    </row>
    <row r="47" spans="2:13" ht="27.75" customHeight="1">
      <c r="B47" s="1152"/>
      <c r="C47" s="1153"/>
      <c r="D47" s="105"/>
      <c r="E47" s="1160" t="s">
        <v>37</v>
      </c>
      <c r="F47" s="1161"/>
      <c r="G47" s="1161"/>
      <c r="H47" s="1162"/>
      <c r="I47" s="340" t="s">
        <v>398</v>
      </c>
      <c r="J47" s="341" t="s">
        <v>398</v>
      </c>
      <c r="K47" s="341" t="s">
        <v>398</v>
      </c>
      <c r="L47" s="341" t="s">
        <v>398</v>
      </c>
      <c r="M47" s="342" t="s">
        <v>398</v>
      </c>
    </row>
    <row r="48" spans="2:13" ht="27.75" customHeight="1">
      <c r="B48" s="1152"/>
      <c r="C48" s="1153"/>
      <c r="D48" s="103"/>
      <c r="E48" s="1158" t="s">
        <v>38</v>
      </c>
      <c r="F48" s="1158"/>
      <c r="G48" s="1158"/>
      <c r="H48" s="1159"/>
      <c r="I48" s="340" t="s">
        <v>398</v>
      </c>
      <c r="J48" s="341" t="s">
        <v>398</v>
      </c>
      <c r="K48" s="341" t="s">
        <v>398</v>
      </c>
      <c r="L48" s="341" t="s">
        <v>398</v>
      </c>
      <c r="M48" s="342" t="s">
        <v>398</v>
      </c>
    </row>
    <row r="49" spans="2:13" ht="27.75" customHeight="1">
      <c r="B49" s="1154"/>
      <c r="C49" s="1155"/>
      <c r="D49" s="103"/>
      <c r="E49" s="1158" t="s">
        <v>39</v>
      </c>
      <c r="F49" s="1158"/>
      <c r="G49" s="1158"/>
      <c r="H49" s="1159"/>
      <c r="I49" s="340" t="s">
        <v>398</v>
      </c>
      <c r="J49" s="341" t="s">
        <v>398</v>
      </c>
      <c r="K49" s="341" t="s">
        <v>398</v>
      </c>
      <c r="L49" s="341" t="s">
        <v>398</v>
      </c>
      <c r="M49" s="342" t="s">
        <v>398</v>
      </c>
    </row>
    <row r="50" spans="2:13" ht="27.75" customHeight="1">
      <c r="B50" s="1163" t="s">
        <v>40</v>
      </c>
      <c r="C50" s="1164"/>
      <c r="D50" s="106"/>
      <c r="E50" s="1158" t="s">
        <v>41</v>
      </c>
      <c r="F50" s="1158"/>
      <c r="G50" s="1158"/>
      <c r="H50" s="1159"/>
      <c r="I50" s="340">
        <v>3037</v>
      </c>
      <c r="J50" s="341">
        <v>3189</v>
      </c>
      <c r="K50" s="341">
        <v>3093</v>
      </c>
      <c r="L50" s="341">
        <v>3481</v>
      </c>
      <c r="M50" s="342">
        <v>5045</v>
      </c>
    </row>
    <row r="51" spans="2:13" ht="27.75" customHeight="1">
      <c r="B51" s="1152"/>
      <c r="C51" s="1153"/>
      <c r="D51" s="103"/>
      <c r="E51" s="1158" t="s">
        <v>42</v>
      </c>
      <c r="F51" s="1158"/>
      <c r="G51" s="1158"/>
      <c r="H51" s="1159"/>
      <c r="I51" s="340">
        <v>2434</v>
      </c>
      <c r="J51" s="341">
        <v>2937</v>
      </c>
      <c r="K51" s="341">
        <v>3593</v>
      </c>
      <c r="L51" s="341">
        <v>3954</v>
      </c>
      <c r="M51" s="342">
        <v>4331</v>
      </c>
    </row>
    <row r="52" spans="2:13" ht="27.75" customHeight="1">
      <c r="B52" s="1154"/>
      <c r="C52" s="1155"/>
      <c r="D52" s="103"/>
      <c r="E52" s="1158" t="s">
        <v>43</v>
      </c>
      <c r="F52" s="1158"/>
      <c r="G52" s="1158"/>
      <c r="H52" s="1159"/>
      <c r="I52" s="340">
        <v>16157</v>
      </c>
      <c r="J52" s="341">
        <v>16729</v>
      </c>
      <c r="K52" s="341">
        <v>17487</v>
      </c>
      <c r="L52" s="341">
        <v>17811</v>
      </c>
      <c r="M52" s="342">
        <v>17860</v>
      </c>
    </row>
    <row r="53" spans="2:13" ht="27.75" customHeight="1" thickBot="1">
      <c r="B53" s="1165" t="s">
        <v>44</v>
      </c>
      <c r="C53" s="1166"/>
      <c r="D53" s="107"/>
      <c r="E53" s="1167" t="s">
        <v>45</v>
      </c>
      <c r="F53" s="1167"/>
      <c r="G53" s="1167"/>
      <c r="H53" s="1168"/>
      <c r="I53" s="343">
        <v>5511</v>
      </c>
      <c r="J53" s="344">
        <v>4877</v>
      </c>
      <c r="K53" s="344">
        <v>5030</v>
      </c>
      <c r="L53" s="344">
        <v>3023</v>
      </c>
      <c r="M53" s="345">
        <v>-30</v>
      </c>
    </row>
    <row r="54" spans="2:13" ht="27.75" customHeight="1">
      <c r="B54" s="108" t="s">
        <v>46</v>
      </c>
      <c r="C54" s="109"/>
      <c r="D54" s="109"/>
      <c r="E54" s="110"/>
      <c r="F54" s="110"/>
      <c r="G54" s="110"/>
      <c r="H54" s="110"/>
      <c r="I54" s="111"/>
      <c r="J54" s="111"/>
      <c r="K54" s="111"/>
      <c r="L54" s="111"/>
      <c r="M54" s="111"/>
    </row>
    <row r="55" spans="2:13"/>
  </sheetData>
  <sheetProtection algorithmName="SHA-512" hashValue="BVKK+6RMFQKNND7slBwJZkjeyLeOh4qn5GyTd5zKyoLoLMrPYgrxnxY1inlHQEhZbgfX1cEOB+ejdBz1bFVsyw==" saltValue="IhwEUN+9R3oSR0XLkbfL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A2" sqref="A2:XFD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442</v>
      </c>
      <c r="G54" s="116" t="s">
        <v>443</v>
      </c>
      <c r="H54" s="117" t="s">
        <v>444</v>
      </c>
    </row>
    <row r="55" spans="2:8" ht="52.5" customHeight="1">
      <c r="B55" s="118"/>
      <c r="C55" s="1177" t="s">
        <v>48</v>
      </c>
      <c r="D55" s="1177"/>
      <c r="E55" s="1178"/>
      <c r="F55" s="119">
        <v>1186</v>
      </c>
      <c r="G55" s="119">
        <v>1263</v>
      </c>
      <c r="H55" s="120">
        <v>2038</v>
      </c>
    </row>
    <row r="56" spans="2:8" ht="52.5" customHeight="1">
      <c r="B56" s="121"/>
      <c r="C56" s="1179" t="s">
        <v>49</v>
      </c>
      <c r="D56" s="1179"/>
      <c r="E56" s="1180"/>
      <c r="F56" s="122" t="s">
        <v>398</v>
      </c>
      <c r="G56" s="122" t="s">
        <v>398</v>
      </c>
      <c r="H56" s="123">
        <v>356</v>
      </c>
    </row>
    <row r="57" spans="2:8" ht="53.25" customHeight="1">
      <c r="B57" s="121"/>
      <c r="C57" s="1181" t="s">
        <v>50</v>
      </c>
      <c r="D57" s="1181"/>
      <c r="E57" s="1182"/>
      <c r="F57" s="124">
        <v>354</v>
      </c>
      <c r="G57" s="124">
        <v>425</v>
      </c>
      <c r="H57" s="125">
        <v>886</v>
      </c>
    </row>
    <row r="58" spans="2:8" ht="45.75" customHeight="1">
      <c r="B58" s="126"/>
      <c r="C58" s="1169" t="s">
        <v>477</v>
      </c>
      <c r="D58" s="1170"/>
      <c r="E58" s="1171"/>
      <c r="F58" s="127">
        <v>324</v>
      </c>
      <c r="G58" s="127">
        <v>376</v>
      </c>
      <c r="H58" s="128">
        <v>837</v>
      </c>
    </row>
    <row r="59" spans="2:8" ht="45.75" customHeight="1">
      <c r="B59" s="126"/>
      <c r="C59" s="1169" t="s">
        <v>478</v>
      </c>
      <c r="D59" s="1170"/>
      <c r="E59" s="1171"/>
      <c r="F59" s="127">
        <v>30</v>
      </c>
      <c r="G59" s="127">
        <v>31</v>
      </c>
      <c r="H59" s="128">
        <v>30</v>
      </c>
    </row>
    <row r="60" spans="2:8" ht="45.75" customHeight="1">
      <c r="B60" s="126"/>
      <c r="C60" s="1169" t="s">
        <v>479</v>
      </c>
      <c r="D60" s="1170"/>
      <c r="E60" s="1171"/>
      <c r="F60" s="127">
        <v>0</v>
      </c>
      <c r="G60" s="127">
        <v>18</v>
      </c>
      <c r="H60" s="128">
        <v>19</v>
      </c>
    </row>
    <row r="61" spans="2:8" ht="45.75" customHeight="1">
      <c r="B61" s="126"/>
      <c r="C61" s="1169"/>
      <c r="D61" s="1170"/>
      <c r="E61" s="1171"/>
      <c r="F61" s="127"/>
      <c r="G61" s="127"/>
      <c r="H61" s="128"/>
    </row>
    <row r="62" spans="2:8" ht="45.75" customHeight="1" thickBot="1">
      <c r="B62" s="129"/>
      <c r="C62" s="1172"/>
      <c r="D62" s="1173"/>
      <c r="E62" s="1174"/>
      <c r="F62" s="130"/>
      <c r="G62" s="130"/>
      <c r="H62" s="131"/>
    </row>
    <row r="63" spans="2:8" ht="52.5" customHeight="1" thickBot="1">
      <c r="B63" s="132"/>
      <c r="C63" s="1175" t="s">
        <v>51</v>
      </c>
      <c r="D63" s="1175"/>
      <c r="E63" s="1176"/>
      <c r="F63" s="133">
        <v>1540</v>
      </c>
      <c r="G63" s="133">
        <v>1688</v>
      </c>
      <c r="H63" s="134">
        <v>3281</v>
      </c>
    </row>
    <row r="64" spans="2:8"/>
  </sheetData>
  <sheetProtection algorithmName="SHA-512" hashValue="cJcn7A1+YJ8KK6pNMBwIEIjVFS4hEZHn9behBkbFt+MHZlyScoZ4H7ET4Xq+nbaXv5Z805uhCM2Y48MJwwD+Hw==" saltValue="SWNhX/lJyoK18p/VVio+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10" zoomScale="55" zoomScaleNormal="55" zoomScaleSheetLayoutView="55" workbookViewId="0">
      <selection activeCell="BI71" sqref="BI71"/>
    </sheetView>
  </sheetViews>
  <sheetFormatPr defaultColWidth="0" defaultRowHeight="13.5" customHeight="1" zeroHeight="1"/>
  <cols>
    <col min="1" max="1" width="6.375" style="366" customWidth="1"/>
    <col min="2" max="107" width="2.5" style="366" customWidth="1"/>
    <col min="108" max="108" width="6.125" style="373" customWidth="1"/>
    <col min="109" max="109" width="5.875" style="372" customWidth="1"/>
    <col min="110" max="16384" width="8.625" style="366" hidden="1"/>
  </cols>
  <sheetData>
    <row r="1" spans="1:109" ht="42.75" customHeight="1">
      <c r="A1" s="364"/>
      <c r="B1" s="365"/>
      <c r="DD1" s="366"/>
      <c r="DE1" s="366"/>
    </row>
    <row r="2" spans="1:109" ht="25.5" customHeight="1">
      <c r="A2" s="367"/>
      <c r="C2" s="367"/>
      <c r="O2" s="367"/>
      <c r="P2" s="367"/>
      <c r="Q2" s="367"/>
      <c r="R2" s="367"/>
      <c r="S2" s="367"/>
      <c r="T2" s="367"/>
      <c r="U2" s="367"/>
      <c r="V2" s="367"/>
      <c r="W2" s="367"/>
      <c r="X2" s="367"/>
      <c r="Y2" s="367"/>
      <c r="Z2" s="367"/>
      <c r="AA2" s="367"/>
      <c r="AB2" s="367"/>
      <c r="AC2" s="367"/>
      <c r="AD2" s="367"/>
      <c r="AE2" s="367"/>
      <c r="AF2" s="367"/>
      <c r="AG2" s="367"/>
      <c r="AH2" s="367"/>
      <c r="AI2" s="367"/>
      <c r="AU2" s="367"/>
      <c r="BG2" s="367"/>
      <c r="BS2" s="367"/>
      <c r="CE2" s="367"/>
      <c r="CQ2" s="367"/>
      <c r="DD2" s="366"/>
      <c r="DE2" s="366"/>
    </row>
    <row r="3" spans="1:109" ht="25.5" customHeight="1">
      <c r="A3" s="367"/>
      <c r="C3" s="367"/>
      <c r="O3" s="367"/>
      <c r="P3" s="367"/>
      <c r="Q3" s="367"/>
      <c r="R3" s="367"/>
      <c r="S3" s="367"/>
      <c r="T3" s="367"/>
      <c r="U3" s="367"/>
      <c r="V3" s="367"/>
      <c r="W3" s="367"/>
      <c r="X3" s="367"/>
      <c r="Y3" s="367"/>
      <c r="Z3" s="367"/>
      <c r="AA3" s="367"/>
      <c r="AB3" s="367"/>
      <c r="AC3" s="367"/>
      <c r="AD3" s="367"/>
      <c r="AE3" s="367"/>
      <c r="AF3" s="367"/>
      <c r="AG3" s="367"/>
      <c r="AH3" s="367"/>
      <c r="AI3" s="367"/>
      <c r="AU3" s="367"/>
      <c r="BG3" s="367"/>
      <c r="BS3" s="367"/>
      <c r="CE3" s="367"/>
      <c r="CQ3" s="367"/>
      <c r="DD3" s="366"/>
      <c r="DE3" s="366"/>
    </row>
    <row r="4" spans="1:109" s="241" customFormat="1">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row>
    <row r="5" spans="1:109" s="241" customFormat="1">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row>
    <row r="6" spans="1:109" s="241" customFormat="1">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row>
    <row r="7" spans="1:109" s="241" customFormat="1">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row>
    <row r="8" spans="1:109" s="241" customFormat="1">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row>
    <row r="9" spans="1:109" s="241" customFormat="1">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row>
    <row r="10" spans="1:109" s="241" customForma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row>
    <row r="11" spans="1:109" s="241" customFormat="1">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row>
    <row r="12" spans="1:109" s="241" customFormat="1">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row>
    <row r="13" spans="1:109" s="241" customFormat="1">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row>
    <row r="14" spans="1:109" s="241" customFormat="1">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row>
    <row r="15" spans="1:109" s="241" customFormat="1">
      <c r="A15" s="366"/>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row>
    <row r="16" spans="1:109" s="241" customFormat="1">
      <c r="A16" s="366"/>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row>
    <row r="17" spans="1:109" s="241" customFormat="1">
      <c r="A17" s="366"/>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row>
    <row r="18" spans="1:109" s="241" customFormat="1">
      <c r="A18" s="366"/>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row>
    <row r="19" spans="1:109">
      <c r="DD19" s="366"/>
      <c r="DE19" s="366"/>
    </row>
    <row r="20" spans="1:109">
      <c r="DD20" s="366"/>
      <c r="DE20" s="366"/>
    </row>
    <row r="21" spans="1:109" ht="17.25" customHeight="1">
      <c r="B21" s="368"/>
      <c r="C21" s="369"/>
      <c r="D21" s="369"/>
      <c r="E21" s="369"/>
      <c r="F21" s="369"/>
      <c r="G21" s="369"/>
      <c r="H21" s="369"/>
      <c r="I21" s="369"/>
      <c r="J21" s="369"/>
      <c r="K21" s="369"/>
      <c r="L21" s="369"/>
      <c r="M21" s="369"/>
      <c r="N21" s="370"/>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70"/>
      <c r="AU21" s="369"/>
      <c r="AV21" s="369"/>
      <c r="AW21" s="369"/>
      <c r="AX21" s="369"/>
      <c r="AY21" s="369"/>
      <c r="AZ21" s="369"/>
      <c r="BA21" s="369"/>
      <c r="BB21" s="369"/>
      <c r="BC21" s="369"/>
      <c r="BD21" s="369"/>
      <c r="BE21" s="369"/>
      <c r="BF21" s="370"/>
      <c r="BG21" s="369"/>
      <c r="BH21" s="369"/>
      <c r="BI21" s="369"/>
      <c r="BJ21" s="369"/>
      <c r="BK21" s="369"/>
      <c r="BL21" s="369"/>
      <c r="BM21" s="369"/>
      <c r="BN21" s="369"/>
      <c r="BO21" s="369"/>
      <c r="BP21" s="369"/>
      <c r="BQ21" s="369"/>
      <c r="BR21" s="370"/>
      <c r="BS21" s="369"/>
      <c r="BT21" s="369"/>
      <c r="BU21" s="369"/>
      <c r="BV21" s="369"/>
      <c r="BW21" s="369"/>
      <c r="BX21" s="369"/>
      <c r="BY21" s="369"/>
      <c r="BZ21" s="369"/>
      <c r="CA21" s="369"/>
      <c r="CB21" s="369"/>
      <c r="CC21" s="369"/>
      <c r="CD21" s="370"/>
      <c r="CE21" s="369"/>
      <c r="CF21" s="369"/>
      <c r="CG21" s="369"/>
      <c r="CH21" s="369"/>
      <c r="CI21" s="369"/>
      <c r="CJ21" s="369"/>
      <c r="CK21" s="369"/>
      <c r="CL21" s="369"/>
      <c r="CM21" s="369"/>
      <c r="CN21" s="369"/>
      <c r="CO21" s="369"/>
      <c r="CP21" s="370"/>
      <c r="CQ21" s="369"/>
      <c r="CR21" s="369"/>
      <c r="CS21" s="369"/>
      <c r="CT21" s="369"/>
      <c r="CU21" s="369"/>
      <c r="CV21" s="369"/>
      <c r="CW21" s="369"/>
      <c r="CX21" s="369"/>
      <c r="CY21" s="369"/>
      <c r="CZ21" s="369"/>
      <c r="DA21" s="369"/>
      <c r="DB21" s="370"/>
      <c r="DC21" s="369"/>
      <c r="DD21" s="371"/>
      <c r="DE21" s="366"/>
    </row>
    <row r="22" spans="1:109" ht="17.25" customHeight="1">
      <c r="B22" s="372"/>
    </row>
    <row r="23" spans="1:109">
      <c r="B23" s="372"/>
    </row>
    <row r="24" spans="1:109">
      <c r="B24" s="372"/>
    </row>
    <row r="25" spans="1:109">
      <c r="B25" s="372"/>
    </row>
    <row r="26" spans="1:109">
      <c r="B26" s="372"/>
    </row>
    <row r="27" spans="1:109">
      <c r="B27" s="372"/>
    </row>
    <row r="28" spans="1:109">
      <c r="B28" s="372"/>
    </row>
    <row r="29" spans="1:109">
      <c r="B29" s="372"/>
    </row>
    <row r="30" spans="1:109">
      <c r="B30" s="372"/>
    </row>
    <row r="31" spans="1:109">
      <c r="B31" s="372"/>
    </row>
    <row r="32" spans="1:109">
      <c r="B32" s="372"/>
    </row>
    <row r="33" spans="2:109">
      <c r="B33" s="372"/>
    </row>
    <row r="34" spans="2:109">
      <c r="B34" s="372"/>
    </row>
    <row r="35" spans="2:109">
      <c r="B35" s="372"/>
    </row>
    <row r="36" spans="2:109">
      <c r="B36" s="372"/>
    </row>
    <row r="37" spans="2:109">
      <c r="B37" s="372"/>
    </row>
    <row r="38" spans="2:109">
      <c r="B38" s="372"/>
    </row>
    <row r="39" spans="2:109">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9">
      <c r="B40" s="377"/>
      <c r="DD40" s="377"/>
      <c r="DE40" s="366"/>
    </row>
    <row r="41" spans="2:109" ht="17.25">
      <c r="B41" s="378" t="s">
        <v>590</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71"/>
    </row>
    <row r="42" spans="2:109">
      <c r="B42" s="372"/>
      <c r="G42" s="379"/>
      <c r="I42" s="380"/>
      <c r="J42" s="380"/>
      <c r="K42" s="380"/>
      <c r="AM42" s="379"/>
      <c r="AN42" s="379" t="s">
        <v>591</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9" ht="13.5" customHeight="1">
      <c r="B43" s="372"/>
      <c r="AN43" s="1195" t="s">
        <v>592</v>
      </c>
      <c r="AO43" s="1196"/>
      <c r="AP43" s="1196"/>
      <c r="AQ43" s="1196"/>
      <c r="AR43" s="1196"/>
      <c r="AS43" s="1196"/>
      <c r="AT43" s="1196"/>
      <c r="AU43" s="1196"/>
      <c r="AV43" s="1196"/>
      <c r="AW43" s="1196"/>
      <c r="AX43" s="1196"/>
      <c r="AY43" s="1196"/>
      <c r="AZ43" s="1196"/>
      <c r="BA43" s="1196"/>
      <c r="BB43" s="1196"/>
      <c r="BC43" s="1196"/>
      <c r="BD43" s="1196"/>
      <c r="BE43" s="1196"/>
      <c r="BF43" s="1196"/>
      <c r="BG43" s="1196"/>
      <c r="BH43" s="1196"/>
      <c r="BI43" s="1196"/>
      <c r="BJ43" s="1196"/>
      <c r="BK43" s="1196"/>
      <c r="BL43" s="1196"/>
      <c r="BM43" s="1196"/>
      <c r="BN43" s="1196"/>
      <c r="BO43" s="1196"/>
      <c r="BP43" s="1196"/>
      <c r="BQ43" s="1196"/>
      <c r="BR43" s="1196"/>
      <c r="BS43" s="1196"/>
      <c r="BT43" s="1196"/>
      <c r="BU43" s="1196"/>
      <c r="BV43" s="1196"/>
      <c r="BW43" s="1196"/>
      <c r="BX43" s="1196"/>
      <c r="BY43" s="1196"/>
      <c r="BZ43" s="1196"/>
      <c r="CA43" s="1196"/>
      <c r="CB43" s="1196"/>
      <c r="CC43" s="1196"/>
      <c r="CD43" s="1196"/>
      <c r="CE43" s="1196"/>
      <c r="CF43" s="1196"/>
      <c r="CG43" s="1196"/>
      <c r="CH43" s="1196"/>
      <c r="CI43" s="1196"/>
      <c r="CJ43" s="1196"/>
      <c r="CK43" s="1196"/>
      <c r="CL43" s="1196"/>
      <c r="CM43" s="1196"/>
      <c r="CN43" s="1196"/>
      <c r="CO43" s="1196"/>
      <c r="CP43" s="1196"/>
      <c r="CQ43" s="1196"/>
      <c r="CR43" s="1196"/>
      <c r="CS43" s="1196"/>
      <c r="CT43" s="1196"/>
      <c r="CU43" s="1196"/>
      <c r="CV43" s="1196"/>
      <c r="CW43" s="1196"/>
      <c r="CX43" s="1196"/>
      <c r="CY43" s="1196"/>
      <c r="CZ43" s="1196"/>
      <c r="DA43" s="1196"/>
      <c r="DB43" s="1196"/>
      <c r="DC43" s="1197"/>
    </row>
    <row r="44" spans="2:109">
      <c r="B44" s="372"/>
      <c r="AN44" s="1198"/>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c r="BI44" s="1199"/>
      <c r="BJ44" s="1199"/>
      <c r="BK44" s="1199"/>
      <c r="BL44" s="1199"/>
      <c r="BM44" s="1199"/>
      <c r="BN44" s="1199"/>
      <c r="BO44" s="1199"/>
      <c r="BP44" s="1199"/>
      <c r="BQ44" s="1199"/>
      <c r="BR44" s="1199"/>
      <c r="BS44" s="1199"/>
      <c r="BT44" s="1199"/>
      <c r="BU44" s="1199"/>
      <c r="BV44" s="1199"/>
      <c r="BW44" s="1199"/>
      <c r="BX44" s="1199"/>
      <c r="BY44" s="1199"/>
      <c r="BZ44" s="1199"/>
      <c r="CA44" s="1199"/>
      <c r="CB44" s="1199"/>
      <c r="CC44" s="1199"/>
      <c r="CD44" s="1199"/>
      <c r="CE44" s="1199"/>
      <c r="CF44" s="1199"/>
      <c r="CG44" s="1199"/>
      <c r="CH44" s="1199"/>
      <c r="CI44" s="1199"/>
      <c r="CJ44" s="1199"/>
      <c r="CK44" s="1199"/>
      <c r="CL44" s="1199"/>
      <c r="CM44" s="1199"/>
      <c r="CN44" s="1199"/>
      <c r="CO44" s="1199"/>
      <c r="CP44" s="1199"/>
      <c r="CQ44" s="1199"/>
      <c r="CR44" s="1199"/>
      <c r="CS44" s="1199"/>
      <c r="CT44" s="1199"/>
      <c r="CU44" s="1199"/>
      <c r="CV44" s="1199"/>
      <c r="CW44" s="1199"/>
      <c r="CX44" s="1199"/>
      <c r="CY44" s="1199"/>
      <c r="CZ44" s="1199"/>
      <c r="DA44" s="1199"/>
      <c r="DB44" s="1199"/>
      <c r="DC44" s="1200"/>
    </row>
    <row r="45" spans="2:109">
      <c r="B45" s="372"/>
      <c r="AN45" s="1198"/>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c r="BI45" s="1199"/>
      <c r="BJ45" s="1199"/>
      <c r="BK45" s="1199"/>
      <c r="BL45" s="1199"/>
      <c r="BM45" s="1199"/>
      <c r="BN45" s="1199"/>
      <c r="BO45" s="1199"/>
      <c r="BP45" s="1199"/>
      <c r="BQ45" s="1199"/>
      <c r="BR45" s="1199"/>
      <c r="BS45" s="1199"/>
      <c r="BT45" s="1199"/>
      <c r="BU45" s="1199"/>
      <c r="BV45" s="1199"/>
      <c r="BW45" s="1199"/>
      <c r="BX45" s="1199"/>
      <c r="BY45" s="1199"/>
      <c r="BZ45" s="1199"/>
      <c r="CA45" s="1199"/>
      <c r="CB45" s="1199"/>
      <c r="CC45" s="1199"/>
      <c r="CD45" s="1199"/>
      <c r="CE45" s="1199"/>
      <c r="CF45" s="1199"/>
      <c r="CG45" s="1199"/>
      <c r="CH45" s="1199"/>
      <c r="CI45" s="1199"/>
      <c r="CJ45" s="1199"/>
      <c r="CK45" s="1199"/>
      <c r="CL45" s="1199"/>
      <c r="CM45" s="1199"/>
      <c r="CN45" s="1199"/>
      <c r="CO45" s="1199"/>
      <c r="CP45" s="1199"/>
      <c r="CQ45" s="1199"/>
      <c r="CR45" s="1199"/>
      <c r="CS45" s="1199"/>
      <c r="CT45" s="1199"/>
      <c r="CU45" s="1199"/>
      <c r="CV45" s="1199"/>
      <c r="CW45" s="1199"/>
      <c r="CX45" s="1199"/>
      <c r="CY45" s="1199"/>
      <c r="CZ45" s="1199"/>
      <c r="DA45" s="1199"/>
      <c r="DB45" s="1199"/>
      <c r="DC45" s="1200"/>
    </row>
    <row r="46" spans="2:109">
      <c r="B46" s="372"/>
      <c r="AN46" s="1198"/>
      <c r="AO46" s="1199"/>
      <c r="AP46" s="1199"/>
      <c r="AQ46" s="1199"/>
      <c r="AR46" s="1199"/>
      <c r="AS46" s="1199"/>
      <c r="AT46" s="1199"/>
      <c r="AU46" s="1199"/>
      <c r="AV46" s="1199"/>
      <c r="AW46" s="1199"/>
      <c r="AX46" s="1199"/>
      <c r="AY46" s="1199"/>
      <c r="AZ46" s="1199"/>
      <c r="BA46" s="1199"/>
      <c r="BB46" s="1199"/>
      <c r="BC46" s="1199"/>
      <c r="BD46" s="1199"/>
      <c r="BE46" s="1199"/>
      <c r="BF46" s="1199"/>
      <c r="BG46" s="1199"/>
      <c r="BH46" s="1199"/>
      <c r="BI46" s="1199"/>
      <c r="BJ46" s="1199"/>
      <c r="BK46" s="1199"/>
      <c r="BL46" s="1199"/>
      <c r="BM46" s="1199"/>
      <c r="BN46" s="1199"/>
      <c r="BO46" s="1199"/>
      <c r="BP46" s="1199"/>
      <c r="BQ46" s="1199"/>
      <c r="BR46" s="1199"/>
      <c r="BS46" s="1199"/>
      <c r="BT46" s="1199"/>
      <c r="BU46" s="1199"/>
      <c r="BV46" s="1199"/>
      <c r="BW46" s="1199"/>
      <c r="BX46" s="1199"/>
      <c r="BY46" s="1199"/>
      <c r="BZ46" s="1199"/>
      <c r="CA46" s="1199"/>
      <c r="CB46" s="1199"/>
      <c r="CC46" s="1199"/>
      <c r="CD46" s="1199"/>
      <c r="CE46" s="1199"/>
      <c r="CF46" s="1199"/>
      <c r="CG46" s="1199"/>
      <c r="CH46" s="1199"/>
      <c r="CI46" s="1199"/>
      <c r="CJ46" s="1199"/>
      <c r="CK46" s="1199"/>
      <c r="CL46" s="1199"/>
      <c r="CM46" s="1199"/>
      <c r="CN46" s="1199"/>
      <c r="CO46" s="1199"/>
      <c r="CP46" s="1199"/>
      <c r="CQ46" s="1199"/>
      <c r="CR46" s="1199"/>
      <c r="CS46" s="1199"/>
      <c r="CT46" s="1199"/>
      <c r="CU46" s="1199"/>
      <c r="CV46" s="1199"/>
      <c r="CW46" s="1199"/>
      <c r="CX46" s="1199"/>
      <c r="CY46" s="1199"/>
      <c r="CZ46" s="1199"/>
      <c r="DA46" s="1199"/>
      <c r="DB46" s="1199"/>
      <c r="DC46" s="1200"/>
    </row>
    <row r="47" spans="2:109">
      <c r="B47" s="372"/>
      <c r="AN47" s="1201"/>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C47" s="1202"/>
      <c r="CD47" s="1202"/>
      <c r="CE47" s="1202"/>
      <c r="CF47" s="1202"/>
      <c r="CG47" s="1202"/>
      <c r="CH47" s="1202"/>
      <c r="CI47" s="1202"/>
      <c r="CJ47" s="1202"/>
      <c r="CK47" s="1202"/>
      <c r="CL47" s="1202"/>
      <c r="CM47" s="1202"/>
      <c r="CN47" s="1202"/>
      <c r="CO47" s="1202"/>
      <c r="CP47" s="1202"/>
      <c r="CQ47" s="1202"/>
      <c r="CR47" s="1202"/>
      <c r="CS47" s="1202"/>
      <c r="CT47" s="1202"/>
      <c r="CU47" s="1202"/>
      <c r="CV47" s="1202"/>
      <c r="CW47" s="1202"/>
      <c r="CX47" s="1202"/>
      <c r="CY47" s="1202"/>
      <c r="CZ47" s="1202"/>
      <c r="DA47" s="1202"/>
      <c r="DB47" s="1202"/>
      <c r="DC47" s="1203"/>
    </row>
    <row r="48" spans="2:109">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9">
      <c r="B49" s="372"/>
      <c r="AN49" s="366" t="s">
        <v>593</v>
      </c>
    </row>
    <row r="50" spans="1:109">
      <c r="B50" s="372"/>
      <c r="G50" s="1189"/>
      <c r="H50" s="1189"/>
      <c r="I50" s="1189"/>
      <c r="J50" s="1189"/>
      <c r="K50" s="382"/>
      <c r="L50" s="382"/>
      <c r="M50" s="383"/>
      <c r="N50" s="383"/>
      <c r="AN50" s="1192"/>
      <c r="AO50" s="1193"/>
      <c r="AP50" s="1193"/>
      <c r="AQ50" s="1193"/>
      <c r="AR50" s="1193"/>
      <c r="AS50" s="1193"/>
      <c r="AT50" s="1193"/>
      <c r="AU50" s="1193"/>
      <c r="AV50" s="1193"/>
      <c r="AW50" s="1193"/>
      <c r="AX50" s="1193"/>
      <c r="AY50" s="1193"/>
      <c r="AZ50" s="1193"/>
      <c r="BA50" s="1193"/>
      <c r="BB50" s="1193"/>
      <c r="BC50" s="1193"/>
      <c r="BD50" s="1193"/>
      <c r="BE50" s="1193"/>
      <c r="BF50" s="1193"/>
      <c r="BG50" s="1193"/>
      <c r="BH50" s="1193"/>
      <c r="BI50" s="1193"/>
      <c r="BJ50" s="1193"/>
      <c r="BK50" s="1193"/>
      <c r="BL50" s="1193"/>
      <c r="BM50" s="1193"/>
      <c r="BN50" s="1193"/>
      <c r="BO50" s="1194"/>
      <c r="BP50" s="1188" t="s">
        <v>440</v>
      </c>
      <c r="BQ50" s="1188"/>
      <c r="BR50" s="1188"/>
      <c r="BS50" s="1188"/>
      <c r="BT50" s="1188"/>
      <c r="BU50" s="1188"/>
      <c r="BV50" s="1188"/>
      <c r="BW50" s="1188"/>
      <c r="BX50" s="1188" t="s">
        <v>441</v>
      </c>
      <c r="BY50" s="1188"/>
      <c r="BZ50" s="1188"/>
      <c r="CA50" s="1188"/>
      <c r="CB50" s="1188"/>
      <c r="CC50" s="1188"/>
      <c r="CD50" s="1188"/>
      <c r="CE50" s="1188"/>
      <c r="CF50" s="1188" t="s">
        <v>442</v>
      </c>
      <c r="CG50" s="1188"/>
      <c r="CH50" s="1188"/>
      <c r="CI50" s="1188"/>
      <c r="CJ50" s="1188"/>
      <c r="CK50" s="1188"/>
      <c r="CL50" s="1188"/>
      <c r="CM50" s="1188"/>
      <c r="CN50" s="1188" t="s">
        <v>443</v>
      </c>
      <c r="CO50" s="1188"/>
      <c r="CP50" s="1188"/>
      <c r="CQ50" s="1188"/>
      <c r="CR50" s="1188"/>
      <c r="CS50" s="1188"/>
      <c r="CT50" s="1188"/>
      <c r="CU50" s="1188"/>
      <c r="CV50" s="1188" t="s">
        <v>444</v>
      </c>
      <c r="CW50" s="1188"/>
      <c r="CX50" s="1188"/>
      <c r="CY50" s="1188"/>
      <c r="CZ50" s="1188"/>
      <c r="DA50" s="1188"/>
      <c r="DB50" s="1188"/>
      <c r="DC50" s="1188"/>
    </row>
    <row r="51" spans="1:109" ht="13.5" customHeight="1">
      <c r="B51" s="372"/>
      <c r="G51" s="1191"/>
      <c r="H51" s="1191"/>
      <c r="I51" s="1204"/>
      <c r="J51" s="1204"/>
      <c r="K51" s="1190"/>
      <c r="L51" s="1190"/>
      <c r="M51" s="1190"/>
      <c r="N51" s="1190"/>
      <c r="AM51" s="381"/>
      <c r="AN51" s="1186" t="s">
        <v>594</v>
      </c>
      <c r="AO51" s="1186"/>
      <c r="AP51" s="1186"/>
      <c r="AQ51" s="1186"/>
      <c r="AR51" s="1186"/>
      <c r="AS51" s="1186"/>
      <c r="AT51" s="1186"/>
      <c r="AU51" s="1186"/>
      <c r="AV51" s="1186"/>
      <c r="AW51" s="1186"/>
      <c r="AX51" s="1186"/>
      <c r="AY51" s="1186"/>
      <c r="AZ51" s="1186"/>
      <c r="BA51" s="1186"/>
      <c r="BB51" s="1186" t="s">
        <v>595</v>
      </c>
      <c r="BC51" s="1186"/>
      <c r="BD51" s="1186"/>
      <c r="BE51" s="1186"/>
      <c r="BF51" s="1186"/>
      <c r="BG51" s="1186"/>
      <c r="BH51" s="1186"/>
      <c r="BI51" s="1186"/>
      <c r="BJ51" s="1186"/>
      <c r="BK51" s="1186"/>
      <c r="BL51" s="1186"/>
      <c r="BM51" s="1186"/>
      <c r="BN51" s="1186"/>
      <c r="BO51" s="1186"/>
      <c r="BP51" s="1183">
        <v>47.9</v>
      </c>
      <c r="BQ51" s="1183"/>
      <c r="BR51" s="1183"/>
      <c r="BS51" s="1183"/>
      <c r="BT51" s="1183"/>
      <c r="BU51" s="1183"/>
      <c r="BV51" s="1183"/>
      <c r="BW51" s="1183"/>
      <c r="BX51" s="1183">
        <v>41.6</v>
      </c>
      <c r="BY51" s="1183"/>
      <c r="BZ51" s="1183"/>
      <c r="CA51" s="1183"/>
      <c r="CB51" s="1183"/>
      <c r="CC51" s="1183"/>
      <c r="CD51" s="1183"/>
      <c r="CE51" s="1183"/>
      <c r="CF51" s="1183">
        <v>42.9</v>
      </c>
      <c r="CG51" s="1183"/>
      <c r="CH51" s="1183"/>
      <c r="CI51" s="1183"/>
      <c r="CJ51" s="1183"/>
      <c r="CK51" s="1183"/>
      <c r="CL51" s="1183"/>
      <c r="CM51" s="1183"/>
      <c r="CN51" s="1183">
        <v>24.7</v>
      </c>
      <c r="CO51" s="1183"/>
      <c r="CP51" s="1183"/>
      <c r="CQ51" s="1183"/>
      <c r="CR51" s="1183"/>
      <c r="CS51" s="1183"/>
      <c r="CT51" s="1183"/>
      <c r="CU51" s="1183"/>
      <c r="CV51" s="1183"/>
      <c r="CW51" s="1183"/>
      <c r="CX51" s="1183"/>
      <c r="CY51" s="1183"/>
      <c r="CZ51" s="1183"/>
      <c r="DA51" s="1183"/>
      <c r="DB51" s="1183"/>
      <c r="DC51" s="1183"/>
    </row>
    <row r="52" spans="1:109">
      <c r="B52" s="372"/>
      <c r="G52" s="1191"/>
      <c r="H52" s="1191"/>
      <c r="I52" s="1204"/>
      <c r="J52" s="1204"/>
      <c r="K52" s="1190"/>
      <c r="L52" s="1190"/>
      <c r="M52" s="1190"/>
      <c r="N52" s="1190"/>
      <c r="AM52" s="381"/>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c r="A53" s="380"/>
      <c r="B53" s="372"/>
      <c r="G53" s="1191"/>
      <c r="H53" s="1191"/>
      <c r="I53" s="1189"/>
      <c r="J53" s="1189"/>
      <c r="K53" s="1190"/>
      <c r="L53" s="1190"/>
      <c r="M53" s="1190"/>
      <c r="N53" s="1190"/>
      <c r="AM53" s="381"/>
      <c r="AN53" s="1186"/>
      <c r="AO53" s="1186"/>
      <c r="AP53" s="1186"/>
      <c r="AQ53" s="1186"/>
      <c r="AR53" s="1186"/>
      <c r="AS53" s="1186"/>
      <c r="AT53" s="1186"/>
      <c r="AU53" s="1186"/>
      <c r="AV53" s="1186"/>
      <c r="AW53" s="1186"/>
      <c r="AX53" s="1186"/>
      <c r="AY53" s="1186"/>
      <c r="AZ53" s="1186"/>
      <c r="BA53" s="1186"/>
      <c r="BB53" s="1186" t="s">
        <v>596</v>
      </c>
      <c r="BC53" s="1186"/>
      <c r="BD53" s="1186"/>
      <c r="BE53" s="1186"/>
      <c r="BF53" s="1186"/>
      <c r="BG53" s="1186"/>
      <c r="BH53" s="1186"/>
      <c r="BI53" s="1186"/>
      <c r="BJ53" s="1186"/>
      <c r="BK53" s="1186"/>
      <c r="BL53" s="1186"/>
      <c r="BM53" s="1186"/>
      <c r="BN53" s="1186"/>
      <c r="BO53" s="1186"/>
      <c r="BP53" s="1183">
        <v>50.8</v>
      </c>
      <c r="BQ53" s="1183"/>
      <c r="BR53" s="1183"/>
      <c r="BS53" s="1183"/>
      <c r="BT53" s="1183"/>
      <c r="BU53" s="1183"/>
      <c r="BV53" s="1183"/>
      <c r="BW53" s="1183"/>
      <c r="BX53" s="1183">
        <v>53</v>
      </c>
      <c r="BY53" s="1183"/>
      <c r="BZ53" s="1183"/>
      <c r="CA53" s="1183"/>
      <c r="CB53" s="1183"/>
      <c r="CC53" s="1183"/>
      <c r="CD53" s="1183"/>
      <c r="CE53" s="1183"/>
      <c r="CF53" s="1183">
        <v>53.1</v>
      </c>
      <c r="CG53" s="1183"/>
      <c r="CH53" s="1183"/>
      <c r="CI53" s="1183"/>
      <c r="CJ53" s="1183"/>
      <c r="CK53" s="1183"/>
      <c r="CL53" s="1183"/>
      <c r="CM53" s="1183"/>
      <c r="CN53" s="1183">
        <v>55.2</v>
      </c>
      <c r="CO53" s="1183"/>
      <c r="CP53" s="1183"/>
      <c r="CQ53" s="1183"/>
      <c r="CR53" s="1183"/>
      <c r="CS53" s="1183"/>
      <c r="CT53" s="1183"/>
      <c r="CU53" s="1183"/>
      <c r="CV53" s="1183">
        <v>57.1</v>
      </c>
      <c r="CW53" s="1183"/>
      <c r="CX53" s="1183"/>
      <c r="CY53" s="1183"/>
      <c r="CZ53" s="1183"/>
      <c r="DA53" s="1183"/>
      <c r="DB53" s="1183"/>
      <c r="DC53" s="1183"/>
    </row>
    <row r="54" spans="1:109">
      <c r="A54" s="380"/>
      <c r="B54" s="372"/>
      <c r="G54" s="1191"/>
      <c r="H54" s="1191"/>
      <c r="I54" s="1189"/>
      <c r="J54" s="1189"/>
      <c r="K54" s="1190"/>
      <c r="L54" s="1190"/>
      <c r="M54" s="1190"/>
      <c r="N54" s="1190"/>
      <c r="AM54" s="381"/>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c r="A55" s="380"/>
      <c r="B55" s="372"/>
      <c r="G55" s="1189"/>
      <c r="H55" s="1189"/>
      <c r="I55" s="1189"/>
      <c r="J55" s="1189"/>
      <c r="K55" s="1190"/>
      <c r="L55" s="1190"/>
      <c r="M55" s="1190"/>
      <c r="N55" s="1190"/>
      <c r="AN55" s="1188" t="s">
        <v>597</v>
      </c>
      <c r="AO55" s="1188"/>
      <c r="AP55" s="1188"/>
      <c r="AQ55" s="1188"/>
      <c r="AR55" s="1188"/>
      <c r="AS55" s="1188"/>
      <c r="AT55" s="1188"/>
      <c r="AU55" s="1188"/>
      <c r="AV55" s="1188"/>
      <c r="AW55" s="1188"/>
      <c r="AX55" s="1188"/>
      <c r="AY55" s="1188"/>
      <c r="AZ55" s="1188"/>
      <c r="BA55" s="1188"/>
      <c r="BB55" s="1186" t="s">
        <v>595</v>
      </c>
      <c r="BC55" s="1186"/>
      <c r="BD55" s="1186"/>
      <c r="BE55" s="1186"/>
      <c r="BF55" s="1186"/>
      <c r="BG55" s="1186"/>
      <c r="BH55" s="1186"/>
      <c r="BI55" s="1186"/>
      <c r="BJ55" s="1186"/>
      <c r="BK55" s="1186"/>
      <c r="BL55" s="1186"/>
      <c r="BM55" s="1186"/>
      <c r="BN55" s="1186"/>
      <c r="BO55" s="1186"/>
      <c r="BP55" s="1183">
        <v>31.9</v>
      </c>
      <c r="BQ55" s="1183"/>
      <c r="BR55" s="1183"/>
      <c r="BS55" s="1183"/>
      <c r="BT55" s="1183"/>
      <c r="BU55" s="1183"/>
      <c r="BV55" s="1183"/>
      <c r="BW55" s="1183"/>
      <c r="BX55" s="1183">
        <v>24.2</v>
      </c>
      <c r="BY55" s="1183"/>
      <c r="BZ55" s="1183"/>
      <c r="CA55" s="1183"/>
      <c r="CB55" s="1183"/>
      <c r="CC55" s="1183"/>
      <c r="CD55" s="1183"/>
      <c r="CE55" s="1183"/>
      <c r="CF55" s="1183">
        <v>22.1</v>
      </c>
      <c r="CG55" s="1183"/>
      <c r="CH55" s="1183"/>
      <c r="CI55" s="1183"/>
      <c r="CJ55" s="1183"/>
      <c r="CK55" s="1183"/>
      <c r="CL55" s="1183"/>
      <c r="CM55" s="1183"/>
      <c r="CN55" s="1183">
        <v>20.399999999999999</v>
      </c>
      <c r="CO55" s="1183"/>
      <c r="CP55" s="1183"/>
      <c r="CQ55" s="1183"/>
      <c r="CR55" s="1183"/>
      <c r="CS55" s="1183"/>
      <c r="CT55" s="1183"/>
      <c r="CU55" s="1183"/>
      <c r="CV55" s="1183">
        <v>11.2</v>
      </c>
      <c r="CW55" s="1183"/>
      <c r="CX55" s="1183"/>
      <c r="CY55" s="1183"/>
      <c r="CZ55" s="1183"/>
      <c r="DA55" s="1183"/>
      <c r="DB55" s="1183"/>
      <c r="DC55" s="1183"/>
    </row>
    <row r="56" spans="1:109">
      <c r="A56" s="380"/>
      <c r="B56" s="372"/>
      <c r="G56" s="1189"/>
      <c r="H56" s="1189"/>
      <c r="I56" s="1189"/>
      <c r="J56" s="1189"/>
      <c r="K56" s="1190"/>
      <c r="L56" s="1190"/>
      <c r="M56" s="1190"/>
      <c r="N56" s="1190"/>
      <c r="AN56" s="1188"/>
      <c r="AO56" s="1188"/>
      <c r="AP56" s="1188"/>
      <c r="AQ56" s="1188"/>
      <c r="AR56" s="1188"/>
      <c r="AS56" s="1188"/>
      <c r="AT56" s="1188"/>
      <c r="AU56" s="1188"/>
      <c r="AV56" s="1188"/>
      <c r="AW56" s="1188"/>
      <c r="AX56" s="1188"/>
      <c r="AY56" s="1188"/>
      <c r="AZ56" s="1188"/>
      <c r="BA56" s="1188"/>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380" customFormat="1">
      <c r="B57" s="384"/>
      <c r="G57" s="1189"/>
      <c r="H57" s="1189"/>
      <c r="I57" s="1184"/>
      <c r="J57" s="1184"/>
      <c r="K57" s="1190"/>
      <c r="L57" s="1190"/>
      <c r="M57" s="1190"/>
      <c r="N57" s="1190"/>
      <c r="AM57" s="366"/>
      <c r="AN57" s="1188"/>
      <c r="AO57" s="1188"/>
      <c r="AP57" s="1188"/>
      <c r="AQ57" s="1188"/>
      <c r="AR57" s="1188"/>
      <c r="AS57" s="1188"/>
      <c r="AT57" s="1188"/>
      <c r="AU57" s="1188"/>
      <c r="AV57" s="1188"/>
      <c r="AW57" s="1188"/>
      <c r="AX57" s="1188"/>
      <c r="AY57" s="1188"/>
      <c r="AZ57" s="1188"/>
      <c r="BA57" s="1188"/>
      <c r="BB57" s="1186" t="s">
        <v>596</v>
      </c>
      <c r="BC57" s="1186"/>
      <c r="BD57" s="1186"/>
      <c r="BE57" s="1186"/>
      <c r="BF57" s="1186"/>
      <c r="BG57" s="1186"/>
      <c r="BH57" s="1186"/>
      <c r="BI57" s="1186"/>
      <c r="BJ57" s="1186"/>
      <c r="BK57" s="1186"/>
      <c r="BL57" s="1186"/>
      <c r="BM57" s="1186"/>
      <c r="BN57" s="1186"/>
      <c r="BO57" s="1186"/>
      <c r="BP57" s="1183">
        <v>59.4</v>
      </c>
      <c r="BQ57" s="1183"/>
      <c r="BR57" s="1183"/>
      <c r="BS57" s="1183"/>
      <c r="BT57" s="1183"/>
      <c r="BU57" s="1183"/>
      <c r="BV57" s="1183"/>
      <c r="BW57" s="1183"/>
      <c r="BX57" s="1183">
        <v>60.1</v>
      </c>
      <c r="BY57" s="1183"/>
      <c r="BZ57" s="1183"/>
      <c r="CA57" s="1183"/>
      <c r="CB57" s="1183"/>
      <c r="CC57" s="1183"/>
      <c r="CD57" s="1183"/>
      <c r="CE57" s="1183"/>
      <c r="CF57" s="1183">
        <v>61.5</v>
      </c>
      <c r="CG57" s="1183"/>
      <c r="CH57" s="1183"/>
      <c r="CI57" s="1183"/>
      <c r="CJ57" s="1183"/>
      <c r="CK57" s="1183"/>
      <c r="CL57" s="1183"/>
      <c r="CM57" s="1183"/>
      <c r="CN57" s="1183">
        <v>63.1</v>
      </c>
      <c r="CO57" s="1183"/>
      <c r="CP57" s="1183"/>
      <c r="CQ57" s="1183"/>
      <c r="CR57" s="1183"/>
      <c r="CS57" s="1183"/>
      <c r="CT57" s="1183"/>
      <c r="CU57" s="1183"/>
      <c r="CV57" s="1183">
        <v>63.2</v>
      </c>
      <c r="CW57" s="1183"/>
      <c r="CX57" s="1183"/>
      <c r="CY57" s="1183"/>
      <c r="CZ57" s="1183"/>
      <c r="DA57" s="1183"/>
      <c r="DB57" s="1183"/>
      <c r="DC57" s="1183"/>
      <c r="DD57" s="385"/>
      <c r="DE57" s="384"/>
    </row>
    <row r="58" spans="1:109" s="380" customFormat="1">
      <c r="A58" s="366"/>
      <c r="B58" s="384"/>
      <c r="G58" s="1189"/>
      <c r="H58" s="1189"/>
      <c r="I58" s="1184"/>
      <c r="J58" s="1184"/>
      <c r="K58" s="1190"/>
      <c r="L58" s="1190"/>
      <c r="M58" s="1190"/>
      <c r="N58" s="1190"/>
      <c r="AM58" s="366"/>
      <c r="AN58" s="1188"/>
      <c r="AO58" s="1188"/>
      <c r="AP58" s="1188"/>
      <c r="AQ58" s="1188"/>
      <c r="AR58" s="1188"/>
      <c r="AS58" s="1188"/>
      <c r="AT58" s="1188"/>
      <c r="AU58" s="1188"/>
      <c r="AV58" s="1188"/>
      <c r="AW58" s="1188"/>
      <c r="AX58" s="1188"/>
      <c r="AY58" s="1188"/>
      <c r="AZ58" s="1188"/>
      <c r="BA58" s="1188"/>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385"/>
      <c r="DE58" s="384"/>
    </row>
    <row r="59" spans="1:109" s="380" customFormat="1">
      <c r="A59" s="366"/>
      <c r="B59" s="384"/>
      <c r="K59" s="386"/>
      <c r="L59" s="386"/>
      <c r="M59" s="386"/>
      <c r="N59" s="386"/>
      <c r="AQ59" s="386"/>
      <c r="AR59" s="386"/>
      <c r="AS59" s="386"/>
      <c r="AT59" s="386"/>
      <c r="BC59" s="386"/>
      <c r="BD59" s="386"/>
      <c r="BE59" s="386"/>
      <c r="BF59" s="386"/>
      <c r="BO59" s="386"/>
      <c r="BP59" s="386"/>
      <c r="BQ59" s="386"/>
      <c r="BR59" s="386"/>
      <c r="CA59" s="386"/>
      <c r="CB59" s="386"/>
      <c r="CC59" s="386"/>
      <c r="CD59" s="386"/>
      <c r="CM59" s="386"/>
      <c r="CN59" s="386"/>
      <c r="CO59" s="386"/>
      <c r="CP59" s="386"/>
      <c r="CY59" s="386"/>
      <c r="CZ59" s="386"/>
      <c r="DA59" s="386"/>
      <c r="DB59" s="386"/>
      <c r="DC59" s="386"/>
      <c r="DD59" s="385"/>
      <c r="DE59" s="384"/>
    </row>
    <row r="60" spans="1:109" s="380" customFormat="1">
      <c r="A60" s="366"/>
      <c r="B60" s="384"/>
      <c r="K60" s="386"/>
      <c r="L60" s="386"/>
      <c r="M60" s="386"/>
      <c r="N60" s="386"/>
      <c r="AQ60" s="386"/>
      <c r="AR60" s="386"/>
      <c r="AS60" s="386"/>
      <c r="AT60" s="386"/>
      <c r="BC60" s="386"/>
      <c r="BD60" s="386"/>
      <c r="BE60" s="386"/>
      <c r="BF60" s="386"/>
      <c r="BO60" s="386"/>
      <c r="BP60" s="386"/>
      <c r="BQ60" s="386"/>
      <c r="BR60" s="386"/>
      <c r="CA60" s="386"/>
      <c r="CB60" s="386"/>
      <c r="CC60" s="386"/>
      <c r="CD60" s="386"/>
      <c r="CM60" s="386"/>
      <c r="CN60" s="386"/>
      <c r="CO60" s="386"/>
      <c r="CP60" s="386"/>
      <c r="CY60" s="386"/>
      <c r="CZ60" s="386"/>
      <c r="DA60" s="386"/>
      <c r="DB60" s="386"/>
      <c r="DC60" s="386"/>
      <c r="DD60" s="385"/>
      <c r="DE60" s="384"/>
    </row>
    <row r="61" spans="1:109" s="380" customFormat="1">
      <c r="A61" s="366"/>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c r="DE61" s="384"/>
    </row>
    <row r="62" spans="1:109">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c r="DE62" s="366"/>
    </row>
    <row r="63" spans="1:109" ht="17.25">
      <c r="B63" s="391" t="s">
        <v>598</v>
      </c>
    </row>
    <row r="64" spans="1:109">
      <c r="B64" s="372"/>
      <c r="G64" s="379"/>
      <c r="I64" s="392"/>
      <c r="J64" s="392"/>
      <c r="K64" s="392"/>
      <c r="L64" s="392"/>
      <c r="M64" s="392"/>
      <c r="N64" s="393"/>
      <c r="AM64" s="379"/>
      <c r="AN64" s="379" t="s">
        <v>591</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c r="B65" s="372"/>
      <c r="AN65" s="1195" t="s">
        <v>599</v>
      </c>
      <c r="AO65" s="1196"/>
      <c r="AP65" s="1196"/>
      <c r="AQ65" s="1196"/>
      <c r="AR65" s="1196"/>
      <c r="AS65" s="1196"/>
      <c r="AT65" s="1196"/>
      <c r="AU65" s="1196"/>
      <c r="AV65" s="1196"/>
      <c r="AW65" s="1196"/>
      <c r="AX65" s="1196"/>
      <c r="AY65" s="1196"/>
      <c r="AZ65" s="1196"/>
      <c r="BA65" s="1196"/>
      <c r="BB65" s="1196"/>
      <c r="BC65" s="1196"/>
      <c r="BD65" s="1196"/>
      <c r="BE65" s="1196"/>
      <c r="BF65" s="1196"/>
      <c r="BG65" s="1196"/>
      <c r="BH65" s="1196"/>
      <c r="BI65" s="1196"/>
      <c r="BJ65" s="1196"/>
      <c r="BK65" s="1196"/>
      <c r="BL65" s="1196"/>
      <c r="BM65" s="1196"/>
      <c r="BN65" s="1196"/>
      <c r="BO65" s="1196"/>
      <c r="BP65" s="1196"/>
      <c r="BQ65" s="1196"/>
      <c r="BR65" s="1196"/>
      <c r="BS65" s="1196"/>
      <c r="BT65" s="1196"/>
      <c r="BU65" s="1196"/>
      <c r="BV65" s="1196"/>
      <c r="BW65" s="1196"/>
      <c r="BX65" s="1196"/>
      <c r="BY65" s="1196"/>
      <c r="BZ65" s="1196"/>
      <c r="CA65" s="1196"/>
      <c r="CB65" s="1196"/>
      <c r="CC65" s="1196"/>
      <c r="CD65" s="1196"/>
      <c r="CE65" s="1196"/>
      <c r="CF65" s="1196"/>
      <c r="CG65" s="1196"/>
      <c r="CH65" s="1196"/>
      <c r="CI65" s="1196"/>
      <c r="CJ65" s="1196"/>
      <c r="CK65" s="1196"/>
      <c r="CL65" s="1196"/>
      <c r="CM65" s="1196"/>
      <c r="CN65" s="1196"/>
      <c r="CO65" s="1196"/>
      <c r="CP65" s="1196"/>
      <c r="CQ65" s="1196"/>
      <c r="CR65" s="1196"/>
      <c r="CS65" s="1196"/>
      <c r="CT65" s="1196"/>
      <c r="CU65" s="1196"/>
      <c r="CV65" s="1196"/>
      <c r="CW65" s="1196"/>
      <c r="CX65" s="1196"/>
      <c r="CY65" s="1196"/>
      <c r="CZ65" s="1196"/>
      <c r="DA65" s="1196"/>
      <c r="DB65" s="1196"/>
      <c r="DC65" s="1197"/>
    </row>
    <row r="66" spans="2:107">
      <c r="B66" s="372"/>
      <c r="AN66" s="1198"/>
      <c r="AO66" s="1199"/>
      <c r="AP66" s="1199"/>
      <c r="AQ66" s="1199"/>
      <c r="AR66" s="1199"/>
      <c r="AS66" s="1199"/>
      <c r="AT66" s="1199"/>
      <c r="AU66" s="1199"/>
      <c r="AV66" s="1199"/>
      <c r="AW66" s="1199"/>
      <c r="AX66" s="1199"/>
      <c r="AY66" s="1199"/>
      <c r="AZ66" s="1199"/>
      <c r="BA66" s="1199"/>
      <c r="BB66" s="1199"/>
      <c r="BC66" s="1199"/>
      <c r="BD66" s="1199"/>
      <c r="BE66" s="1199"/>
      <c r="BF66" s="1199"/>
      <c r="BG66" s="1199"/>
      <c r="BH66" s="1199"/>
      <c r="BI66" s="1199"/>
      <c r="BJ66" s="1199"/>
      <c r="BK66" s="1199"/>
      <c r="BL66" s="1199"/>
      <c r="BM66" s="1199"/>
      <c r="BN66" s="1199"/>
      <c r="BO66" s="1199"/>
      <c r="BP66" s="1199"/>
      <c r="BQ66" s="1199"/>
      <c r="BR66" s="1199"/>
      <c r="BS66" s="1199"/>
      <c r="BT66" s="1199"/>
      <c r="BU66" s="1199"/>
      <c r="BV66" s="1199"/>
      <c r="BW66" s="1199"/>
      <c r="BX66" s="1199"/>
      <c r="BY66" s="1199"/>
      <c r="BZ66" s="1199"/>
      <c r="CA66" s="1199"/>
      <c r="CB66" s="1199"/>
      <c r="CC66" s="1199"/>
      <c r="CD66" s="1199"/>
      <c r="CE66" s="1199"/>
      <c r="CF66" s="1199"/>
      <c r="CG66" s="1199"/>
      <c r="CH66" s="1199"/>
      <c r="CI66" s="1199"/>
      <c r="CJ66" s="1199"/>
      <c r="CK66" s="1199"/>
      <c r="CL66" s="1199"/>
      <c r="CM66" s="1199"/>
      <c r="CN66" s="1199"/>
      <c r="CO66" s="1199"/>
      <c r="CP66" s="1199"/>
      <c r="CQ66" s="1199"/>
      <c r="CR66" s="1199"/>
      <c r="CS66" s="1199"/>
      <c r="CT66" s="1199"/>
      <c r="CU66" s="1199"/>
      <c r="CV66" s="1199"/>
      <c r="CW66" s="1199"/>
      <c r="CX66" s="1199"/>
      <c r="CY66" s="1199"/>
      <c r="CZ66" s="1199"/>
      <c r="DA66" s="1199"/>
      <c r="DB66" s="1199"/>
      <c r="DC66" s="1200"/>
    </row>
    <row r="67" spans="2:107">
      <c r="B67" s="372"/>
      <c r="AN67" s="1198"/>
      <c r="AO67" s="1199"/>
      <c r="AP67" s="1199"/>
      <c r="AQ67" s="1199"/>
      <c r="AR67" s="1199"/>
      <c r="AS67" s="1199"/>
      <c r="AT67" s="1199"/>
      <c r="AU67" s="1199"/>
      <c r="AV67" s="1199"/>
      <c r="AW67" s="1199"/>
      <c r="AX67" s="1199"/>
      <c r="AY67" s="1199"/>
      <c r="AZ67" s="1199"/>
      <c r="BA67" s="1199"/>
      <c r="BB67" s="1199"/>
      <c r="BC67" s="1199"/>
      <c r="BD67" s="1199"/>
      <c r="BE67" s="1199"/>
      <c r="BF67" s="1199"/>
      <c r="BG67" s="1199"/>
      <c r="BH67" s="1199"/>
      <c r="BI67" s="1199"/>
      <c r="BJ67" s="1199"/>
      <c r="BK67" s="1199"/>
      <c r="BL67" s="1199"/>
      <c r="BM67" s="1199"/>
      <c r="BN67" s="1199"/>
      <c r="BO67" s="1199"/>
      <c r="BP67" s="1199"/>
      <c r="BQ67" s="1199"/>
      <c r="BR67" s="1199"/>
      <c r="BS67" s="1199"/>
      <c r="BT67" s="1199"/>
      <c r="BU67" s="1199"/>
      <c r="BV67" s="1199"/>
      <c r="BW67" s="1199"/>
      <c r="BX67" s="1199"/>
      <c r="BY67" s="1199"/>
      <c r="BZ67" s="1199"/>
      <c r="CA67" s="1199"/>
      <c r="CB67" s="1199"/>
      <c r="CC67" s="1199"/>
      <c r="CD67" s="1199"/>
      <c r="CE67" s="1199"/>
      <c r="CF67" s="1199"/>
      <c r="CG67" s="1199"/>
      <c r="CH67" s="1199"/>
      <c r="CI67" s="1199"/>
      <c r="CJ67" s="1199"/>
      <c r="CK67" s="1199"/>
      <c r="CL67" s="1199"/>
      <c r="CM67" s="1199"/>
      <c r="CN67" s="1199"/>
      <c r="CO67" s="1199"/>
      <c r="CP67" s="1199"/>
      <c r="CQ67" s="1199"/>
      <c r="CR67" s="1199"/>
      <c r="CS67" s="1199"/>
      <c r="CT67" s="1199"/>
      <c r="CU67" s="1199"/>
      <c r="CV67" s="1199"/>
      <c r="CW67" s="1199"/>
      <c r="CX67" s="1199"/>
      <c r="CY67" s="1199"/>
      <c r="CZ67" s="1199"/>
      <c r="DA67" s="1199"/>
      <c r="DB67" s="1199"/>
      <c r="DC67" s="1200"/>
    </row>
    <row r="68" spans="2:107">
      <c r="B68" s="372"/>
      <c r="AN68" s="1198"/>
      <c r="AO68" s="1199"/>
      <c r="AP68" s="1199"/>
      <c r="AQ68" s="1199"/>
      <c r="AR68" s="1199"/>
      <c r="AS68" s="1199"/>
      <c r="AT68" s="1199"/>
      <c r="AU68" s="1199"/>
      <c r="AV68" s="1199"/>
      <c r="AW68" s="1199"/>
      <c r="AX68" s="1199"/>
      <c r="AY68" s="1199"/>
      <c r="AZ68" s="1199"/>
      <c r="BA68" s="1199"/>
      <c r="BB68" s="1199"/>
      <c r="BC68" s="1199"/>
      <c r="BD68" s="1199"/>
      <c r="BE68" s="1199"/>
      <c r="BF68" s="1199"/>
      <c r="BG68" s="1199"/>
      <c r="BH68" s="1199"/>
      <c r="BI68" s="1199"/>
      <c r="BJ68" s="1199"/>
      <c r="BK68" s="1199"/>
      <c r="BL68" s="1199"/>
      <c r="BM68" s="1199"/>
      <c r="BN68" s="1199"/>
      <c r="BO68" s="1199"/>
      <c r="BP68" s="1199"/>
      <c r="BQ68" s="1199"/>
      <c r="BR68" s="1199"/>
      <c r="BS68" s="1199"/>
      <c r="BT68" s="1199"/>
      <c r="BU68" s="1199"/>
      <c r="BV68" s="1199"/>
      <c r="BW68" s="1199"/>
      <c r="BX68" s="1199"/>
      <c r="BY68" s="1199"/>
      <c r="BZ68" s="1199"/>
      <c r="CA68" s="1199"/>
      <c r="CB68" s="1199"/>
      <c r="CC68" s="1199"/>
      <c r="CD68" s="1199"/>
      <c r="CE68" s="1199"/>
      <c r="CF68" s="1199"/>
      <c r="CG68" s="1199"/>
      <c r="CH68" s="1199"/>
      <c r="CI68" s="1199"/>
      <c r="CJ68" s="1199"/>
      <c r="CK68" s="1199"/>
      <c r="CL68" s="1199"/>
      <c r="CM68" s="1199"/>
      <c r="CN68" s="1199"/>
      <c r="CO68" s="1199"/>
      <c r="CP68" s="1199"/>
      <c r="CQ68" s="1199"/>
      <c r="CR68" s="1199"/>
      <c r="CS68" s="1199"/>
      <c r="CT68" s="1199"/>
      <c r="CU68" s="1199"/>
      <c r="CV68" s="1199"/>
      <c r="CW68" s="1199"/>
      <c r="CX68" s="1199"/>
      <c r="CY68" s="1199"/>
      <c r="CZ68" s="1199"/>
      <c r="DA68" s="1199"/>
      <c r="DB68" s="1199"/>
      <c r="DC68" s="1200"/>
    </row>
    <row r="69" spans="2:107">
      <c r="B69" s="372"/>
      <c r="AN69" s="1201"/>
      <c r="AO69" s="1202"/>
      <c r="AP69" s="1202"/>
      <c r="AQ69" s="1202"/>
      <c r="AR69" s="1202"/>
      <c r="AS69" s="1202"/>
      <c r="AT69" s="1202"/>
      <c r="AU69" s="1202"/>
      <c r="AV69" s="1202"/>
      <c r="AW69" s="1202"/>
      <c r="AX69" s="1202"/>
      <c r="AY69" s="1202"/>
      <c r="AZ69" s="1202"/>
      <c r="BA69" s="1202"/>
      <c r="BB69" s="1202"/>
      <c r="BC69" s="1202"/>
      <c r="BD69" s="1202"/>
      <c r="BE69" s="1202"/>
      <c r="BF69" s="1202"/>
      <c r="BG69" s="1202"/>
      <c r="BH69" s="1202"/>
      <c r="BI69" s="1202"/>
      <c r="BJ69" s="1202"/>
      <c r="BK69" s="1202"/>
      <c r="BL69" s="1202"/>
      <c r="BM69" s="1202"/>
      <c r="BN69" s="1202"/>
      <c r="BO69" s="1202"/>
      <c r="BP69" s="1202"/>
      <c r="BQ69" s="1202"/>
      <c r="BR69" s="1202"/>
      <c r="BS69" s="1202"/>
      <c r="BT69" s="1202"/>
      <c r="BU69" s="1202"/>
      <c r="BV69" s="1202"/>
      <c r="BW69" s="1202"/>
      <c r="BX69" s="1202"/>
      <c r="BY69" s="1202"/>
      <c r="BZ69" s="1202"/>
      <c r="CA69" s="1202"/>
      <c r="CB69" s="1202"/>
      <c r="CC69" s="1202"/>
      <c r="CD69" s="1202"/>
      <c r="CE69" s="1202"/>
      <c r="CF69" s="1202"/>
      <c r="CG69" s="1202"/>
      <c r="CH69" s="1202"/>
      <c r="CI69" s="1202"/>
      <c r="CJ69" s="1202"/>
      <c r="CK69" s="1202"/>
      <c r="CL69" s="1202"/>
      <c r="CM69" s="1202"/>
      <c r="CN69" s="1202"/>
      <c r="CO69" s="1202"/>
      <c r="CP69" s="1202"/>
      <c r="CQ69" s="1202"/>
      <c r="CR69" s="1202"/>
      <c r="CS69" s="1202"/>
      <c r="CT69" s="1202"/>
      <c r="CU69" s="1202"/>
      <c r="CV69" s="1202"/>
      <c r="CW69" s="1202"/>
      <c r="CX69" s="1202"/>
      <c r="CY69" s="1202"/>
      <c r="CZ69" s="1202"/>
      <c r="DA69" s="1202"/>
      <c r="DB69" s="1202"/>
      <c r="DC69" s="1203"/>
    </row>
    <row r="70" spans="2:107">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c r="B71" s="372"/>
      <c r="G71" s="397"/>
      <c r="I71" s="398"/>
      <c r="J71" s="395"/>
      <c r="K71" s="395"/>
      <c r="L71" s="396"/>
      <c r="M71" s="395"/>
      <c r="N71" s="396"/>
      <c r="AM71" s="397"/>
      <c r="AN71" s="366" t="s">
        <v>593</v>
      </c>
    </row>
    <row r="72" spans="2:107">
      <c r="B72" s="372"/>
      <c r="G72" s="1189"/>
      <c r="H72" s="1189"/>
      <c r="I72" s="1189"/>
      <c r="J72" s="1189"/>
      <c r="K72" s="382"/>
      <c r="L72" s="382"/>
      <c r="M72" s="383"/>
      <c r="N72" s="383"/>
      <c r="AN72" s="1192"/>
      <c r="AO72" s="1193"/>
      <c r="AP72" s="1193"/>
      <c r="AQ72" s="1193"/>
      <c r="AR72" s="1193"/>
      <c r="AS72" s="1193"/>
      <c r="AT72" s="1193"/>
      <c r="AU72" s="1193"/>
      <c r="AV72" s="1193"/>
      <c r="AW72" s="1193"/>
      <c r="AX72" s="1193"/>
      <c r="AY72" s="1193"/>
      <c r="AZ72" s="1193"/>
      <c r="BA72" s="1193"/>
      <c r="BB72" s="1193"/>
      <c r="BC72" s="1193"/>
      <c r="BD72" s="1193"/>
      <c r="BE72" s="1193"/>
      <c r="BF72" s="1193"/>
      <c r="BG72" s="1193"/>
      <c r="BH72" s="1193"/>
      <c r="BI72" s="1193"/>
      <c r="BJ72" s="1193"/>
      <c r="BK72" s="1193"/>
      <c r="BL72" s="1193"/>
      <c r="BM72" s="1193"/>
      <c r="BN72" s="1193"/>
      <c r="BO72" s="1194"/>
      <c r="BP72" s="1188" t="s">
        <v>440</v>
      </c>
      <c r="BQ72" s="1188"/>
      <c r="BR72" s="1188"/>
      <c r="BS72" s="1188"/>
      <c r="BT72" s="1188"/>
      <c r="BU72" s="1188"/>
      <c r="BV72" s="1188"/>
      <c r="BW72" s="1188"/>
      <c r="BX72" s="1188" t="s">
        <v>441</v>
      </c>
      <c r="BY72" s="1188"/>
      <c r="BZ72" s="1188"/>
      <c r="CA72" s="1188"/>
      <c r="CB72" s="1188"/>
      <c r="CC72" s="1188"/>
      <c r="CD72" s="1188"/>
      <c r="CE72" s="1188"/>
      <c r="CF72" s="1188" t="s">
        <v>442</v>
      </c>
      <c r="CG72" s="1188"/>
      <c r="CH72" s="1188"/>
      <c r="CI72" s="1188"/>
      <c r="CJ72" s="1188"/>
      <c r="CK72" s="1188"/>
      <c r="CL72" s="1188"/>
      <c r="CM72" s="1188"/>
      <c r="CN72" s="1188" t="s">
        <v>443</v>
      </c>
      <c r="CO72" s="1188"/>
      <c r="CP72" s="1188"/>
      <c r="CQ72" s="1188"/>
      <c r="CR72" s="1188"/>
      <c r="CS72" s="1188"/>
      <c r="CT72" s="1188"/>
      <c r="CU72" s="1188"/>
      <c r="CV72" s="1188" t="s">
        <v>444</v>
      </c>
      <c r="CW72" s="1188"/>
      <c r="CX72" s="1188"/>
      <c r="CY72" s="1188"/>
      <c r="CZ72" s="1188"/>
      <c r="DA72" s="1188"/>
      <c r="DB72" s="1188"/>
      <c r="DC72" s="1188"/>
    </row>
    <row r="73" spans="2:107">
      <c r="B73" s="372"/>
      <c r="G73" s="1191"/>
      <c r="H73" s="1191"/>
      <c r="I73" s="1191"/>
      <c r="J73" s="1191"/>
      <c r="K73" s="1187"/>
      <c r="L73" s="1187"/>
      <c r="M73" s="1187"/>
      <c r="N73" s="1187"/>
      <c r="AM73" s="381"/>
      <c r="AN73" s="1186" t="s">
        <v>594</v>
      </c>
      <c r="AO73" s="1186"/>
      <c r="AP73" s="1186"/>
      <c r="AQ73" s="1186"/>
      <c r="AR73" s="1186"/>
      <c r="AS73" s="1186"/>
      <c r="AT73" s="1186"/>
      <c r="AU73" s="1186"/>
      <c r="AV73" s="1186"/>
      <c r="AW73" s="1186"/>
      <c r="AX73" s="1186"/>
      <c r="AY73" s="1186"/>
      <c r="AZ73" s="1186"/>
      <c r="BA73" s="1186"/>
      <c r="BB73" s="1186" t="s">
        <v>595</v>
      </c>
      <c r="BC73" s="1186"/>
      <c r="BD73" s="1186"/>
      <c r="BE73" s="1186"/>
      <c r="BF73" s="1186"/>
      <c r="BG73" s="1186"/>
      <c r="BH73" s="1186"/>
      <c r="BI73" s="1186"/>
      <c r="BJ73" s="1186"/>
      <c r="BK73" s="1186"/>
      <c r="BL73" s="1186"/>
      <c r="BM73" s="1186"/>
      <c r="BN73" s="1186"/>
      <c r="BO73" s="1186"/>
      <c r="BP73" s="1183">
        <v>47.9</v>
      </c>
      <c r="BQ73" s="1183"/>
      <c r="BR73" s="1183"/>
      <c r="BS73" s="1183"/>
      <c r="BT73" s="1183"/>
      <c r="BU73" s="1183"/>
      <c r="BV73" s="1183"/>
      <c r="BW73" s="1183"/>
      <c r="BX73" s="1183">
        <v>41.6</v>
      </c>
      <c r="BY73" s="1183"/>
      <c r="BZ73" s="1183"/>
      <c r="CA73" s="1183"/>
      <c r="CB73" s="1183"/>
      <c r="CC73" s="1183"/>
      <c r="CD73" s="1183"/>
      <c r="CE73" s="1183"/>
      <c r="CF73" s="1183">
        <v>42.9</v>
      </c>
      <c r="CG73" s="1183"/>
      <c r="CH73" s="1183"/>
      <c r="CI73" s="1183"/>
      <c r="CJ73" s="1183"/>
      <c r="CK73" s="1183"/>
      <c r="CL73" s="1183"/>
      <c r="CM73" s="1183"/>
      <c r="CN73" s="1183">
        <v>24.7</v>
      </c>
      <c r="CO73" s="1183"/>
      <c r="CP73" s="1183"/>
      <c r="CQ73" s="1183"/>
      <c r="CR73" s="1183"/>
      <c r="CS73" s="1183"/>
      <c r="CT73" s="1183"/>
      <c r="CU73" s="1183"/>
      <c r="CV73" s="1183"/>
      <c r="CW73" s="1183"/>
      <c r="CX73" s="1183"/>
      <c r="CY73" s="1183"/>
      <c r="CZ73" s="1183"/>
      <c r="DA73" s="1183"/>
      <c r="DB73" s="1183"/>
      <c r="DC73" s="1183"/>
    </row>
    <row r="74" spans="2:107">
      <c r="B74" s="372"/>
      <c r="G74" s="1191"/>
      <c r="H74" s="1191"/>
      <c r="I74" s="1191"/>
      <c r="J74" s="1191"/>
      <c r="K74" s="1187"/>
      <c r="L74" s="1187"/>
      <c r="M74" s="1187"/>
      <c r="N74" s="1187"/>
      <c r="AM74" s="381"/>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c r="B75" s="372"/>
      <c r="G75" s="1191"/>
      <c r="H75" s="1191"/>
      <c r="I75" s="1189"/>
      <c r="J75" s="1189"/>
      <c r="K75" s="1190"/>
      <c r="L75" s="1190"/>
      <c r="M75" s="1190"/>
      <c r="N75" s="1190"/>
      <c r="AM75" s="381"/>
      <c r="AN75" s="1186"/>
      <c r="AO75" s="1186"/>
      <c r="AP75" s="1186"/>
      <c r="AQ75" s="1186"/>
      <c r="AR75" s="1186"/>
      <c r="AS75" s="1186"/>
      <c r="AT75" s="1186"/>
      <c r="AU75" s="1186"/>
      <c r="AV75" s="1186"/>
      <c r="AW75" s="1186"/>
      <c r="AX75" s="1186"/>
      <c r="AY75" s="1186"/>
      <c r="AZ75" s="1186"/>
      <c r="BA75" s="1186"/>
      <c r="BB75" s="1186" t="s">
        <v>600</v>
      </c>
      <c r="BC75" s="1186"/>
      <c r="BD75" s="1186"/>
      <c r="BE75" s="1186"/>
      <c r="BF75" s="1186"/>
      <c r="BG75" s="1186"/>
      <c r="BH75" s="1186"/>
      <c r="BI75" s="1186"/>
      <c r="BJ75" s="1186"/>
      <c r="BK75" s="1186"/>
      <c r="BL75" s="1186"/>
      <c r="BM75" s="1186"/>
      <c r="BN75" s="1186"/>
      <c r="BO75" s="1186"/>
      <c r="BP75" s="1183">
        <v>5.5</v>
      </c>
      <c r="BQ75" s="1183"/>
      <c r="BR75" s="1183"/>
      <c r="BS75" s="1183"/>
      <c r="BT75" s="1183"/>
      <c r="BU75" s="1183"/>
      <c r="BV75" s="1183"/>
      <c r="BW75" s="1183"/>
      <c r="BX75" s="1183">
        <v>6.5</v>
      </c>
      <c r="BY75" s="1183"/>
      <c r="BZ75" s="1183"/>
      <c r="CA75" s="1183"/>
      <c r="CB75" s="1183"/>
      <c r="CC75" s="1183"/>
      <c r="CD75" s="1183"/>
      <c r="CE75" s="1183"/>
      <c r="CF75" s="1183">
        <v>7</v>
      </c>
      <c r="CG75" s="1183"/>
      <c r="CH75" s="1183"/>
      <c r="CI75" s="1183"/>
      <c r="CJ75" s="1183"/>
      <c r="CK75" s="1183"/>
      <c r="CL75" s="1183"/>
      <c r="CM75" s="1183"/>
      <c r="CN75" s="1183">
        <v>7.5</v>
      </c>
      <c r="CO75" s="1183"/>
      <c r="CP75" s="1183"/>
      <c r="CQ75" s="1183"/>
      <c r="CR75" s="1183"/>
      <c r="CS75" s="1183"/>
      <c r="CT75" s="1183"/>
      <c r="CU75" s="1183"/>
      <c r="CV75" s="1183">
        <v>7.1</v>
      </c>
      <c r="CW75" s="1183"/>
      <c r="CX75" s="1183"/>
      <c r="CY75" s="1183"/>
      <c r="CZ75" s="1183"/>
      <c r="DA75" s="1183"/>
      <c r="DB75" s="1183"/>
      <c r="DC75" s="1183"/>
    </row>
    <row r="76" spans="2:107">
      <c r="B76" s="372"/>
      <c r="G76" s="1191"/>
      <c r="H76" s="1191"/>
      <c r="I76" s="1189"/>
      <c r="J76" s="1189"/>
      <c r="K76" s="1190"/>
      <c r="L76" s="1190"/>
      <c r="M76" s="1190"/>
      <c r="N76" s="1190"/>
      <c r="AM76" s="381"/>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c r="B77" s="372"/>
      <c r="G77" s="1189"/>
      <c r="H77" s="1189"/>
      <c r="I77" s="1189"/>
      <c r="J77" s="1189"/>
      <c r="K77" s="1187"/>
      <c r="L77" s="1187"/>
      <c r="M77" s="1187"/>
      <c r="N77" s="1187"/>
      <c r="AN77" s="1188" t="s">
        <v>597</v>
      </c>
      <c r="AO77" s="1188"/>
      <c r="AP77" s="1188"/>
      <c r="AQ77" s="1188"/>
      <c r="AR77" s="1188"/>
      <c r="AS77" s="1188"/>
      <c r="AT77" s="1188"/>
      <c r="AU77" s="1188"/>
      <c r="AV77" s="1188"/>
      <c r="AW77" s="1188"/>
      <c r="AX77" s="1188"/>
      <c r="AY77" s="1188"/>
      <c r="AZ77" s="1188"/>
      <c r="BA77" s="1188"/>
      <c r="BB77" s="1186" t="s">
        <v>595</v>
      </c>
      <c r="BC77" s="1186"/>
      <c r="BD77" s="1186"/>
      <c r="BE77" s="1186"/>
      <c r="BF77" s="1186"/>
      <c r="BG77" s="1186"/>
      <c r="BH77" s="1186"/>
      <c r="BI77" s="1186"/>
      <c r="BJ77" s="1186"/>
      <c r="BK77" s="1186"/>
      <c r="BL77" s="1186"/>
      <c r="BM77" s="1186"/>
      <c r="BN77" s="1186"/>
      <c r="BO77" s="1186"/>
      <c r="BP77" s="1183">
        <v>31.9</v>
      </c>
      <c r="BQ77" s="1183"/>
      <c r="BR77" s="1183"/>
      <c r="BS77" s="1183"/>
      <c r="BT77" s="1183"/>
      <c r="BU77" s="1183"/>
      <c r="BV77" s="1183"/>
      <c r="BW77" s="1183"/>
      <c r="BX77" s="1183">
        <v>24.2</v>
      </c>
      <c r="BY77" s="1183"/>
      <c r="BZ77" s="1183"/>
      <c r="CA77" s="1183"/>
      <c r="CB77" s="1183"/>
      <c r="CC77" s="1183"/>
      <c r="CD77" s="1183"/>
      <c r="CE77" s="1183"/>
      <c r="CF77" s="1183">
        <v>22.1</v>
      </c>
      <c r="CG77" s="1183"/>
      <c r="CH77" s="1183"/>
      <c r="CI77" s="1183"/>
      <c r="CJ77" s="1183"/>
      <c r="CK77" s="1183"/>
      <c r="CL77" s="1183"/>
      <c r="CM77" s="1183"/>
      <c r="CN77" s="1183">
        <v>20.399999999999999</v>
      </c>
      <c r="CO77" s="1183"/>
      <c r="CP77" s="1183"/>
      <c r="CQ77" s="1183"/>
      <c r="CR77" s="1183"/>
      <c r="CS77" s="1183"/>
      <c r="CT77" s="1183"/>
      <c r="CU77" s="1183"/>
      <c r="CV77" s="1183">
        <v>11.2</v>
      </c>
      <c r="CW77" s="1183"/>
      <c r="CX77" s="1183"/>
      <c r="CY77" s="1183"/>
      <c r="CZ77" s="1183"/>
      <c r="DA77" s="1183"/>
      <c r="DB77" s="1183"/>
      <c r="DC77" s="1183"/>
    </row>
    <row r="78" spans="2:107">
      <c r="B78" s="372"/>
      <c r="G78" s="1189"/>
      <c r="H78" s="1189"/>
      <c r="I78" s="1189"/>
      <c r="J78" s="1189"/>
      <c r="K78" s="1187"/>
      <c r="L78" s="1187"/>
      <c r="M78" s="1187"/>
      <c r="N78" s="1187"/>
      <c r="AN78" s="1188"/>
      <c r="AO78" s="1188"/>
      <c r="AP78" s="1188"/>
      <c r="AQ78" s="1188"/>
      <c r="AR78" s="1188"/>
      <c r="AS78" s="1188"/>
      <c r="AT78" s="1188"/>
      <c r="AU78" s="1188"/>
      <c r="AV78" s="1188"/>
      <c r="AW78" s="1188"/>
      <c r="AX78" s="1188"/>
      <c r="AY78" s="1188"/>
      <c r="AZ78" s="1188"/>
      <c r="BA78" s="1188"/>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c r="B79" s="372"/>
      <c r="G79" s="1189"/>
      <c r="H79" s="1189"/>
      <c r="I79" s="1184"/>
      <c r="J79" s="1184"/>
      <c r="K79" s="1185"/>
      <c r="L79" s="1185"/>
      <c r="M79" s="1185"/>
      <c r="N79" s="1185"/>
      <c r="AN79" s="1188"/>
      <c r="AO79" s="1188"/>
      <c r="AP79" s="1188"/>
      <c r="AQ79" s="1188"/>
      <c r="AR79" s="1188"/>
      <c r="AS79" s="1188"/>
      <c r="AT79" s="1188"/>
      <c r="AU79" s="1188"/>
      <c r="AV79" s="1188"/>
      <c r="AW79" s="1188"/>
      <c r="AX79" s="1188"/>
      <c r="AY79" s="1188"/>
      <c r="AZ79" s="1188"/>
      <c r="BA79" s="1188"/>
      <c r="BB79" s="1186" t="s">
        <v>600</v>
      </c>
      <c r="BC79" s="1186"/>
      <c r="BD79" s="1186"/>
      <c r="BE79" s="1186"/>
      <c r="BF79" s="1186"/>
      <c r="BG79" s="1186"/>
      <c r="BH79" s="1186"/>
      <c r="BI79" s="1186"/>
      <c r="BJ79" s="1186"/>
      <c r="BK79" s="1186"/>
      <c r="BL79" s="1186"/>
      <c r="BM79" s="1186"/>
      <c r="BN79" s="1186"/>
      <c r="BO79" s="1186"/>
      <c r="BP79" s="1183">
        <v>6.6</v>
      </c>
      <c r="BQ79" s="1183"/>
      <c r="BR79" s="1183"/>
      <c r="BS79" s="1183"/>
      <c r="BT79" s="1183"/>
      <c r="BU79" s="1183"/>
      <c r="BV79" s="1183"/>
      <c r="BW79" s="1183"/>
      <c r="BX79" s="1183">
        <v>6.4</v>
      </c>
      <c r="BY79" s="1183"/>
      <c r="BZ79" s="1183"/>
      <c r="CA79" s="1183"/>
      <c r="CB79" s="1183"/>
      <c r="CC79" s="1183"/>
      <c r="CD79" s="1183"/>
      <c r="CE79" s="1183"/>
      <c r="CF79" s="1183">
        <v>6.3</v>
      </c>
      <c r="CG79" s="1183"/>
      <c r="CH79" s="1183"/>
      <c r="CI79" s="1183"/>
      <c r="CJ79" s="1183"/>
      <c r="CK79" s="1183"/>
      <c r="CL79" s="1183"/>
      <c r="CM79" s="1183"/>
      <c r="CN79" s="1183">
        <v>6.2</v>
      </c>
      <c r="CO79" s="1183"/>
      <c r="CP79" s="1183"/>
      <c r="CQ79" s="1183"/>
      <c r="CR79" s="1183"/>
      <c r="CS79" s="1183"/>
      <c r="CT79" s="1183"/>
      <c r="CU79" s="1183"/>
      <c r="CV79" s="1183">
        <v>5.7</v>
      </c>
      <c r="CW79" s="1183"/>
      <c r="CX79" s="1183"/>
      <c r="CY79" s="1183"/>
      <c r="CZ79" s="1183"/>
      <c r="DA79" s="1183"/>
      <c r="DB79" s="1183"/>
      <c r="DC79" s="1183"/>
    </row>
    <row r="80" spans="2:107">
      <c r="B80" s="372"/>
      <c r="G80" s="1189"/>
      <c r="H80" s="1189"/>
      <c r="I80" s="1184"/>
      <c r="J80" s="1184"/>
      <c r="K80" s="1185"/>
      <c r="L80" s="1185"/>
      <c r="M80" s="1185"/>
      <c r="N80" s="1185"/>
      <c r="AN80" s="1188"/>
      <c r="AO80" s="1188"/>
      <c r="AP80" s="1188"/>
      <c r="AQ80" s="1188"/>
      <c r="AR80" s="1188"/>
      <c r="AS80" s="1188"/>
      <c r="AT80" s="1188"/>
      <c r="AU80" s="1188"/>
      <c r="AV80" s="1188"/>
      <c r="AW80" s="1188"/>
      <c r="AX80" s="1188"/>
      <c r="AY80" s="1188"/>
      <c r="AZ80" s="1188"/>
      <c r="BA80" s="1188"/>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c r="B81" s="372"/>
    </row>
    <row r="82" spans="2:109" ht="17.2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9">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9">
      <c r="DD84" s="366"/>
      <c r="DE84" s="366"/>
    </row>
    <row r="85" spans="2:109">
      <c r="DD85" s="366"/>
      <c r="DE85" s="366"/>
    </row>
  </sheetData>
  <sheetProtection algorithmName="SHA-512" hashValue="sycSZPxo59oFTiNYSv+zZimjq06LgD/0nvq+1LPiD4GgQegwjvG1tC/uy6I1zfTrbIYZnfZgWjP4fViQYrtvfA==" saltValue="qQnG4TQJmzvGHyoBPc1W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election activeCell="BI71" sqref="BI71"/>
    </sheetView>
  </sheetViews>
  <sheetFormatPr defaultColWidth="0" defaultRowHeight="13.5" customHeight="1" zeroHeight="1"/>
  <cols>
    <col min="1" max="34" width="2.5" style="242" customWidth="1"/>
    <col min="35" max="122" width="2.5" style="241" customWidth="1"/>
    <col min="123" max="16384" width="2.5"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S2" s="241"/>
      <c r="AH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387</v>
      </c>
    </row>
  </sheetData>
  <sheetProtection algorithmName="SHA-512" hashValue="d/eUxbnJlKuAObSgaOprxHwo8Idc+9WMxS4PM3eTwuKmAd1LJHy/qa7GAW5xmUt+S03jhc91BbiI6ara5/Hpfw==" saltValue="1z7NK7YC6aOOuXl74CBw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55" zoomScaleNormal="55" zoomScaleSheetLayoutView="55" workbookViewId="0">
      <selection activeCell="BI71" sqref="BI71"/>
    </sheetView>
  </sheetViews>
  <sheetFormatPr defaultColWidth="0" defaultRowHeight="13.5" customHeight="1" zeroHeight="1"/>
  <cols>
    <col min="1" max="34" width="2.5" style="242" customWidth="1"/>
    <col min="35" max="122" width="2.5" style="241" customWidth="1"/>
    <col min="123" max="16384" width="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387</v>
      </c>
    </row>
  </sheetData>
  <sheetProtection algorithmName="SHA-512" hashValue="sXFIVVirIM7G9gYQhzRnn1Vv/1a+r0r2Lk1tJcQCvVzzDyH709BwJsrC8PNAuwdxo+Id6VohZW2vgkmGs91B9g==" saltValue="EUZXL4EUXpBSbDbRGlKL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437</v>
      </c>
      <c r="G2" s="148"/>
      <c r="H2" s="149"/>
    </row>
    <row r="3" spans="1:8">
      <c r="A3" s="145" t="s">
        <v>430</v>
      </c>
      <c r="B3" s="150"/>
      <c r="C3" s="151"/>
      <c r="D3" s="152">
        <v>109789</v>
      </c>
      <c r="E3" s="153"/>
      <c r="F3" s="154">
        <v>47820</v>
      </c>
      <c r="G3" s="155"/>
      <c r="H3" s="156"/>
    </row>
    <row r="4" spans="1:8">
      <c r="A4" s="157"/>
      <c r="B4" s="158"/>
      <c r="C4" s="159"/>
      <c r="D4" s="160">
        <v>91374</v>
      </c>
      <c r="E4" s="161"/>
      <c r="F4" s="162">
        <v>25855</v>
      </c>
      <c r="G4" s="163"/>
      <c r="H4" s="164"/>
    </row>
    <row r="5" spans="1:8">
      <c r="A5" s="145" t="s">
        <v>432</v>
      </c>
      <c r="B5" s="150"/>
      <c r="C5" s="151"/>
      <c r="D5" s="152">
        <v>36558</v>
      </c>
      <c r="E5" s="153"/>
      <c r="F5" s="154">
        <v>41934</v>
      </c>
      <c r="G5" s="155"/>
      <c r="H5" s="156"/>
    </row>
    <row r="6" spans="1:8">
      <c r="A6" s="157"/>
      <c r="B6" s="158"/>
      <c r="C6" s="159"/>
      <c r="D6" s="160">
        <v>16026</v>
      </c>
      <c r="E6" s="161"/>
      <c r="F6" s="162">
        <v>23352</v>
      </c>
      <c r="G6" s="163"/>
      <c r="H6" s="164"/>
    </row>
    <row r="7" spans="1:8">
      <c r="A7" s="145" t="s">
        <v>433</v>
      </c>
      <c r="B7" s="150"/>
      <c r="C7" s="151"/>
      <c r="D7" s="152">
        <v>82967</v>
      </c>
      <c r="E7" s="153"/>
      <c r="F7" s="154">
        <v>45588</v>
      </c>
      <c r="G7" s="155"/>
      <c r="H7" s="156"/>
    </row>
    <row r="8" spans="1:8">
      <c r="A8" s="157"/>
      <c r="B8" s="158"/>
      <c r="C8" s="159"/>
      <c r="D8" s="160">
        <v>42479</v>
      </c>
      <c r="E8" s="161"/>
      <c r="F8" s="162">
        <v>24150</v>
      </c>
      <c r="G8" s="163"/>
      <c r="H8" s="164"/>
    </row>
    <row r="9" spans="1:8">
      <c r="A9" s="145" t="s">
        <v>434</v>
      </c>
      <c r="B9" s="150"/>
      <c r="C9" s="151"/>
      <c r="D9" s="152">
        <v>25635</v>
      </c>
      <c r="E9" s="153"/>
      <c r="F9" s="154">
        <v>45483</v>
      </c>
      <c r="G9" s="155"/>
      <c r="H9" s="156"/>
    </row>
    <row r="10" spans="1:8">
      <c r="A10" s="157"/>
      <c r="B10" s="158"/>
      <c r="C10" s="159"/>
      <c r="D10" s="160">
        <v>14987</v>
      </c>
      <c r="E10" s="161"/>
      <c r="F10" s="162">
        <v>24241</v>
      </c>
      <c r="G10" s="163"/>
      <c r="H10" s="164"/>
    </row>
    <row r="11" spans="1:8">
      <c r="A11" s="145" t="s">
        <v>435</v>
      </c>
      <c r="B11" s="150"/>
      <c r="C11" s="151"/>
      <c r="D11" s="152">
        <v>39038</v>
      </c>
      <c r="E11" s="153"/>
      <c r="F11" s="154">
        <v>45945</v>
      </c>
      <c r="G11" s="155"/>
      <c r="H11" s="156"/>
    </row>
    <row r="12" spans="1:8">
      <c r="A12" s="157"/>
      <c r="B12" s="158"/>
      <c r="C12" s="165"/>
      <c r="D12" s="160">
        <v>25086</v>
      </c>
      <c r="E12" s="161"/>
      <c r="F12" s="162">
        <v>25180</v>
      </c>
      <c r="G12" s="163"/>
      <c r="H12" s="164"/>
    </row>
    <row r="13" spans="1:8">
      <c r="A13" s="145"/>
      <c r="B13" s="150"/>
      <c r="C13" s="166"/>
      <c r="D13" s="167">
        <v>58797</v>
      </c>
      <c r="E13" s="168"/>
      <c r="F13" s="169">
        <v>45354</v>
      </c>
      <c r="G13" s="170"/>
      <c r="H13" s="156"/>
    </row>
    <row r="14" spans="1:8">
      <c r="A14" s="157"/>
      <c r="B14" s="158"/>
      <c r="C14" s="159"/>
      <c r="D14" s="160">
        <v>37990</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4.2300000000000004</v>
      </c>
      <c r="C19" s="171">
        <f>ROUND(VALUE(SUBSTITUTE(実質収支比率等に係る経年分析!G$48,"▲","-")),2)</f>
        <v>4.4800000000000004</v>
      </c>
      <c r="D19" s="171">
        <f>ROUND(VALUE(SUBSTITUTE(実質収支比率等に係る経年分析!H$48,"▲","-")),2)</f>
        <v>4.47</v>
      </c>
      <c r="E19" s="171">
        <f>ROUND(VALUE(SUBSTITUTE(実質収支比率等に係る経年分析!I$48,"▲","-")),2)</f>
        <v>6.3</v>
      </c>
      <c r="F19" s="171">
        <f>ROUND(VALUE(SUBSTITUTE(実質収支比率等に係る経年分析!J$48,"▲","-")),2)</f>
        <v>7.98</v>
      </c>
    </row>
    <row r="20" spans="1:11">
      <c r="A20" s="171" t="s">
        <v>55</v>
      </c>
      <c r="B20" s="171">
        <f>ROUND(VALUE(SUBSTITUTE(実質収支比率等に係る経年分析!F$47,"▲","-")),2)</f>
        <v>10.3</v>
      </c>
      <c r="C20" s="171">
        <f>ROUND(VALUE(SUBSTITUTE(実質収支比率等に係る経年分析!G$47,"▲","-")),2)</f>
        <v>9.89</v>
      </c>
      <c r="D20" s="171">
        <f>ROUND(VALUE(SUBSTITUTE(実質収支比率等に係る経年分析!H$47,"▲","-")),2)</f>
        <v>9.2100000000000009</v>
      </c>
      <c r="E20" s="171">
        <f>ROUND(VALUE(SUBSTITUTE(実質収支比率等に係る経年分析!I$47,"▲","-")),2)</f>
        <v>9.42</v>
      </c>
      <c r="F20" s="171">
        <f>ROUND(VALUE(SUBSTITUTE(実質収支比率等に係る経年分析!J$47,"▲","-")),2)</f>
        <v>14.04</v>
      </c>
    </row>
    <row r="21" spans="1:11">
      <c r="A21" s="171" t="s">
        <v>56</v>
      </c>
      <c r="B21" s="171">
        <f>IF(ISNUMBER(VALUE(SUBSTITUTE(実質収支比率等に係る経年分析!F$49,"▲","-"))),ROUND(VALUE(SUBSTITUTE(実質収支比率等に係る経年分析!F$49,"▲","-")),2),NA())</f>
        <v>-0.17</v>
      </c>
      <c r="C21" s="171">
        <f>IF(ISNUMBER(VALUE(SUBSTITUTE(実質収支比率等に係る経年分析!G$49,"▲","-"))),ROUND(VALUE(SUBSTITUTE(実質収支比率等に係る経年分析!G$49,"▲","-")),2),NA())</f>
        <v>0.1</v>
      </c>
      <c r="D21" s="171">
        <f>IF(ISNUMBER(VALUE(SUBSTITUTE(実質収支比率等に係る経年分析!H$49,"▲","-"))),ROUND(VALUE(SUBSTITUTE(実質収支比率等に係る経年分析!H$49,"▲","-")),2),NA())</f>
        <v>-0.72</v>
      </c>
      <c r="E21" s="171">
        <f>IF(ISNUMBER(VALUE(SUBSTITUTE(実質収支比率等に係る経年分析!I$49,"▲","-"))),ROUND(VALUE(SUBSTITUTE(実質収支比率等に係る経年分析!I$49,"▲","-")),2),NA())</f>
        <v>2.58</v>
      </c>
      <c r="F21" s="171">
        <f>IF(ISNUMBER(VALUE(SUBSTITUTE(実質収支比率等に係る経年分析!J$49,"▲","-"))),ROUND(VALUE(SUBSTITUTE(実質収支比率等に係る経年分析!J$49,"▲","-")),2),NA())</f>
        <v>7.51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吉川市吉川美南駅東口周辺地区土地区画整理事業特別会計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吉川市農業集落排水事業特別会計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吉川市後期高齢者医療特別会計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c r="A32" s="172" t="str">
        <f>IF(連結実質赤字比率に係る赤字・黒字の構成分析!C$38="",NA(),連結実質赤字比率に係る赤字・黒字の構成分析!C$38)</f>
        <v>吉川市介護保険特別会計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v>
      </c>
    </row>
    <row r="33" spans="1:16">
      <c r="A33" s="172" t="str">
        <f>IF(連結実質赤字比率に係る赤字・黒字の構成分析!C$37="",NA(),連結実質赤字比率に係る赤字・黒字の構成分析!C$37)</f>
        <v>吉川市国民健康保険特別会計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1.91</v>
      </c>
    </row>
    <row r="34" spans="1:16">
      <c r="A34" s="172" t="str">
        <f>IF(連結実質赤字比率に係る赤字・黒字の構成分析!C$36="",NA(),連結実質赤字比率に係る赤字・黒字の構成分析!C$36)</f>
        <v>吉川市下水道事業会計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0.55000000000000004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4.2300000000000004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4.4800000000000004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7.98</v>
      </c>
    </row>
    <row r="36" spans="1:16">
      <c r="A36" s="172" t="str">
        <f>IF(連結実質赤字比率に係る赤字・黒字の構成分析!C$34="",NA(),連結実質赤字比率に係る赤字・黒字の構成分析!C$34)</f>
        <v>吉川市水道事業会計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19.489999999999998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17.399999999999999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1517</v>
      </c>
      <c r="E42" s="173"/>
      <c r="F42" s="173"/>
      <c r="G42" s="173">
        <f>'実質公債費比率（分子）の構造'!L$52</f>
        <v>1553</v>
      </c>
      <c r="H42" s="173"/>
      <c r="I42" s="173"/>
      <c r="J42" s="173">
        <f>'実質公債費比率（分子）の構造'!M$52</f>
        <v>1458</v>
      </c>
      <c r="K42" s="173"/>
      <c r="L42" s="173"/>
      <c r="M42" s="173">
        <f>'実質公債費比率（分子）の構造'!N$52</f>
        <v>1465</v>
      </c>
      <c r="N42" s="173"/>
      <c r="O42" s="173"/>
      <c r="P42" s="173">
        <f>'実質公債費比率（分子）の構造'!O$52</f>
        <v>1505</v>
      </c>
    </row>
    <row r="43" spans="1:16">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f>'実質公債費比率（分子）の構造'!O$51</f>
        <v>0</v>
      </c>
      <c r="O43" s="173"/>
      <c r="P43" s="173"/>
    </row>
    <row r="44" spans="1:16">
      <c r="A44" s="173" t="s">
        <v>65</v>
      </c>
      <c r="B44" s="173">
        <f>'実質公債費比率（分子）の構造'!K$50</f>
        <v>112</v>
      </c>
      <c r="C44" s="173"/>
      <c r="D44" s="173"/>
      <c r="E44" s="173">
        <f>'実質公債費比率（分子）の構造'!L$50</f>
        <v>101</v>
      </c>
      <c r="F44" s="173"/>
      <c r="G44" s="173"/>
      <c r="H44" s="173">
        <f>'実質公債費比率（分子）の構造'!M$50</f>
        <v>95</v>
      </c>
      <c r="I44" s="173"/>
      <c r="J44" s="173"/>
      <c r="K44" s="173">
        <f>'実質公債費比率（分子）の構造'!N$50</f>
        <v>112</v>
      </c>
      <c r="L44" s="173"/>
      <c r="M44" s="173"/>
      <c r="N44" s="173">
        <f>'実質公債費比率（分子）の構造'!O$50</f>
        <v>96</v>
      </c>
      <c r="O44" s="173"/>
      <c r="P44" s="173"/>
    </row>
    <row r="45" spans="1:16">
      <c r="A45" s="173" t="s">
        <v>66</v>
      </c>
      <c r="B45" s="173">
        <f>'実質公債費比率（分子）の構造'!K$49</f>
        <v>145</v>
      </c>
      <c r="C45" s="173"/>
      <c r="D45" s="173"/>
      <c r="E45" s="173">
        <f>'実質公債費比率（分子）の構造'!L$49</f>
        <v>151</v>
      </c>
      <c r="F45" s="173"/>
      <c r="G45" s="173"/>
      <c r="H45" s="173">
        <f>'実質公債費比率（分子）の構造'!M$49</f>
        <v>147</v>
      </c>
      <c r="I45" s="173"/>
      <c r="J45" s="173"/>
      <c r="K45" s="173">
        <f>'実質公債費比率（分子）の構造'!N$49</f>
        <v>163</v>
      </c>
      <c r="L45" s="173"/>
      <c r="M45" s="173"/>
      <c r="N45" s="173">
        <f>'実質公債費比率（分子）の構造'!O$49</f>
        <v>157</v>
      </c>
      <c r="O45" s="173"/>
      <c r="P45" s="173"/>
    </row>
    <row r="46" spans="1:16">
      <c r="A46" s="173" t="s">
        <v>67</v>
      </c>
      <c r="B46" s="173">
        <f>'実質公債費比率（分子）の構造'!K$48</f>
        <v>243</v>
      </c>
      <c r="C46" s="173"/>
      <c r="D46" s="173"/>
      <c r="E46" s="173">
        <f>'実質公債費比率（分子）の構造'!L$48</f>
        <v>236</v>
      </c>
      <c r="F46" s="173"/>
      <c r="G46" s="173"/>
      <c r="H46" s="173">
        <f>'実質公債費比率（分子）の構造'!M$48</f>
        <v>143</v>
      </c>
      <c r="I46" s="173"/>
      <c r="J46" s="173"/>
      <c r="K46" s="173">
        <f>'実質公債費比率（分子）の構造'!N$48</f>
        <v>139</v>
      </c>
      <c r="L46" s="173"/>
      <c r="M46" s="173"/>
      <c r="N46" s="173">
        <f>'実質公債費比率（分子）の構造'!O$48</f>
        <v>131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1696</v>
      </c>
      <c r="C49" s="173"/>
      <c r="D49" s="173"/>
      <c r="E49" s="173">
        <f>'実質公債費比率（分子）の構造'!L$45</f>
        <v>1964</v>
      </c>
      <c r="F49" s="173"/>
      <c r="G49" s="173"/>
      <c r="H49" s="173">
        <f>'実質公債費比率（分子）の構造'!M$45</f>
        <v>1970</v>
      </c>
      <c r="I49" s="173"/>
      <c r="J49" s="173"/>
      <c r="K49" s="173">
        <f>'実質公債費比率（分子）の構造'!N$45</f>
        <v>1973</v>
      </c>
      <c r="L49" s="173"/>
      <c r="M49" s="173"/>
      <c r="N49" s="173">
        <f>'実質公債費比率（分子）の構造'!O$45</f>
        <v>1946</v>
      </c>
      <c r="O49" s="173"/>
      <c r="P49" s="173"/>
    </row>
    <row r="50" spans="1:16">
      <c r="A50" s="173" t="s">
        <v>71</v>
      </c>
      <c r="B50" s="173" t="e">
        <f>NA()</f>
        <v>#N/A</v>
      </c>
      <c r="C50" s="173">
        <f>IF(ISNUMBER('実質公債費比率（分子）の構造'!K$53),'実質公債費比率（分子）の構造'!K$53,NA())</f>
        <v>679</v>
      </c>
      <c r="D50" s="173" t="e">
        <f>NA()</f>
        <v>#N/A</v>
      </c>
      <c r="E50" s="173" t="e">
        <f>NA()</f>
        <v>#N/A</v>
      </c>
      <c r="F50" s="173">
        <f>IF(ISNUMBER('実質公債費比率（分子）の構造'!L$53),'実質公債費比率（分子）の構造'!L$53,NA())</f>
        <v>899</v>
      </c>
      <c r="G50" s="173" t="e">
        <f>NA()</f>
        <v>#N/A</v>
      </c>
      <c r="H50" s="173" t="e">
        <f>NA()</f>
        <v>#N/A</v>
      </c>
      <c r="I50" s="173">
        <f>IF(ISNUMBER('実質公債費比率（分子）の構造'!M$53),'実質公債費比率（分子）の構造'!M$53,NA())</f>
        <v>897</v>
      </c>
      <c r="J50" s="173" t="e">
        <f>NA()</f>
        <v>#N/A</v>
      </c>
      <c r="K50" s="173" t="e">
        <f>NA()</f>
        <v>#N/A</v>
      </c>
      <c r="L50" s="173">
        <f>IF(ISNUMBER('実質公債費比率（分子）の構造'!N$53),'実質公債費比率（分子）の構造'!N$53,NA())</f>
        <v>922</v>
      </c>
      <c r="M50" s="173" t="e">
        <f>NA()</f>
        <v>#N/A</v>
      </c>
      <c r="N50" s="173" t="e">
        <f>NA()</f>
        <v>#N/A</v>
      </c>
      <c r="O50" s="173">
        <f>IF(ISNUMBER('実質公債費比率（分子）の構造'!O$53),'実質公債費比率（分子）の構造'!O$53,NA())</f>
        <v>825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16157</v>
      </c>
      <c r="E56" s="172"/>
      <c r="F56" s="172"/>
      <c r="G56" s="172">
        <f>'将来負担比率（分子）の構造'!J$52</f>
        <v>16729</v>
      </c>
      <c r="H56" s="172"/>
      <c r="I56" s="172"/>
      <c r="J56" s="172">
        <f>'将来負担比率（分子）の構造'!K$52</f>
        <v>17487</v>
      </c>
      <c r="K56" s="172"/>
      <c r="L56" s="172"/>
      <c r="M56" s="172">
        <f>'将来負担比率（分子）の構造'!L$52</f>
        <v>17811</v>
      </c>
      <c r="N56" s="172"/>
      <c r="O56" s="172"/>
      <c r="P56" s="172">
        <f>'将来負担比率（分子）の構造'!M$52</f>
        <v>17860</v>
      </c>
    </row>
    <row r="57" spans="1:16">
      <c r="A57" s="172" t="s">
        <v>42</v>
      </c>
      <c r="B57" s="172"/>
      <c r="C57" s="172"/>
      <c r="D57" s="172">
        <f>'将来負担比率（分子）の構造'!I$51</f>
        <v>2434</v>
      </c>
      <c r="E57" s="172"/>
      <c r="F57" s="172"/>
      <c r="G57" s="172">
        <f>'将来負担比率（分子）の構造'!J$51</f>
        <v>2937</v>
      </c>
      <c r="H57" s="172"/>
      <c r="I57" s="172"/>
      <c r="J57" s="172">
        <f>'将来負担比率（分子）の構造'!K$51</f>
        <v>3593</v>
      </c>
      <c r="K57" s="172"/>
      <c r="L57" s="172"/>
      <c r="M57" s="172">
        <f>'将来負担比率（分子）の構造'!L$51</f>
        <v>3954</v>
      </c>
      <c r="N57" s="172"/>
      <c r="O57" s="172"/>
      <c r="P57" s="172">
        <f>'将来負担比率（分子）の構造'!M$51</f>
        <v>4331</v>
      </c>
    </row>
    <row r="58" spans="1:16">
      <c r="A58" s="172" t="s">
        <v>41</v>
      </c>
      <c r="B58" s="172"/>
      <c r="C58" s="172"/>
      <c r="D58" s="172">
        <f>'将来負担比率（分子）の構造'!I$50</f>
        <v>3037</v>
      </c>
      <c r="E58" s="172"/>
      <c r="F58" s="172"/>
      <c r="G58" s="172">
        <f>'将来負担比率（分子）の構造'!J$50</f>
        <v>3189</v>
      </c>
      <c r="H58" s="172"/>
      <c r="I58" s="172"/>
      <c r="J58" s="172">
        <f>'将来負担比率（分子）の構造'!K$50</f>
        <v>3093</v>
      </c>
      <c r="K58" s="172"/>
      <c r="L58" s="172"/>
      <c r="M58" s="172">
        <f>'将来負担比率（分子）の構造'!L$50</f>
        <v>3481</v>
      </c>
      <c r="N58" s="172"/>
      <c r="O58" s="172"/>
      <c r="P58" s="172">
        <f>'将来負担比率（分子）の構造'!M$50</f>
        <v>5045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1041</v>
      </c>
      <c r="C62" s="172"/>
      <c r="D62" s="172"/>
      <c r="E62" s="172">
        <f>'将来負担比率（分子）の構造'!J$45</f>
        <v>906</v>
      </c>
      <c r="F62" s="172"/>
      <c r="G62" s="172"/>
      <c r="H62" s="172">
        <f>'将来負担比率（分子）の構造'!K$45</f>
        <v>806</v>
      </c>
      <c r="I62" s="172"/>
      <c r="J62" s="172"/>
      <c r="K62" s="172">
        <f>'将来負担比率（分子）の構造'!L$45</f>
        <v>664</v>
      </c>
      <c r="L62" s="172"/>
      <c r="M62" s="172"/>
      <c r="N62" s="172">
        <f>'将来負担比率（分子）の構造'!M$45</f>
        <v>541</v>
      </c>
      <c r="O62" s="172"/>
      <c r="P62" s="172"/>
    </row>
    <row r="63" spans="1:16">
      <c r="A63" s="172" t="s">
        <v>34</v>
      </c>
      <c r="B63" s="172">
        <f>'将来負担比率（分子）の構造'!I$44</f>
        <v>1210</v>
      </c>
      <c r="C63" s="172"/>
      <c r="D63" s="172"/>
      <c r="E63" s="172">
        <f>'将来負担比率（分子）の構造'!J$44</f>
        <v>1035</v>
      </c>
      <c r="F63" s="172"/>
      <c r="G63" s="172"/>
      <c r="H63" s="172">
        <f>'将来負担比率（分子）の構造'!K$44</f>
        <v>987</v>
      </c>
      <c r="I63" s="172"/>
      <c r="J63" s="172"/>
      <c r="K63" s="172">
        <f>'将来負担比率（分子）の構造'!L$44</f>
        <v>931</v>
      </c>
      <c r="L63" s="172"/>
      <c r="M63" s="172"/>
      <c r="N63" s="172">
        <f>'将来負担比率（分子）の構造'!M$44</f>
        <v>917</v>
      </c>
      <c r="O63" s="172"/>
      <c r="P63" s="172"/>
    </row>
    <row r="64" spans="1:16">
      <c r="A64" s="172" t="s">
        <v>33</v>
      </c>
      <c r="B64" s="172">
        <f>'将来負担比率（分子）の構造'!I$43</f>
        <v>2438</v>
      </c>
      <c r="C64" s="172"/>
      <c r="D64" s="172"/>
      <c r="E64" s="172">
        <f>'将来負担比率（分子）の構造'!J$43</f>
        <v>2464</v>
      </c>
      <c r="F64" s="172"/>
      <c r="G64" s="172"/>
      <c r="H64" s="172">
        <f>'将来負担比率（分子）の構造'!K$43</f>
        <v>1954</v>
      </c>
      <c r="I64" s="172"/>
      <c r="J64" s="172"/>
      <c r="K64" s="172">
        <f>'将来負担比率（分子）の構造'!L$43</f>
        <v>1533</v>
      </c>
      <c r="L64" s="172"/>
      <c r="M64" s="172"/>
      <c r="N64" s="172">
        <f>'将来負担比率（分子）の構造'!M$43</f>
        <v>1099</v>
      </c>
      <c r="O64" s="172"/>
      <c r="P64" s="172"/>
    </row>
    <row r="65" spans="1:16">
      <c r="A65" s="172" t="s">
        <v>32</v>
      </c>
      <c r="B65" s="172">
        <f>'将来負担比率（分子）の構造'!I$42</f>
        <v>1853</v>
      </c>
      <c r="C65" s="172"/>
      <c r="D65" s="172"/>
      <c r="E65" s="172">
        <f>'将来負担比率（分子）の構造'!J$42</f>
        <v>2487</v>
      </c>
      <c r="F65" s="172"/>
      <c r="G65" s="172"/>
      <c r="H65" s="172">
        <f>'将来負担比率（分子）の構造'!K$42</f>
        <v>1657</v>
      </c>
      <c r="I65" s="172"/>
      <c r="J65" s="172"/>
      <c r="K65" s="172">
        <f>'将来負担比率（分子）の構造'!L$42</f>
        <v>1538</v>
      </c>
      <c r="L65" s="172"/>
      <c r="M65" s="172"/>
      <c r="N65" s="172">
        <f>'将来負担比率（分子）の構造'!M$42</f>
        <v>680</v>
      </c>
      <c r="O65" s="172"/>
      <c r="P65" s="172"/>
    </row>
    <row r="66" spans="1:16">
      <c r="A66" s="172" t="s">
        <v>31</v>
      </c>
      <c r="B66" s="172">
        <f>'将来負担比率（分子）の構造'!I$41</f>
        <v>20599</v>
      </c>
      <c r="C66" s="172"/>
      <c r="D66" s="172"/>
      <c r="E66" s="172">
        <f>'将来負担比率（分子）の構造'!J$41</f>
        <v>20840</v>
      </c>
      <c r="F66" s="172"/>
      <c r="G66" s="172"/>
      <c r="H66" s="172">
        <f>'将来負担比率（分子）の構造'!K$41</f>
        <v>23799</v>
      </c>
      <c r="I66" s="172"/>
      <c r="J66" s="172"/>
      <c r="K66" s="172">
        <f>'将来負担比率（分子）の構造'!L$41</f>
        <v>23603</v>
      </c>
      <c r="L66" s="172"/>
      <c r="M66" s="172"/>
      <c r="N66" s="172">
        <f>'将来負担比率（分子）の構造'!M$41</f>
        <v>23968</v>
      </c>
      <c r="O66" s="172"/>
      <c r="P66" s="172"/>
    </row>
    <row r="67" spans="1:16">
      <c r="A67" s="172" t="s">
        <v>75</v>
      </c>
      <c r="B67" s="172" t="e">
        <f>NA()</f>
        <v>#N/A</v>
      </c>
      <c r="C67" s="172">
        <f>IF(ISNUMBER('将来負担比率（分子）の構造'!I$53), IF('将来負担比率（分子）の構造'!I$53 &lt; 0, 0, '将来負担比率（分子）の構造'!I$53), NA())</f>
        <v>5511</v>
      </c>
      <c r="D67" s="172" t="e">
        <f>NA()</f>
        <v>#N/A</v>
      </c>
      <c r="E67" s="172" t="e">
        <f>NA()</f>
        <v>#N/A</v>
      </c>
      <c r="F67" s="172">
        <f>IF(ISNUMBER('将来負担比率（分子）の構造'!J$53), IF('将来負担比率（分子）の構造'!J$53 &lt; 0, 0, '将来負担比率（分子）の構造'!J$53), NA())</f>
        <v>4877</v>
      </c>
      <c r="G67" s="172" t="e">
        <f>NA()</f>
        <v>#N/A</v>
      </c>
      <c r="H67" s="172" t="e">
        <f>NA()</f>
        <v>#N/A</v>
      </c>
      <c r="I67" s="172">
        <f>IF(ISNUMBER('将来負担比率（分子）の構造'!K$53), IF('将来負担比率（分子）の構造'!K$53 &lt; 0, 0, '将来負担比率（分子）の構造'!K$53), NA())</f>
        <v>5030</v>
      </c>
      <c r="J67" s="172" t="e">
        <f>NA()</f>
        <v>#N/A</v>
      </c>
      <c r="K67" s="172" t="e">
        <f>NA()</f>
        <v>#N/A</v>
      </c>
      <c r="L67" s="172">
        <f>IF(ISNUMBER('将来負担比率（分子）の構造'!L$53), IF('将来負担比率（分子）の構造'!L$53 &lt; 0, 0, '将来負担比率（分子）の構造'!L$53), NA())</f>
        <v>3023</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1186</v>
      </c>
      <c r="C72" s="176">
        <f>基金残高に係る経年分析!G55</f>
        <v>1263</v>
      </c>
      <c r="D72" s="176">
        <f>基金残高に係る経年分析!H55</f>
        <v>2038</v>
      </c>
    </row>
    <row r="73" spans="1:16">
      <c r="A73" s="175" t="s">
        <v>78</v>
      </c>
      <c r="B73" s="176" t="str">
        <f>基金残高に係る経年分析!F56</f>
        <v>-</v>
      </c>
      <c r="C73" s="176" t="str">
        <f>基金残高に係る経年分析!G56</f>
        <v>-</v>
      </c>
      <c r="D73" s="176">
        <f>基金残高に係る経年分析!H56</f>
        <v>356</v>
      </c>
    </row>
    <row r="74" spans="1:16">
      <c r="A74" s="175" t="s">
        <v>79</v>
      </c>
      <c r="B74" s="176">
        <f>基金残高に係る経年分析!F57</f>
        <v>354</v>
      </c>
      <c r="C74" s="176">
        <f>基金残高に係る経年分析!G57</f>
        <v>425</v>
      </c>
      <c r="D74" s="176">
        <f>基金残高に係る経年分析!H57</f>
        <v>886</v>
      </c>
    </row>
  </sheetData>
  <sheetProtection algorithmName="SHA-512" hashValue="01WI2wOF652akCUwSZNE2zJFcmbOuYa0xnCl2IeEtxNAl20beV1DmHRQntdPrfqlajDi/64V+Uq/EZe/i4MHSA==" saltValue="4Pgk9ZNQpSHwjcUgNXzR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zoomScaleNormal="100" zoomScalePageLayoutView="60" workbookViewId="0">
      <selection activeCell="AP22" sqref="AP22:BF22"/>
    </sheetView>
  </sheetViews>
  <sheetFormatPr defaultColWidth="1.625" defaultRowHeight="13.5"/>
  <cols>
    <col min="1" max="1" width="1.625" style="349"/>
    <col min="2" max="17" width="2.375" style="349" customWidth="1"/>
    <col min="18" max="95" width="1.625" style="349"/>
    <col min="96" max="133" width="1.625" style="363"/>
    <col min="134" max="1025" width="1.625" style="349"/>
    <col min="1026" max="16384" width="1.625" style="346"/>
  </cols>
  <sheetData>
    <row r="1" spans="1:1024" ht="22.5" customHeight="1" thickBot="1">
      <c r="A1" s="346"/>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87" t="s">
        <v>480</v>
      </c>
      <c r="DI1" s="687"/>
      <c r="DJ1" s="687"/>
      <c r="DK1" s="687"/>
      <c r="DL1" s="687"/>
      <c r="DM1" s="687"/>
      <c r="DN1" s="687"/>
      <c r="DO1" s="349"/>
      <c r="DP1" s="687" t="s">
        <v>252</v>
      </c>
      <c r="DQ1" s="687"/>
      <c r="DR1" s="687"/>
      <c r="DS1" s="687"/>
      <c r="DT1" s="687"/>
      <c r="DU1" s="687"/>
      <c r="DV1" s="687"/>
      <c r="DW1" s="687"/>
      <c r="DX1" s="687"/>
      <c r="DY1" s="687"/>
      <c r="DZ1" s="687"/>
      <c r="EA1" s="687"/>
      <c r="EB1" s="687"/>
      <c r="EC1" s="687"/>
      <c r="ED1" s="348"/>
      <c r="EE1" s="348"/>
      <c r="EF1" s="348"/>
      <c r="EG1" s="348"/>
      <c r="EH1" s="348"/>
      <c r="EI1" s="348"/>
      <c r="EJ1" s="348"/>
      <c r="EK1" s="348"/>
      <c r="EL1" s="348"/>
      <c r="EM1" s="348"/>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c r="GL1" s="346"/>
      <c r="GM1" s="346"/>
      <c r="GN1" s="346"/>
      <c r="GO1" s="346"/>
      <c r="GP1" s="346"/>
      <c r="GQ1" s="346"/>
      <c r="GR1" s="346"/>
      <c r="GS1" s="346"/>
      <c r="GT1" s="346"/>
      <c r="GU1" s="346"/>
      <c r="GV1" s="346"/>
      <c r="GW1" s="346"/>
      <c r="GX1" s="346"/>
      <c r="GY1" s="346"/>
      <c r="GZ1" s="346"/>
      <c r="HA1" s="346"/>
      <c r="HB1" s="346"/>
      <c r="HC1" s="346"/>
      <c r="HD1" s="346"/>
      <c r="HE1" s="346"/>
      <c r="HF1" s="346"/>
      <c r="HG1" s="346"/>
      <c r="HH1" s="346"/>
      <c r="HI1" s="346"/>
      <c r="HJ1" s="346"/>
      <c r="HK1" s="346"/>
      <c r="HL1" s="346"/>
      <c r="HM1" s="346"/>
      <c r="HN1" s="346"/>
      <c r="HO1" s="346"/>
      <c r="HP1" s="346"/>
      <c r="HQ1" s="346"/>
      <c r="HR1" s="346"/>
      <c r="HS1" s="346"/>
      <c r="HT1" s="346"/>
      <c r="HU1" s="346"/>
      <c r="HV1" s="346"/>
      <c r="HW1" s="346"/>
      <c r="HX1" s="346"/>
      <c r="HY1" s="346"/>
      <c r="HZ1" s="346"/>
      <c r="IA1" s="346"/>
      <c r="IB1" s="346"/>
      <c r="IC1" s="346"/>
      <c r="ID1" s="346"/>
      <c r="IE1" s="346"/>
      <c r="IF1" s="346"/>
      <c r="IG1" s="346"/>
      <c r="IH1" s="346"/>
      <c r="II1" s="346"/>
      <c r="IJ1" s="346"/>
      <c r="IK1" s="346"/>
      <c r="IL1" s="346"/>
      <c r="IM1" s="346"/>
      <c r="IN1" s="346"/>
      <c r="IO1" s="346"/>
      <c r="IP1" s="346"/>
      <c r="IQ1" s="346"/>
      <c r="IR1" s="346"/>
      <c r="IS1" s="346"/>
      <c r="IT1" s="346"/>
      <c r="IU1" s="346"/>
      <c r="IV1" s="346"/>
      <c r="IW1" s="346"/>
      <c r="IX1" s="346"/>
      <c r="IY1" s="346"/>
      <c r="IZ1" s="346"/>
      <c r="JA1" s="346"/>
      <c r="JB1" s="346"/>
      <c r="JC1" s="346"/>
      <c r="JD1" s="346"/>
      <c r="JE1" s="346"/>
      <c r="JF1" s="346"/>
      <c r="JG1" s="346"/>
      <c r="JH1" s="346"/>
      <c r="JI1" s="346"/>
      <c r="JJ1" s="346"/>
      <c r="JK1" s="346"/>
      <c r="JL1" s="346"/>
      <c r="JM1" s="346"/>
      <c r="JN1" s="346"/>
      <c r="JO1" s="346"/>
      <c r="JP1" s="346"/>
      <c r="JQ1" s="346"/>
      <c r="JR1" s="346"/>
      <c r="JS1" s="346"/>
      <c r="JT1" s="346"/>
      <c r="JU1" s="346"/>
      <c r="JV1" s="346"/>
      <c r="JW1" s="346"/>
      <c r="JX1" s="346"/>
      <c r="JY1" s="346"/>
      <c r="JZ1" s="346"/>
      <c r="KA1" s="346"/>
      <c r="KB1" s="346"/>
      <c r="KC1" s="346"/>
      <c r="KD1" s="346"/>
      <c r="KE1" s="346"/>
      <c r="KF1" s="346"/>
      <c r="KG1" s="346"/>
      <c r="KH1" s="346"/>
      <c r="KI1" s="346"/>
      <c r="KJ1" s="346"/>
      <c r="KK1" s="346"/>
      <c r="KL1" s="346"/>
      <c r="KM1" s="346"/>
      <c r="KN1" s="346"/>
      <c r="KO1" s="346"/>
      <c r="KP1" s="346"/>
      <c r="KQ1" s="346"/>
      <c r="KR1" s="346"/>
      <c r="KS1" s="346"/>
      <c r="KT1" s="346"/>
      <c r="KU1" s="346"/>
      <c r="KV1" s="346"/>
      <c r="KW1" s="346"/>
      <c r="KX1" s="346"/>
      <c r="KY1" s="346"/>
      <c r="KZ1" s="346"/>
      <c r="LA1" s="346"/>
      <c r="LB1" s="346"/>
      <c r="LC1" s="346"/>
      <c r="LD1" s="346"/>
      <c r="LE1" s="346"/>
      <c r="LF1" s="346"/>
      <c r="LG1" s="346"/>
      <c r="LH1" s="346"/>
      <c r="LI1" s="346"/>
      <c r="LJ1" s="346"/>
      <c r="LK1" s="346"/>
      <c r="LL1" s="346"/>
      <c r="LM1" s="346"/>
      <c r="LN1" s="346"/>
      <c r="LO1" s="346"/>
      <c r="LP1" s="346"/>
      <c r="LQ1" s="346"/>
      <c r="LR1" s="346"/>
      <c r="LS1" s="346"/>
      <c r="LT1" s="346"/>
      <c r="LU1" s="346"/>
      <c r="LV1" s="346"/>
      <c r="LW1" s="346"/>
      <c r="LX1" s="346"/>
      <c r="LY1" s="346"/>
      <c r="LZ1" s="346"/>
      <c r="MA1" s="346"/>
      <c r="MB1" s="346"/>
      <c r="MC1" s="346"/>
      <c r="MD1" s="346"/>
      <c r="ME1" s="346"/>
      <c r="MF1" s="346"/>
      <c r="MG1" s="346"/>
      <c r="MH1" s="346"/>
      <c r="MI1" s="346"/>
      <c r="MJ1" s="346"/>
      <c r="MK1" s="346"/>
      <c r="ML1" s="346"/>
      <c r="MM1" s="346"/>
      <c r="MN1" s="346"/>
      <c r="MO1" s="346"/>
      <c r="MP1" s="346"/>
      <c r="MQ1" s="346"/>
      <c r="MR1" s="346"/>
      <c r="MS1" s="346"/>
      <c r="MT1" s="346"/>
      <c r="MU1" s="346"/>
      <c r="MV1" s="346"/>
      <c r="MW1" s="346"/>
      <c r="MX1" s="346"/>
      <c r="MY1" s="346"/>
      <c r="MZ1" s="346"/>
      <c r="NA1" s="346"/>
      <c r="NB1" s="346"/>
      <c r="NC1" s="346"/>
      <c r="ND1" s="346"/>
      <c r="NE1" s="346"/>
      <c r="NF1" s="346"/>
      <c r="NG1" s="346"/>
      <c r="NH1" s="346"/>
      <c r="NI1" s="346"/>
      <c r="NJ1" s="346"/>
      <c r="NK1" s="346"/>
      <c r="NL1" s="346"/>
      <c r="NM1" s="346"/>
      <c r="NN1" s="346"/>
      <c r="NO1" s="346"/>
      <c r="NP1" s="346"/>
      <c r="NQ1" s="346"/>
      <c r="NR1" s="346"/>
      <c r="NS1" s="346"/>
      <c r="NT1" s="346"/>
      <c r="NU1" s="346"/>
      <c r="NV1" s="346"/>
      <c r="NW1" s="346"/>
      <c r="NX1" s="346"/>
      <c r="NY1" s="346"/>
      <c r="NZ1" s="346"/>
      <c r="OA1" s="346"/>
      <c r="OB1" s="346"/>
      <c r="OC1" s="346"/>
      <c r="OD1" s="346"/>
      <c r="OE1" s="346"/>
      <c r="OF1" s="346"/>
      <c r="OG1" s="346"/>
      <c r="OH1" s="346"/>
      <c r="OI1" s="346"/>
      <c r="OJ1" s="346"/>
      <c r="OK1" s="346"/>
      <c r="OL1" s="346"/>
      <c r="OM1" s="346"/>
      <c r="ON1" s="346"/>
      <c r="OO1" s="346"/>
      <c r="OP1" s="346"/>
      <c r="OQ1" s="346"/>
      <c r="OR1" s="346"/>
      <c r="OS1" s="346"/>
      <c r="OT1" s="346"/>
      <c r="OU1" s="346"/>
      <c r="OV1" s="346"/>
      <c r="OW1" s="346"/>
      <c r="OX1" s="346"/>
      <c r="OY1" s="346"/>
      <c r="OZ1" s="346"/>
      <c r="PA1" s="346"/>
      <c r="PB1" s="346"/>
      <c r="PC1" s="346"/>
      <c r="PD1" s="346"/>
      <c r="PE1" s="346"/>
      <c r="PF1" s="346"/>
      <c r="PG1" s="346"/>
      <c r="PH1" s="346"/>
      <c r="PI1" s="346"/>
      <c r="PJ1" s="346"/>
      <c r="PK1" s="346"/>
      <c r="PL1" s="346"/>
      <c r="PM1" s="346"/>
      <c r="PN1" s="346"/>
      <c r="PO1" s="346"/>
      <c r="PP1" s="346"/>
      <c r="PQ1" s="346"/>
      <c r="PR1" s="346"/>
      <c r="PS1" s="346"/>
      <c r="PT1" s="346"/>
      <c r="PU1" s="346"/>
      <c r="PV1" s="346"/>
      <c r="PW1" s="346"/>
      <c r="PX1" s="346"/>
      <c r="PY1" s="346"/>
      <c r="PZ1" s="346"/>
      <c r="QA1" s="346"/>
      <c r="QB1" s="346"/>
      <c r="QC1" s="346"/>
      <c r="QD1" s="346"/>
      <c r="QE1" s="346"/>
      <c r="QF1" s="346"/>
      <c r="QG1" s="346"/>
      <c r="QH1" s="346"/>
      <c r="QI1" s="346"/>
      <c r="QJ1" s="346"/>
      <c r="QK1" s="346"/>
      <c r="QL1" s="346"/>
      <c r="QM1" s="346"/>
      <c r="QN1" s="346"/>
      <c r="QO1" s="346"/>
      <c r="QP1" s="346"/>
      <c r="QQ1" s="346"/>
      <c r="QR1" s="346"/>
      <c r="QS1" s="346"/>
      <c r="QT1" s="346"/>
      <c r="QU1" s="346"/>
      <c r="QV1" s="346"/>
      <c r="QW1" s="346"/>
      <c r="QX1" s="346"/>
      <c r="QY1" s="346"/>
      <c r="QZ1" s="346"/>
      <c r="RA1" s="346"/>
      <c r="RB1" s="346"/>
      <c r="RC1" s="346"/>
      <c r="RD1" s="346"/>
      <c r="RE1" s="346"/>
      <c r="RF1" s="346"/>
      <c r="RG1" s="346"/>
      <c r="RH1" s="346"/>
      <c r="RI1" s="346"/>
      <c r="RJ1" s="346"/>
      <c r="RK1" s="346"/>
      <c r="RL1" s="346"/>
      <c r="RM1" s="346"/>
      <c r="RN1" s="346"/>
      <c r="RO1" s="346"/>
      <c r="RP1" s="346"/>
      <c r="RQ1" s="346"/>
      <c r="RR1" s="346"/>
      <c r="RS1" s="346"/>
      <c r="RT1" s="346"/>
      <c r="RU1" s="346"/>
      <c r="RV1" s="346"/>
      <c r="RW1" s="346"/>
      <c r="RX1" s="346"/>
      <c r="RY1" s="346"/>
      <c r="RZ1" s="346"/>
      <c r="SA1" s="346"/>
      <c r="SB1" s="346"/>
      <c r="SC1" s="346"/>
      <c r="SD1" s="346"/>
      <c r="SE1" s="346"/>
      <c r="SF1" s="346"/>
      <c r="SG1" s="346"/>
      <c r="SH1" s="346"/>
      <c r="SI1" s="346"/>
      <c r="SJ1" s="346"/>
      <c r="SK1" s="346"/>
      <c r="SL1" s="346"/>
      <c r="SM1" s="346"/>
      <c r="SN1" s="346"/>
      <c r="SO1" s="346"/>
      <c r="SP1" s="346"/>
      <c r="SQ1" s="346"/>
      <c r="SR1" s="346"/>
      <c r="SS1" s="346"/>
      <c r="ST1" s="346"/>
      <c r="SU1" s="346"/>
      <c r="SV1" s="346"/>
      <c r="SW1" s="346"/>
      <c r="SX1" s="346"/>
      <c r="SY1" s="346"/>
      <c r="SZ1" s="346"/>
      <c r="TA1" s="346"/>
      <c r="TB1" s="346"/>
      <c r="TC1" s="346"/>
      <c r="TD1" s="346"/>
      <c r="TE1" s="346"/>
      <c r="TF1" s="346"/>
      <c r="TG1" s="346"/>
      <c r="TH1" s="346"/>
      <c r="TI1" s="346"/>
      <c r="TJ1" s="346"/>
      <c r="TK1" s="346"/>
      <c r="TL1" s="346"/>
      <c r="TM1" s="346"/>
      <c r="TN1" s="346"/>
      <c r="TO1" s="346"/>
      <c r="TP1" s="346"/>
      <c r="TQ1" s="346"/>
      <c r="TR1" s="346"/>
      <c r="TS1" s="346"/>
      <c r="TT1" s="346"/>
      <c r="TU1" s="346"/>
      <c r="TV1" s="346"/>
      <c r="TW1" s="346"/>
      <c r="TX1" s="346"/>
      <c r="TY1" s="346"/>
      <c r="TZ1" s="346"/>
      <c r="UA1" s="346"/>
      <c r="UB1" s="346"/>
      <c r="UC1" s="346"/>
      <c r="UD1" s="346"/>
      <c r="UE1" s="346"/>
      <c r="UF1" s="346"/>
      <c r="UG1" s="346"/>
      <c r="UH1" s="346"/>
      <c r="UI1" s="346"/>
      <c r="UJ1" s="346"/>
      <c r="UK1" s="346"/>
      <c r="UL1" s="346"/>
      <c r="UM1" s="346"/>
      <c r="UN1" s="346"/>
      <c r="UO1" s="346"/>
      <c r="UP1" s="346"/>
      <c r="UQ1" s="346"/>
      <c r="UR1" s="346"/>
      <c r="US1" s="346"/>
      <c r="UT1" s="346"/>
      <c r="UU1" s="346"/>
      <c r="UV1" s="346"/>
      <c r="UW1" s="346"/>
      <c r="UX1" s="346"/>
      <c r="UY1" s="346"/>
      <c r="UZ1" s="346"/>
      <c r="VA1" s="346"/>
      <c r="VB1" s="346"/>
      <c r="VC1" s="346"/>
      <c r="VD1" s="346"/>
      <c r="VE1" s="346"/>
      <c r="VF1" s="346"/>
      <c r="VG1" s="346"/>
      <c r="VH1" s="346"/>
      <c r="VI1" s="346"/>
      <c r="VJ1" s="346"/>
      <c r="VK1" s="346"/>
      <c r="VL1" s="346"/>
      <c r="VM1" s="346"/>
      <c r="VN1" s="346"/>
      <c r="VO1" s="346"/>
      <c r="VP1" s="346"/>
      <c r="VQ1" s="346"/>
      <c r="VR1" s="346"/>
      <c r="VS1" s="346"/>
      <c r="VT1" s="346"/>
      <c r="VU1" s="346"/>
      <c r="VV1" s="346"/>
      <c r="VW1" s="346"/>
      <c r="VX1" s="346"/>
      <c r="VY1" s="346"/>
      <c r="VZ1" s="346"/>
      <c r="WA1" s="346"/>
      <c r="WB1" s="346"/>
      <c r="WC1" s="346"/>
      <c r="WD1" s="346"/>
      <c r="WE1" s="346"/>
      <c r="WF1" s="346"/>
      <c r="WG1" s="346"/>
      <c r="WH1" s="346"/>
      <c r="WI1" s="346"/>
      <c r="WJ1" s="346"/>
      <c r="WK1" s="346"/>
      <c r="WL1" s="346"/>
      <c r="WM1" s="346"/>
      <c r="WN1" s="346"/>
      <c r="WO1" s="346"/>
      <c r="WP1" s="346"/>
      <c r="WQ1" s="346"/>
      <c r="WR1" s="346"/>
      <c r="WS1" s="346"/>
      <c r="WT1" s="346"/>
      <c r="WU1" s="346"/>
      <c r="WV1" s="346"/>
      <c r="WW1" s="346"/>
      <c r="WX1" s="346"/>
      <c r="WY1" s="346"/>
      <c r="WZ1" s="346"/>
      <c r="XA1" s="346"/>
      <c r="XB1" s="346"/>
      <c r="XC1" s="346"/>
      <c r="XD1" s="346"/>
      <c r="XE1" s="346"/>
      <c r="XF1" s="346"/>
      <c r="XG1" s="346"/>
      <c r="XH1" s="346"/>
      <c r="XI1" s="346"/>
      <c r="XJ1" s="346"/>
      <c r="XK1" s="346"/>
      <c r="XL1" s="346"/>
      <c r="XM1" s="346"/>
      <c r="XN1" s="346"/>
      <c r="XO1" s="346"/>
      <c r="XP1" s="346"/>
      <c r="XQ1" s="346"/>
      <c r="XR1" s="346"/>
      <c r="XS1" s="346"/>
      <c r="XT1" s="346"/>
      <c r="XU1" s="346"/>
      <c r="XV1" s="346"/>
      <c r="XW1" s="346"/>
      <c r="XX1" s="346"/>
      <c r="XY1" s="346"/>
      <c r="XZ1" s="346"/>
      <c r="YA1" s="346"/>
      <c r="YB1" s="346"/>
      <c r="YC1" s="346"/>
      <c r="YD1" s="346"/>
      <c r="YE1" s="346"/>
      <c r="YF1" s="346"/>
      <c r="YG1" s="346"/>
      <c r="YH1" s="346"/>
      <c r="YI1" s="346"/>
      <c r="YJ1" s="346"/>
      <c r="YK1" s="346"/>
      <c r="YL1" s="346"/>
      <c r="YM1" s="346"/>
      <c r="YN1" s="346"/>
      <c r="YO1" s="346"/>
      <c r="YP1" s="346"/>
      <c r="YQ1" s="346"/>
      <c r="YR1" s="346"/>
      <c r="YS1" s="346"/>
      <c r="YT1" s="346"/>
      <c r="YU1" s="346"/>
      <c r="YV1" s="346"/>
      <c r="YW1" s="346"/>
      <c r="YX1" s="346"/>
      <c r="YY1" s="346"/>
      <c r="YZ1" s="346"/>
      <c r="ZA1" s="346"/>
      <c r="ZB1" s="346"/>
      <c r="ZC1" s="346"/>
      <c r="ZD1" s="346"/>
      <c r="ZE1" s="346"/>
      <c r="ZF1" s="346"/>
      <c r="ZG1" s="346"/>
      <c r="ZH1" s="346"/>
      <c r="ZI1" s="346"/>
      <c r="ZJ1" s="346"/>
      <c r="ZK1" s="346"/>
      <c r="ZL1" s="346"/>
      <c r="ZM1" s="346"/>
      <c r="ZN1" s="346"/>
      <c r="ZO1" s="346"/>
      <c r="ZP1" s="346"/>
      <c r="ZQ1" s="346"/>
      <c r="ZR1" s="346"/>
      <c r="ZS1" s="346"/>
      <c r="ZT1" s="346"/>
      <c r="ZU1" s="346"/>
      <c r="ZV1" s="346"/>
      <c r="ZW1" s="346"/>
      <c r="ZX1" s="346"/>
      <c r="ZY1" s="346"/>
      <c r="ZZ1" s="346"/>
      <c r="AAA1" s="346"/>
      <c r="AAB1" s="346"/>
      <c r="AAC1" s="346"/>
      <c r="AAD1" s="346"/>
      <c r="AAE1" s="346"/>
      <c r="AAF1" s="346"/>
      <c r="AAG1" s="346"/>
      <c r="AAH1" s="346"/>
      <c r="AAI1" s="346"/>
      <c r="AAJ1" s="346"/>
      <c r="AAK1" s="346"/>
      <c r="AAL1" s="346"/>
      <c r="AAM1" s="346"/>
      <c r="AAN1" s="346"/>
      <c r="AAO1" s="346"/>
      <c r="AAP1" s="346"/>
      <c r="AAQ1" s="346"/>
      <c r="AAR1" s="346"/>
      <c r="AAS1" s="346"/>
      <c r="AAT1" s="346"/>
      <c r="AAU1" s="346"/>
      <c r="AAV1" s="346"/>
      <c r="AAW1" s="346"/>
      <c r="AAX1" s="346"/>
      <c r="AAY1" s="346"/>
      <c r="AAZ1" s="346"/>
      <c r="ABA1" s="346"/>
      <c r="ABB1" s="346"/>
      <c r="ABC1" s="346"/>
      <c r="ABD1" s="346"/>
      <c r="ABE1" s="346"/>
      <c r="ABF1" s="346"/>
      <c r="ABG1" s="346"/>
      <c r="ABH1" s="346"/>
      <c r="ABI1" s="346"/>
      <c r="ABJ1" s="346"/>
      <c r="ABK1" s="346"/>
      <c r="ABL1" s="346"/>
      <c r="ABM1" s="346"/>
      <c r="ABN1" s="346"/>
      <c r="ABO1" s="346"/>
      <c r="ABP1" s="346"/>
      <c r="ABQ1" s="346"/>
      <c r="ABR1" s="346"/>
      <c r="ABS1" s="346"/>
      <c r="ABT1" s="346"/>
      <c r="ABU1" s="346"/>
      <c r="ABV1" s="346"/>
      <c r="ABW1" s="346"/>
      <c r="ABX1" s="346"/>
      <c r="ABY1" s="346"/>
      <c r="ABZ1" s="346"/>
      <c r="ACA1" s="346"/>
      <c r="ACB1" s="346"/>
      <c r="ACC1" s="346"/>
      <c r="ACD1" s="346"/>
      <c r="ACE1" s="346"/>
      <c r="ACF1" s="346"/>
      <c r="ACG1" s="346"/>
      <c r="ACH1" s="346"/>
      <c r="ACI1" s="346"/>
      <c r="ACJ1" s="346"/>
      <c r="ACK1" s="346"/>
      <c r="ACL1" s="346"/>
      <c r="ACM1" s="346"/>
      <c r="ACN1" s="346"/>
      <c r="ACO1" s="346"/>
      <c r="ACP1" s="346"/>
      <c r="ACQ1" s="346"/>
      <c r="ACR1" s="346"/>
      <c r="ACS1" s="346"/>
      <c r="ACT1" s="346"/>
      <c r="ACU1" s="346"/>
      <c r="ACV1" s="346"/>
      <c r="ACW1" s="346"/>
      <c r="ACX1" s="346"/>
      <c r="ACY1" s="346"/>
      <c r="ACZ1" s="346"/>
      <c r="ADA1" s="346"/>
      <c r="ADB1" s="346"/>
      <c r="ADC1" s="346"/>
      <c r="ADD1" s="346"/>
      <c r="ADE1" s="346"/>
      <c r="ADF1" s="346"/>
      <c r="ADG1" s="346"/>
      <c r="ADH1" s="346"/>
      <c r="ADI1" s="346"/>
      <c r="ADJ1" s="346"/>
      <c r="ADK1" s="346"/>
      <c r="ADL1" s="346"/>
      <c r="ADM1" s="346"/>
      <c r="ADN1" s="346"/>
      <c r="ADO1" s="346"/>
      <c r="ADP1" s="346"/>
      <c r="ADQ1" s="346"/>
      <c r="ADR1" s="346"/>
      <c r="ADS1" s="346"/>
      <c r="ADT1" s="346"/>
      <c r="ADU1" s="346"/>
      <c r="ADV1" s="346"/>
      <c r="ADW1" s="346"/>
      <c r="ADX1" s="346"/>
      <c r="ADY1" s="346"/>
      <c r="ADZ1" s="346"/>
      <c r="AEA1" s="346"/>
      <c r="AEB1" s="346"/>
      <c r="AEC1" s="346"/>
      <c r="AED1" s="346"/>
      <c r="AEE1" s="346"/>
      <c r="AEF1" s="346"/>
      <c r="AEG1" s="346"/>
      <c r="AEH1" s="346"/>
      <c r="AEI1" s="346"/>
      <c r="AEJ1" s="346"/>
      <c r="AEK1" s="346"/>
      <c r="AEL1" s="346"/>
      <c r="AEM1" s="346"/>
      <c r="AEN1" s="346"/>
      <c r="AEO1" s="346"/>
      <c r="AEP1" s="346"/>
      <c r="AEQ1" s="346"/>
      <c r="AER1" s="346"/>
      <c r="AES1" s="346"/>
      <c r="AET1" s="346"/>
      <c r="AEU1" s="346"/>
      <c r="AEV1" s="346"/>
      <c r="AEW1" s="346"/>
      <c r="AEX1" s="346"/>
      <c r="AEY1" s="346"/>
      <c r="AEZ1" s="346"/>
      <c r="AFA1" s="346"/>
      <c r="AFB1" s="346"/>
      <c r="AFC1" s="346"/>
      <c r="AFD1" s="346"/>
      <c r="AFE1" s="346"/>
      <c r="AFF1" s="346"/>
      <c r="AFG1" s="346"/>
      <c r="AFH1" s="346"/>
      <c r="AFI1" s="346"/>
      <c r="AFJ1" s="346"/>
      <c r="AFK1" s="346"/>
      <c r="AFL1" s="346"/>
      <c r="AFM1" s="346"/>
      <c r="AFN1" s="346"/>
      <c r="AFO1" s="346"/>
      <c r="AFP1" s="346"/>
      <c r="AFQ1" s="346"/>
      <c r="AFR1" s="346"/>
      <c r="AFS1" s="346"/>
      <c r="AFT1" s="346"/>
      <c r="AFU1" s="346"/>
      <c r="AFV1" s="346"/>
      <c r="AFW1" s="346"/>
      <c r="AFX1" s="346"/>
      <c r="AFY1" s="346"/>
      <c r="AFZ1" s="346"/>
      <c r="AGA1" s="346"/>
      <c r="AGB1" s="346"/>
      <c r="AGC1" s="346"/>
      <c r="AGD1" s="346"/>
      <c r="AGE1" s="346"/>
      <c r="AGF1" s="346"/>
      <c r="AGG1" s="346"/>
      <c r="AGH1" s="346"/>
      <c r="AGI1" s="346"/>
      <c r="AGJ1" s="346"/>
      <c r="AGK1" s="346"/>
      <c r="AGL1" s="346"/>
      <c r="AGM1" s="346"/>
      <c r="AGN1" s="346"/>
      <c r="AGO1" s="346"/>
      <c r="AGP1" s="346"/>
      <c r="AGQ1" s="346"/>
      <c r="AGR1" s="346"/>
      <c r="AGS1" s="346"/>
      <c r="AGT1" s="346"/>
      <c r="AGU1" s="346"/>
      <c r="AGV1" s="346"/>
      <c r="AGW1" s="346"/>
      <c r="AGX1" s="346"/>
      <c r="AGY1" s="346"/>
      <c r="AGZ1" s="346"/>
      <c r="AHA1" s="346"/>
      <c r="AHB1" s="346"/>
      <c r="AHC1" s="346"/>
      <c r="AHD1" s="346"/>
      <c r="AHE1" s="346"/>
      <c r="AHF1" s="346"/>
      <c r="AHG1" s="346"/>
      <c r="AHH1" s="346"/>
      <c r="AHI1" s="346"/>
      <c r="AHJ1" s="346"/>
      <c r="AHK1" s="346"/>
      <c r="AHL1" s="346"/>
      <c r="AHM1" s="346"/>
      <c r="AHN1" s="346"/>
      <c r="AHO1" s="346"/>
      <c r="AHP1" s="346"/>
      <c r="AHQ1" s="346"/>
      <c r="AHR1" s="346"/>
      <c r="AHS1" s="346"/>
      <c r="AHT1" s="346"/>
      <c r="AHU1" s="346"/>
      <c r="AHV1" s="346"/>
      <c r="AHW1" s="346"/>
      <c r="AHX1" s="346"/>
      <c r="AHY1" s="346"/>
      <c r="AHZ1" s="346"/>
      <c r="AIA1" s="346"/>
      <c r="AIB1" s="346"/>
      <c r="AIC1" s="346"/>
      <c r="AID1" s="346"/>
      <c r="AIE1" s="346"/>
      <c r="AIF1" s="346"/>
      <c r="AIG1" s="346"/>
      <c r="AIH1" s="346"/>
      <c r="AII1" s="346"/>
      <c r="AIJ1" s="346"/>
      <c r="AIK1" s="346"/>
      <c r="AIL1" s="346"/>
      <c r="AIM1" s="346"/>
      <c r="AIN1" s="346"/>
      <c r="AIO1" s="346"/>
      <c r="AIP1" s="346"/>
      <c r="AIQ1" s="346"/>
      <c r="AIR1" s="346"/>
      <c r="AIS1" s="346"/>
      <c r="AIT1" s="346"/>
      <c r="AIU1" s="346"/>
      <c r="AIV1" s="346"/>
      <c r="AIW1" s="346"/>
      <c r="AIX1" s="346"/>
      <c r="AIY1" s="346"/>
      <c r="AIZ1" s="346"/>
      <c r="AJA1" s="346"/>
      <c r="AJB1" s="346"/>
      <c r="AJC1" s="346"/>
      <c r="AJD1" s="346"/>
      <c r="AJE1" s="346"/>
      <c r="AJF1" s="346"/>
      <c r="AJG1" s="346"/>
      <c r="AJH1" s="346"/>
      <c r="AJI1" s="346"/>
      <c r="AJJ1" s="346"/>
      <c r="AJK1" s="346"/>
      <c r="AJL1" s="346"/>
      <c r="AJM1" s="346"/>
      <c r="AJN1" s="346"/>
      <c r="AJO1" s="346"/>
      <c r="AJP1" s="346"/>
      <c r="AJQ1" s="346"/>
      <c r="AJR1" s="346"/>
      <c r="AJS1" s="346"/>
      <c r="AJT1" s="346"/>
      <c r="AJU1" s="346"/>
      <c r="AJV1" s="346"/>
      <c r="AJW1" s="346"/>
      <c r="AJX1" s="346"/>
      <c r="AJY1" s="346"/>
      <c r="AJZ1" s="346"/>
      <c r="AKA1" s="346"/>
      <c r="AKB1" s="346"/>
      <c r="AKC1" s="346"/>
      <c r="AKD1" s="346"/>
      <c r="AKE1" s="346"/>
      <c r="AKF1" s="346"/>
      <c r="AKG1" s="346"/>
      <c r="AKH1" s="346"/>
      <c r="AKI1" s="346"/>
      <c r="AKJ1" s="346"/>
      <c r="AKK1" s="346"/>
      <c r="AKL1" s="346"/>
      <c r="AKM1" s="346"/>
      <c r="AKN1" s="346"/>
      <c r="AKO1" s="346"/>
      <c r="AKP1" s="346"/>
      <c r="AKQ1" s="346"/>
      <c r="AKR1" s="346"/>
      <c r="AKS1" s="346"/>
      <c r="AKT1" s="346"/>
      <c r="AKU1" s="346"/>
      <c r="AKV1" s="346"/>
      <c r="AKW1" s="346"/>
      <c r="AKX1" s="346"/>
      <c r="AKY1" s="346"/>
      <c r="AKZ1" s="346"/>
      <c r="ALA1" s="346"/>
      <c r="ALB1" s="346"/>
      <c r="ALC1" s="346"/>
      <c r="ALD1" s="346"/>
      <c r="ALE1" s="346"/>
      <c r="ALF1" s="346"/>
      <c r="ALG1" s="346"/>
      <c r="ALH1" s="346"/>
      <c r="ALI1" s="346"/>
      <c r="ALJ1" s="346"/>
      <c r="ALK1" s="346"/>
      <c r="ALL1" s="346"/>
      <c r="ALM1" s="346"/>
      <c r="ALN1" s="346"/>
      <c r="ALO1" s="346"/>
      <c r="ALP1" s="346"/>
      <c r="ALQ1" s="346"/>
      <c r="ALR1" s="346"/>
      <c r="ALS1" s="346"/>
      <c r="ALT1" s="346"/>
      <c r="ALU1" s="346"/>
      <c r="ALV1" s="346"/>
      <c r="ALW1" s="346"/>
      <c r="ALX1" s="346"/>
      <c r="ALY1" s="346"/>
      <c r="ALZ1" s="346"/>
      <c r="AMA1" s="346"/>
      <c r="AMB1" s="346"/>
      <c r="AMC1" s="346"/>
      <c r="AMD1" s="346"/>
      <c r="AME1" s="346"/>
      <c r="AMF1" s="346"/>
      <c r="AMG1" s="346"/>
      <c r="AMH1" s="346"/>
      <c r="AMI1" s="346"/>
      <c r="AMJ1" s="346"/>
    </row>
    <row r="2" spans="1:1024" ht="22.5" customHeight="1">
      <c r="A2" s="346"/>
      <c r="B2" s="350" t="s">
        <v>481</v>
      </c>
      <c r="C2" s="346"/>
      <c r="D2" s="346"/>
      <c r="E2" s="346"/>
      <c r="F2" s="346"/>
      <c r="G2" s="346"/>
      <c r="H2" s="346"/>
      <c r="I2" s="346"/>
      <c r="J2" s="346"/>
      <c r="K2" s="346"/>
      <c r="L2" s="346"/>
      <c r="M2" s="346"/>
      <c r="N2" s="346"/>
      <c r="O2" s="346"/>
      <c r="P2" s="346"/>
      <c r="Q2" s="346"/>
      <c r="R2" s="351"/>
      <c r="S2" s="351"/>
      <c r="T2" s="351"/>
      <c r="U2" s="351"/>
      <c r="V2" s="351"/>
      <c r="W2" s="351"/>
      <c r="X2" s="351"/>
      <c r="Y2" s="351"/>
      <c r="Z2" s="351"/>
      <c r="AA2" s="351"/>
      <c r="AB2" s="351"/>
      <c r="AC2" s="351"/>
      <c r="AD2" s="346"/>
      <c r="AE2" s="352"/>
      <c r="AF2" s="352"/>
      <c r="AG2" s="352"/>
      <c r="AH2" s="352"/>
      <c r="AI2" s="352"/>
      <c r="AJ2" s="351"/>
      <c r="AK2" s="351"/>
      <c r="AL2" s="351"/>
      <c r="AM2" s="351"/>
      <c r="AN2" s="351"/>
      <c r="AO2" s="351"/>
      <c r="AP2" s="351"/>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c r="IQ2" s="346"/>
      <c r="IR2" s="346"/>
      <c r="IS2" s="346"/>
      <c r="IT2" s="346"/>
      <c r="IU2" s="346"/>
      <c r="IV2" s="346"/>
      <c r="IW2" s="346"/>
      <c r="IX2" s="346"/>
      <c r="IY2" s="346"/>
      <c r="IZ2" s="346"/>
      <c r="JA2" s="346"/>
      <c r="JB2" s="346"/>
      <c r="JC2" s="346"/>
      <c r="JD2" s="346"/>
      <c r="JE2" s="346"/>
      <c r="JF2" s="346"/>
      <c r="JG2" s="346"/>
      <c r="JH2" s="346"/>
      <c r="JI2" s="346"/>
      <c r="JJ2" s="346"/>
      <c r="JK2" s="346"/>
      <c r="JL2" s="346"/>
      <c r="JM2" s="346"/>
      <c r="JN2" s="346"/>
      <c r="JO2" s="346"/>
      <c r="JP2" s="346"/>
      <c r="JQ2" s="346"/>
      <c r="JR2" s="346"/>
      <c r="JS2" s="346"/>
      <c r="JT2" s="346"/>
      <c r="JU2" s="346"/>
      <c r="JV2" s="346"/>
      <c r="JW2" s="346"/>
      <c r="JX2" s="346"/>
      <c r="JY2" s="346"/>
      <c r="JZ2" s="346"/>
      <c r="KA2" s="346"/>
      <c r="KB2" s="346"/>
      <c r="KC2" s="346"/>
      <c r="KD2" s="346"/>
      <c r="KE2" s="346"/>
      <c r="KF2" s="346"/>
      <c r="KG2" s="346"/>
      <c r="KH2" s="346"/>
      <c r="KI2" s="346"/>
      <c r="KJ2" s="346"/>
      <c r="KK2" s="346"/>
      <c r="KL2" s="346"/>
      <c r="KM2" s="346"/>
      <c r="KN2" s="346"/>
      <c r="KO2" s="346"/>
      <c r="KP2" s="346"/>
      <c r="KQ2" s="346"/>
      <c r="KR2" s="346"/>
      <c r="KS2" s="346"/>
      <c r="KT2" s="346"/>
      <c r="KU2" s="346"/>
      <c r="KV2" s="346"/>
      <c r="KW2" s="346"/>
      <c r="KX2" s="346"/>
      <c r="KY2" s="346"/>
      <c r="KZ2" s="346"/>
      <c r="LA2" s="346"/>
      <c r="LB2" s="346"/>
      <c r="LC2" s="346"/>
      <c r="LD2" s="346"/>
      <c r="LE2" s="346"/>
      <c r="LF2" s="346"/>
      <c r="LG2" s="346"/>
      <c r="LH2" s="346"/>
      <c r="LI2" s="346"/>
      <c r="LJ2" s="346"/>
      <c r="LK2" s="346"/>
      <c r="LL2" s="346"/>
      <c r="LM2" s="346"/>
      <c r="LN2" s="346"/>
      <c r="LO2" s="346"/>
      <c r="LP2" s="346"/>
      <c r="LQ2" s="346"/>
      <c r="LR2" s="346"/>
      <c r="LS2" s="346"/>
      <c r="LT2" s="346"/>
      <c r="LU2" s="346"/>
      <c r="LV2" s="346"/>
      <c r="LW2" s="346"/>
      <c r="LX2" s="346"/>
      <c r="LY2" s="346"/>
      <c r="LZ2" s="346"/>
      <c r="MA2" s="346"/>
      <c r="MB2" s="346"/>
      <c r="MC2" s="346"/>
      <c r="MD2" s="346"/>
      <c r="ME2" s="346"/>
      <c r="MF2" s="346"/>
      <c r="MG2" s="346"/>
      <c r="MH2" s="346"/>
      <c r="MI2" s="346"/>
      <c r="MJ2" s="346"/>
      <c r="MK2" s="346"/>
      <c r="ML2" s="346"/>
      <c r="MM2" s="346"/>
      <c r="MN2" s="346"/>
      <c r="MO2" s="346"/>
      <c r="MP2" s="346"/>
      <c r="MQ2" s="346"/>
      <c r="MR2" s="346"/>
      <c r="MS2" s="346"/>
      <c r="MT2" s="346"/>
      <c r="MU2" s="346"/>
      <c r="MV2" s="346"/>
      <c r="MW2" s="346"/>
      <c r="MX2" s="346"/>
      <c r="MY2" s="346"/>
      <c r="MZ2" s="346"/>
      <c r="NA2" s="346"/>
      <c r="NB2" s="346"/>
      <c r="NC2" s="346"/>
      <c r="ND2" s="346"/>
      <c r="NE2" s="346"/>
      <c r="NF2" s="346"/>
      <c r="NG2" s="346"/>
      <c r="NH2" s="346"/>
      <c r="NI2" s="346"/>
      <c r="NJ2" s="346"/>
      <c r="NK2" s="346"/>
      <c r="NL2" s="346"/>
      <c r="NM2" s="346"/>
      <c r="NN2" s="346"/>
      <c r="NO2" s="346"/>
      <c r="NP2" s="346"/>
      <c r="NQ2" s="346"/>
      <c r="NR2" s="346"/>
      <c r="NS2" s="346"/>
      <c r="NT2" s="346"/>
      <c r="NU2" s="346"/>
      <c r="NV2" s="346"/>
      <c r="NW2" s="346"/>
      <c r="NX2" s="346"/>
      <c r="NY2" s="346"/>
      <c r="NZ2" s="346"/>
      <c r="OA2" s="346"/>
      <c r="OB2" s="346"/>
      <c r="OC2" s="346"/>
      <c r="OD2" s="346"/>
      <c r="OE2" s="346"/>
      <c r="OF2" s="346"/>
      <c r="OG2" s="346"/>
      <c r="OH2" s="346"/>
      <c r="OI2" s="346"/>
      <c r="OJ2" s="346"/>
      <c r="OK2" s="346"/>
      <c r="OL2" s="346"/>
      <c r="OM2" s="346"/>
      <c r="ON2" s="346"/>
      <c r="OO2" s="346"/>
      <c r="OP2" s="346"/>
      <c r="OQ2" s="346"/>
      <c r="OR2" s="346"/>
      <c r="OS2" s="346"/>
      <c r="OT2" s="346"/>
      <c r="OU2" s="346"/>
      <c r="OV2" s="346"/>
      <c r="OW2" s="346"/>
      <c r="OX2" s="346"/>
      <c r="OY2" s="346"/>
      <c r="OZ2" s="346"/>
      <c r="PA2" s="346"/>
      <c r="PB2" s="346"/>
      <c r="PC2" s="346"/>
      <c r="PD2" s="346"/>
      <c r="PE2" s="346"/>
      <c r="PF2" s="346"/>
      <c r="PG2" s="346"/>
      <c r="PH2" s="346"/>
      <c r="PI2" s="346"/>
      <c r="PJ2" s="346"/>
      <c r="PK2" s="346"/>
      <c r="PL2" s="346"/>
      <c r="PM2" s="346"/>
      <c r="PN2" s="346"/>
      <c r="PO2" s="346"/>
      <c r="PP2" s="346"/>
      <c r="PQ2" s="346"/>
      <c r="PR2" s="346"/>
      <c r="PS2" s="346"/>
      <c r="PT2" s="346"/>
      <c r="PU2" s="346"/>
      <c r="PV2" s="346"/>
      <c r="PW2" s="346"/>
      <c r="PX2" s="346"/>
      <c r="PY2" s="346"/>
      <c r="PZ2" s="346"/>
      <c r="QA2" s="346"/>
      <c r="QB2" s="346"/>
      <c r="QC2" s="346"/>
      <c r="QD2" s="346"/>
      <c r="QE2" s="346"/>
      <c r="QF2" s="346"/>
      <c r="QG2" s="346"/>
      <c r="QH2" s="346"/>
      <c r="QI2" s="346"/>
      <c r="QJ2" s="346"/>
      <c r="QK2" s="346"/>
      <c r="QL2" s="346"/>
      <c r="QM2" s="346"/>
      <c r="QN2" s="346"/>
      <c r="QO2" s="346"/>
      <c r="QP2" s="346"/>
      <c r="QQ2" s="346"/>
      <c r="QR2" s="346"/>
      <c r="QS2" s="346"/>
      <c r="QT2" s="346"/>
      <c r="QU2" s="346"/>
      <c r="QV2" s="346"/>
      <c r="QW2" s="346"/>
      <c r="QX2" s="346"/>
      <c r="QY2" s="346"/>
      <c r="QZ2" s="346"/>
      <c r="RA2" s="346"/>
      <c r="RB2" s="346"/>
      <c r="RC2" s="346"/>
      <c r="RD2" s="346"/>
      <c r="RE2" s="346"/>
      <c r="RF2" s="346"/>
      <c r="RG2" s="346"/>
      <c r="RH2" s="346"/>
      <c r="RI2" s="346"/>
      <c r="RJ2" s="346"/>
      <c r="RK2" s="346"/>
      <c r="RL2" s="346"/>
      <c r="RM2" s="346"/>
      <c r="RN2" s="346"/>
      <c r="RO2" s="346"/>
      <c r="RP2" s="346"/>
      <c r="RQ2" s="346"/>
      <c r="RR2" s="346"/>
      <c r="RS2" s="346"/>
      <c r="RT2" s="346"/>
      <c r="RU2" s="346"/>
      <c r="RV2" s="346"/>
      <c r="RW2" s="346"/>
      <c r="RX2" s="346"/>
      <c r="RY2" s="346"/>
      <c r="RZ2" s="346"/>
      <c r="SA2" s="346"/>
      <c r="SB2" s="346"/>
      <c r="SC2" s="346"/>
      <c r="SD2" s="346"/>
      <c r="SE2" s="346"/>
      <c r="SF2" s="346"/>
      <c r="SG2" s="346"/>
      <c r="SH2" s="346"/>
      <c r="SI2" s="346"/>
      <c r="SJ2" s="346"/>
      <c r="SK2" s="346"/>
      <c r="SL2" s="346"/>
      <c r="SM2" s="346"/>
      <c r="SN2" s="346"/>
      <c r="SO2" s="346"/>
      <c r="SP2" s="346"/>
      <c r="SQ2" s="346"/>
      <c r="SR2" s="346"/>
      <c r="SS2" s="346"/>
      <c r="ST2" s="346"/>
      <c r="SU2" s="346"/>
      <c r="SV2" s="346"/>
      <c r="SW2" s="346"/>
      <c r="SX2" s="346"/>
      <c r="SY2" s="346"/>
      <c r="SZ2" s="346"/>
      <c r="TA2" s="346"/>
      <c r="TB2" s="346"/>
      <c r="TC2" s="346"/>
      <c r="TD2" s="346"/>
      <c r="TE2" s="346"/>
      <c r="TF2" s="346"/>
      <c r="TG2" s="346"/>
      <c r="TH2" s="346"/>
      <c r="TI2" s="346"/>
      <c r="TJ2" s="346"/>
      <c r="TK2" s="346"/>
      <c r="TL2" s="346"/>
      <c r="TM2" s="346"/>
      <c r="TN2" s="346"/>
      <c r="TO2" s="346"/>
      <c r="TP2" s="346"/>
      <c r="TQ2" s="346"/>
      <c r="TR2" s="346"/>
      <c r="TS2" s="346"/>
      <c r="TT2" s="346"/>
      <c r="TU2" s="346"/>
      <c r="TV2" s="346"/>
      <c r="TW2" s="346"/>
      <c r="TX2" s="346"/>
      <c r="TY2" s="346"/>
      <c r="TZ2" s="346"/>
      <c r="UA2" s="346"/>
      <c r="UB2" s="346"/>
      <c r="UC2" s="346"/>
      <c r="UD2" s="346"/>
      <c r="UE2" s="346"/>
      <c r="UF2" s="346"/>
      <c r="UG2" s="346"/>
      <c r="UH2" s="346"/>
      <c r="UI2" s="346"/>
      <c r="UJ2" s="346"/>
      <c r="UK2" s="346"/>
      <c r="UL2" s="346"/>
      <c r="UM2" s="346"/>
      <c r="UN2" s="346"/>
      <c r="UO2" s="346"/>
      <c r="UP2" s="346"/>
      <c r="UQ2" s="346"/>
      <c r="UR2" s="346"/>
      <c r="US2" s="346"/>
      <c r="UT2" s="346"/>
      <c r="UU2" s="346"/>
      <c r="UV2" s="346"/>
      <c r="UW2" s="346"/>
      <c r="UX2" s="346"/>
      <c r="UY2" s="346"/>
      <c r="UZ2" s="346"/>
      <c r="VA2" s="346"/>
      <c r="VB2" s="346"/>
      <c r="VC2" s="346"/>
      <c r="VD2" s="346"/>
      <c r="VE2" s="346"/>
      <c r="VF2" s="346"/>
      <c r="VG2" s="346"/>
      <c r="VH2" s="346"/>
      <c r="VI2" s="346"/>
      <c r="VJ2" s="346"/>
      <c r="VK2" s="346"/>
      <c r="VL2" s="346"/>
      <c r="VM2" s="346"/>
      <c r="VN2" s="346"/>
      <c r="VO2" s="346"/>
      <c r="VP2" s="346"/>
      <c r="VQ2" s="346"/>
      <c r="VR2" s="346"/>
      <c r="VS2" s="346"/>
      <c r="VT2" s="346"/>
      <c r="VU2" s="346"/>
      <c r="VV2" s="346"/>
      <c r="VW2" s="346"/>
      <c r="VX2" s="346"/>
      <c r="VY2" s="346"/>
      <c r="VZ2" s="346"/>
      <c r="WA2" s="346"/>
      <c r="WB2" s="346"/>
      <c r="WC2" s="346"/>
      <c r="WD2" s="346"/>
      <c r="WE2" s="346"/>
      <c r="WF2" s="346"/>
      <c r="WG2" s="346"/>
      <c r="WH2" s="346"/>
      <c r="WI2" s="346"/>
      <c r="WJ2" s="346"/>
      <c r="WK2" s="346"/>
      <c r="WL2" s="346"/>
      <c r="WM2" s="346"/>
      <c r="WN2" s="346"/>
      <c r="WO2" s="346"/>
      <c r="WP2" s="346"/>
      <c r="WQ2" s="346"/>
      <c r="WR2" s="346"/>
      <c r="WS2" s="346"/>
      <c r="WT2" s="346"/>
      <c r="WU2" s="346"/>
      <c r="WV2" s="346"/>
      <c r="WW2" s="346"/>
      <c r="WX2" s="346"/>
      <c r="WY2" s="346"/>
      <c r="WZ2" s="346"/>
      <c r="XA2" s="346"/>
      <c r="XB2" s="346"/>
      <c r="XC2" s="346"/>
      <c r="XD2" s="346"/>
      <c r="XE2" s="346"/>
      <c r="XF2" s="346"/>
      <c r="XG2" s="346"/>
      <c r="XH2" s="346"/>
      <c r="XI2" s="346"/>
      <c r="XJ2" s="346"/>
      <c r="XK2" s="346"/>
      <c r="XL2" s="346"/>
      <c r="XM2" s="346"/>
      <c r="XN2" s="346"/>
      <c r="XO2" s="346"/>
      <c r="XP2" s="346"/>
      <c r="XQ2" s="346"/>
      <c r="XR2" s="346"/>
      <c r="XS2" s="346"/>
      <c r="XT2" s="346"/>
      <c r="XU2" s="346"/>
      <c r="XV2" s="346"/>
      <c r="XW2" s="346"/>
      <c r="XX2" s="346"/>
      <c r="XY2" s="346"/>
      <c r="XZ2" s="346"/>
      <c r="YA2" s="346"/>
      <c r="YB2" s="346"/>
      <c r="YC2" s="346"/>
      <c r="YD2" s="346"/>
      <c r="YE2" s="346"/>
      <c r="YF2" s="346"/>
      <c r="YG2" s="346"/>
      <c r="YH2" s="346"/>
      <c r="YI2" s="346"/>
      <c r="YJ2" s="346"/>
      <c r="YK2" s="346"/>
      <c r="YL2" s="346"/>
      <c r="YM2" s="346"/>
      <c r="YN2" s="346"/>
      <c r="YO2" s="346"/>
      <c r="YP2" s="346"/>
      <c r="YQ2" s="346"/>
      <c r="YR2" s="346"/>
      <c r="YS2" s="346"/>
      <c r="YT2" s="346"/>
      <c r="YU2" s="346"/>
      <c r="YV2" s="346"/>
      <c r="YW2" s="346"/>
      <c r="YX2" s="346"/>
      <c r="YY2" s="346"/>
      <c r="YZ2" s="346"/>
      <c r="ZA2" s="346"/>
      <c r="ZB2" s="346"/>
      <c r="ZC2" s="346"/>
      <c r="ZD2" s="346"/>
      <c r="ZE2" s="346"/>
      <c r="ZF2" s="346"/>
      <c r="ZG2" s="346"/>
      <c r="ZH2" s="346"/>
      <c r="ZI2" s="346"/>
      <c r="ZJ2" s="346"/>
      <c r="ZK2" s="346"/>
      <c r="ZL2" s="346"/>
      <c r="ZM2" s="346"/>
      <c r="ZN2" s="346"/>
      <c r="ZO2" s="346"/>
      <c r="ZP2" s="346"/>
      <c r="ZQ2" s="346"/>
      <c r="ZR2" s="346"/>
      <c r="ZS2" s="346"/>
      <c r="ZT2" s="346"/>
      <c r="ZU2" s="346"/>
      <c r="ZV2" s="346"/>
      <c r="ZW2" s="346"/>
      <c r="ZX2" s="346"/>
      <c r="ZY2" s="346"/>
      <c r="ZZ2" s="346"/>
      <c r="AAA2" s="346"/>
      <c r="AAB2" s="346"/>
      <c r="AAC2" s="346"/>
      <c r="AAD2" s="346"/>
      <c r="AAE2" s="346"/>
      <c r="AAF2" s="346"/>
      <c r="AAG2" s="346"/>
      <c r="AAH2" s="346"/>
      <c r="AAI2" s="346"/>
      <c r="AAJ2" s="346"/>
      <c r="AAK2" s="346"/>
      <c r="AAL2" s="346"/>
      <c r="AAM2" s="346"/>
      <c r="AAN2" s="346"/>
      <c r="AAO2" s="346"/>
      <c r="AAP2" s="346"/>
      <c r="AAQ2" s="346"/>
      <c r="AAR2" s="346"/>
      <c r="AAS2" s="346"/>
      <c r="AAT2" s="346"/>
      <c r="AAU2" s="346"/>
      <c r="AAV2" s="346"/>
      <c r="AAW2" s="346"/>
      <c r="AAX2" s="346"/>
      <c r="AAY2" s="346"/>
      <c r="AAZ2" s="346"/>
      <c r="ABA2" s="346"/>
      <c r="ABB2" s="346"/>
      <c r="ABC2" s="346"/>
      <c r="ABD2" s="346"/>
      <c r="ABE2" s="346"/>
      <c r="ABF2" s="346"/>
      <c r="ABG2" s="346"/>
      <c r="ABH2" s="346"/>
      <c r="ABI2" s="346"/>
      <c r="ABJ2" s="346"/>
      <c r="ABK2" s="346"/>
      <c r="ABL2" s="346"/>
      <c r="ABM2" s="346"/>
      <c r="ABN2" s="346"/>
      <c r="ABO2" s="346"/>
      <c r="ABP2" s="346"/>
      <c r="ABQ2" s="346"/>
      <c r="ABR2" s="346"/>
      <c r="ABS2" s="346"/>
      <c r="ABT2" s="346"/>
      <c r="ABU2" s="346"/>
      <c r="ABV2" s="346"/>
      <c r="ABW2" s="346"/>
      <c r="ABX2" s="346"/>
      <c r="ABY2" s="346"/>
      <c r="ABZ2" s="346"/>
      <c r="ACA2" s="346"/>
      <c r="ACB2" s="346"/>
      <c r="ACC2" s="346"/>
      <c r="ACD2" s="346"/>
      <c r="ACE2" s="346"/>
      <c r="ACF2" s="346"/>
      <c r="ACG2" s="346"/>
      <c r="ACH2" s="346"/>
      <c r="ACI2" s="346"/>
      <c r="ACJ2" s="346"/>
      <c r="ACK2" s="346"/>
      <c r="ACL2" s="346"/>
      <c r="ACM2" s="346"/>
      <c r="ACN2" s="346"/>
      <c r="ACO2" s="346"/>
      <c r="ACP2" s="346"/>
      <c r="ACQ2" s="346"/>
      <c r="ACR2" s="346"/>
      <c r="ACS2" s="346"/>
      <c r="ACT2" s="346"/>
      <c r="ACU2" s="346"/>
      <c r="ACV2" s="346"/>
      <c r="ACW2" s="346"/>
      <c r="ACX2" s="346"/>
      <c r="ACY2" s="346"/>
      <c r="ACZ2" s="346"/>
      <c r="ADA2" s="346"/>
      <c r="ADB2" s="346"/>
      <c r="ADC2" s="346"/>
      <c r="ADD2" s="346"/>
      <c r="ADE2" s="346"/>
      <c r="ADF2" s="346"/>
      <c r="ADG2" s="346"/>
      <c r="ADH2" s="346"/>
      <c r="ADI2" s="346"/>
      <c r="ADJ2" s="346"/>
      <c r="ADK2" s="346"/>
      <c r="ADL2" s="346"/>
      <c r="ADM2" s="346"/>
      <c r="ADN2" s="346"/>
      <c r="ADO2" s="346"/>
      <c r="ADP2" s="346"/>
      <c r="ADQ2" s="346"/>
      <c r="ADR2" s="346"/>
      <c r="ADS2" s="346"/>
      <c r="ADT2" s="346"/>
      <c r="ADU2" s="346"/>
      <c r="ADV2" s="346"/>
      <c r="ADW2" s="346"/>
      <c r="ADX2" s="346"/>
      <c r="ADY2" s="346"/>
      <c r="ADZ2" s="346"/>
      <c r="AEA2" s="346"/>
      <c r="AEB2" s="346"/>
      <c r="AEC2" s="346"/>
      <c r="AED2" s="346"/>
      <c r="AEE2" s="346"/>
      <c r="AEF2" s="346"/>
      <c r="AEG2" s="346"/>
      <c r="AEH2" s="346"/>
      <c r="AEI2" s="346"/>
      <c r="AEJ2" s="346"/>
      <c r="AEK2" s="346"/>
      <c r="AEL2" s="346"/>
      <c r="AEM2" s="346"/>
      <c r="AEN2" s="346"/>
      <c r="AEO2" s="346"/>
      <c r="AEP2" s="346"/>
      <c r="AEQ2" s="346"/>
      <c r="AER2" s="346"/>
      <c r="AES2" s="346"/>
      <c r="AET2" s="346"/>
      <c r="AEU2" s="346"/>
      <c r="AEV2" s="346"/>
      <c r="AEW2" s="346"/>
      <c r="AEX2" s="346"/>
      <c r="AEY2" s="346"/>
      <c r="AEZ2" s="346"/>
      <c r="AFA2" s="346"/>
      <c r="AFB2" s="346"/>
      <c r="AFC2" s="346"/>
      <c r="AFD2" s="346"/>
      <c r="AFE2" s="346"/>
      <c r="AFF2" s="346"/>
      <c r="AFG2" s="346"/>
      <c r="AFH2" s="346"/>
      <c r="AFI2" s="346"/>
      <c r="AFJ2" s="346"/>
      <c r="AFK2" s="346"/>
      <c r="AFL2" s="346"/>
      <c r="AFM2" s="346"/>
      <c r="AFN2" s="346"/>
      <c r="AFO2" s="346"/>
      <c r="AFP2" s="346"/>
      <c r="AFQ2" s="346"/>
      <c r="AFR2" s="346"/>
      <c r="AFS2" s="346"/>
      <c r="AFT2" s="346"/>
      <c r="AFU2" s="346"/>
      <c r="AFV2" s="346"/>
      <c r="AFW2" s="346"/>
      <c r="AFX2" s="346"/>
      <c r="AFY2" s="346"/>
      <c r="AFZ2" s="346"/>
      <c r="AGA2" s="346"/>
      <c r="AGB2" s="346"/>
      <c r="AGC2" s="346"/>
      <c r="AGD2" s="346"/>
      <c r="AGE2" s="346"/>
      <c r="AGF2" s="346"/>
      <c r="AGG2" s="346"/>
      <c r="AGH2" s="346"/>
      <c r="AGI2" s="346"/>
      <c r="AGJ2" s="346"/>
      <c r="AGK2" s="346"/>
      <c r="AGL2" s="346"/>
      <c r="AGM2" s="346"/>
      <c r="AGN2" s="346"/>
      <c r="AGO2" s="346"/>
      <c r="AGP2" s="346"/>
      <c r="AGQ2" s="346"/>
      <c r="AGR2" s="346"/>
      <c r="AGS2" s="346"/>
      <c r="AGT2" s="346"/>
      <c r="AGU2" s="346"/>
      <c r="AGV2" s="346"/>
      <c r="AGW2" s="346"/>
      <c r="AGX2" s="346"/>
      <c r="AGY2" s="346"/>
      <c r="AGZ2" s="346"/>
      <c r="AHA2" s="346"/>
      <c r="AHB2" s="346"/>
      <c r="AHC2" s="346"/>
      <c r="AHD2" s="346"/>
      <c r="AHE2" s="346"/>
      <c r="AHF2" s="346"/>
      <c r="AHG2" s="346"/>
      <c r="AHH2" s="346"/>
      <c r="AHI2" s="346"/>
      <c r="AHJ2" s="346"/>
      <c r="AHK2" s="346"/>
      <c r="AHL2" s="346"/>
      <c r="AHM2" s="346"/>
      <c r="AHN2" s="346"/>
      <c r="AHO2" s="346"/>
      <c r="AHP2" s="346"/>
      <c r="AHQ2" s="346"/>
      <c r="AHR2" s="346"/>
      <c r="AHS2" s="346"/>
      <c r="AHT2" s="346"/>
      <c r="AHU2" s="346"/>
      <c r="AHV2" s="346"/>
      <c r="AHW2" s="346"/>
      <c r="AHX2" s="346"/>
      <c r="AHY2" s="346"/>
      <c r="AHZ2" s="346"/>
      <c r="AIA2" s="346"/>
      <c r="AIB2" s="346"/>
      <c r="AIC2" s="346"/>
      <c r="AID2" s="346"/>
      <c r="AIE2" s="346"/>
      <c r="AIF2" s="346"/>
      <c r="AIG2" s="346"/>
      <c r="AIH2" s="346"/>
      <c r="AII2" s="346"/>
      <c r="AIJ2" s="346"/>
      <c r="AIK2" s="346"/>
      <c r="AIL2" s="346"/>
      <c r="AIM2" s="346"/>
      <c r="AIN2" s="346"/>
      <c r="AIO2" s="346"/>
      <c r="AIP2" s="346"/>
      <c r="AIQ2" s="346"/>
      <c r="AIR2" s="346"/>
      <c r="AIS2" s="346"/>
      <c r="AIT2" s="346"/>
      <c r="AIU2" s="346"/>
      <c r="AIV2" s="346"/>
      <c r="AIW2" s="346"/>
      <c r="AIX2" s="346"/>
      <c r="AIY2" s="346"/>
      <c r="AIZ2" s="346"/>
      <c r="AJA2" s="346"/>
      <c r="AJB2" s="346"/>
      <c r="AJC2" s="346"/>
      <c r="AJD2" s="346"/>
      <c r="AJE2" s="346"/>
      <c r="AJF2" s="346"/>
      <c r="AJG2" s="346"/>
      <c r="AJH2" s="346"/>
      <c r="AJI2" s="346"/>
      <c r="AJJ2" s="346"/>
      <c r="AJK2" s="346"/>
      <c r="AJL2" s="346"/>
      <c r="AJM2" s="346"/>
      <c r="AJN2" s="346"/>
      <c r="AJO2" s="346"/>
      <c r="AJP2" s="346"/>
      <c r="AJQ2" s="346"/>
      <c r="AJR2" s="346"/>
      <c r="AJS2" s="346"/>
      <c r="AJT2" s="346"/>
      <c r="AJU2" s="346"/>
      <c r="AJV2" s="346"/>
      <c r="AJW2" s="346"/>
      <c r="AJX2" s="346"/>
      <c r="AJY2" s="346"/>
      <c r="AJZ2" s="346"/>
      <c r="AKA2" s="346"/>
      <c r="AKB2" s="346"/>
      <c r="AKC2" s="346"/>
      <c r="AKD2" s="346"/>
      <c r="AKE2" s="346"/>
      <c r="AKF2" s="346"/>
      <c r="AKG2" s="346"/>
      <c r="AKH2" s="346"/>
      <c r="AKI2" s="346"/>
      <c r="AKJ2" s="346"/>
      <c r="AKK2" s="346"/>
      <c r="AKL2" s="346"/>
      <c r="AKM2" s="346"/>
      <c r="AKN2" s="346"/>
      <c r="AKO2" s="346"/>
      <c r="AKP2" s="346"/>
      <c r="AKQ2" s="346"/>
      <c r="AKR2" s="346"/>
      <c r="AKS2" s="346"/>
      <c r="AKT2" s="346"/>
      <c r="AKU2" s="346"/>
      <c r="AKV2" s="346"/>
      <c r="AKW2" s="346"/>
      <c r="AKX2" s="346"/>
      <c r="AKY2" s="346"/>
      <c r="AKZ2" s="346"/>
      <c r="ALA2" s="346"/>
      <c r="ALB2" s="346"/>
      <c r="ALC2" s="346"/>
      <c r="ALD2" s="346"/>
      <c r="ALE2" s="346"/>
      <c r="ALF2" s="346"/>
      <c r="ALG2" s="346"/>
      <c r="ALH2" s="346"/>
      <c r="ALI2" s="346"/>
      <c r="ALJ2" s="346"/>
      <c r="ALK2" s="346"/>
      <c r="ALL2" s="346"/>
      <c r="ALM2" s="346"/>
      <c r="ALN2" s="346"/>
      <c r="ALO2" s="346"/>
      <c r="ALP2" s="346"/>
      <c r="ALQ2" s="346"/>
      <c r="ALR2" s="346"/>
      <c r="ALS2" s="346"/>
      <c r="ALT2" s="346"/>
      <c r="ALU2" s="346"/>
      <c r="ALV2" s="346"/>
      <c r="ALW2" s="346"/>
      <c r="ALX2" s="346"/>
      <c r="ALY2" s="346"/>
      <c r="ALZ2" s="346"/>
      <c r="AMA2" s="346"/>
      <c r="AMB2" s="346"/>
      <c r="AMC2" s="346"/>
      <c r="AMD2" s="346"/>
      <c r="AME2" s="346"/>
      <c r="AMF2" s="346"/>
      <c r="AMG2" s="346"/>
      <c r="AMH2" s="346"/>
      <c r="AMI2" s="346"/>
      <c r="AMJ2" s="346"/>
    </row>
    <row r="3" spans="1:1024" ht="11.25" customHeight="1">
      <c r="A3" s="346"/>
      <c r="B3" s="688" t="s">
        <v>482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64" t="s">
        <v>483</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4"/>
      <c r="CC3" s="346"/>
      <c r="CD3" s="664" t="s">
        <v>484</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4"/>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J3" s="346"/>
      <c r="FK3" s="346"/>
      <c r="FL3" s="346"/>
      <c r="FM3" s="346"/>
      <c r="FN3" s="346"/>
      <c r="FO3" s="346"/>
      <c r="FP3" s="346"/>
      <c r="FQ3" s="346"/>
      <c r="FR3" s="346"/>
      <c r="FS3" s="346"/>
      <c r="FT3" s="346"/>
      <c r="FU3" s="346"/>
      <c r="FV3" s="346"/>
      <c r="FW3" s="346"/>
      <c r="FX3" s="346"/>
      <c r="FY3" s="346"/>
      <c r="FZ3" s="346"/>
      <c r="GA3" s="346"/>
      <c r="GB3" s="346"/>
      <c r="GC3" s="346"/>
      <c r="GD3" s="346"/>
      <c r="GE3" s="346"/>
      <c r="GF3" s="346"/>
      <c r="GG3" s="346"/>
      <c r="GH3" s="346"/>
      <c r="GI3" s="346"/>
      <c r="GJ3" s="346"/>
      <c r="GK3" s="346"/>
      <c r="GL3" s="346"/>
      <c r="GM3" s="346"/>
      <c r="GN3" s="346"/>
      <c r="GO3" s="346"/>
      <c r="GP3" s="346"/>
      <c r="GQ3" s="346"/>
      <c r="GR3" s="346"/>
      <c r="GS3" s="346"/>
      <c r="GT3" s="346"/>
      <c r="GU3" s="346"/>
      <c r="GV3" s="346"/>
      <c r="GW3" s="346"/>
      <c r="GX3" s="346"/>
      <c r="GY3" s="346"/>
      <c r="GZ3" s="346"/>
      <c r="HA3" s="346"/>
      <c r="HB3" s="346"/>
      <c r="HC3" s="346"/>
      <c r="HD3" s="346"/>
      <c r="HE3" s="346"/>
      <c r="HF3" s="346"/>
      <c r="HG3" s="346"/>
      <c r="HH3" s="346"/>
      <c r="HI3" s="346"/>
      <c r="HJ3" s="346"/>
      <c r="HK3" s="346"/>
      <c r="HL3" s="346"/>
      <c r="HM3" s="346"/>
      <c r="HN3" s="346"/>
      <c r="HO3" s="346"/>
      <c r="HP3" s="346"/>
      <c r="HQ3" s="346"/>
      <c r="HR3" s="346"/>
      <c r="HS3" s="346"/>
      <c r="HT3" s="346"/>
      <c r="HU3" s="346"/>
      <c r="HV3" s="346"/>
      <c r="HW3" s="346"/>
      <c r="HX3" s="346"/>
      <c r="HY3" s="346"/>
      <c r="HZ3" s="346"/>
      <c r="IA3" s="346"/>
      <c r="IB3" s="346"/>
      <c r="IC3" s="346"/>
      <c r="ID3" s="346"/>
      <c r="IE3" s="346"/>
      <c r="IF3" s="346"/>
      <c r="IG3" s="346"/>
      <c r="IH3" s="346"/>
      <c r="II3" s="346"/>
      <c r="IJ3" s="346"/>
      <c r="IK3" s="346"/>
      <c r="IL3" s="346"/>
      <c r="IM3" s="346"/>
      <c r="IN3" s="346"/>
      <c r="IO3" s="346"/>
      <c r="IP3" s="346"/>
      <c r="IQ3" s="346"/>
      <c r="IR3" s="346"/>
      <c r="IS3" s="346"/>
      <c r="IT3" s="346"/>
      <c r="IU3" s="346"/>
      <c r="IV3" s="346"/>
      <c r="IW3" s="346"/>
      <c r="IX3" s="346"/>
      <c r="IY3" s="346"/>
      <c r="IZ3" s="346"/>
      <c r="JA3" s="346"/>
      <c r="JB3" s="346"/>
      <c r="JC3" s="346"/>
      <c r="JD3" s="346"/>
      <c r="JE3" s="346"/>
      <c r="JF3" s="346"/>
      <c r="JG3" s="346"/>
      <c r="JH3" s="346"/>
      <c r="JI3" s="346"/>
      <c r="JJ3" s="346"/>
      <c r="JK3" s="346"/>
      <c r="JL3" s="346"/>
      <c r="JM3" s="346"/>
      <c r="JN3" s="346"/>
      <c r="JO3" s="346"/>
      <c r="JP3" s="346"/>
      <c r="JQ3" s="346"/>
      <c r="JR3" s="346"/>
      <c r="JS3" s="346"/>
      <c r="JT3" s="346"/>
      <c r="JU3" s="346"/>
      <c r="JV3" s="346"/>
      <c r="JW3" s="346"/>
      <c r="JX3" s="346"/>
      <c r="JY3" s="346"/>
      <c r="JZ3" s="346"/>
      <c r="KA3" s="346"/>
      <c r="KB3" s="346"/>
      <c r="KC3" s="346"/>
      <c r="KD3" s="346"/>
      <c r="KE3" s="346"/>
      <c r="KF3" s="346"/>
      <c r="KG3" s="346"/>
      <c r="KH3" s="346"/>
      <c r="KI3" s="346"/>
      <c r="KJ3" s="346"/>
      <c r="KK3" s="346"/>
      <c r="KL3" s="346"/>
      <c r="KM3" s="346"/>
      <c r="KN3" s="346"/>
      <c r="KO3" s="346"/>
      <c r="KP3" s="346"/>
      <c r="KQ3" s="346"/>
      <c r="KR3" s="346"/>
      <c r="KS3" s="346"/>
      <c r="KT3" s="346"/>
      <c r="KU3" s="346"/>
      <c r="KV3" s="346"/>
      <c r="KW3" s="346"/>
      <c r="KX3" s="346"/>
      <c r="KY3" s="346"/>
      <c r="KZ3" s="346"/>
      <c r="LA3" s="346"/>
      <c r="LB3" s="346"/>
      <c r="LC3" s="346"/>
      <c r="LD3" s="346"/>
      <c r="LE3" s="346"/>
      <c r="LF3" s="346"/>
      <c r="LG3" s="346"/>
      <c r="LH3" s="346"/>
      <c r="LI3" s="346"/>
      <c r="LJ3" s="346"/>
      <c r="LK3" s="346"/>
      <c r="LL3" s="346"/>
      <c r="LM3" s="346"/>
      <c r="LN3" s="346"/>
      <c r="LO3" s="346"/>
      <c r="LP3" s="346"/>
      <c r="LQ3" s="346"/>
      <c r="LR3" s="346"/>
      <c r="LS3" s="346"/>
      <c r="LT3" s="346"/>
      <c r="LU3" s="346"/>
      <c r="LV3" s="346"/>
      <c r="LW3" s="346"/>
      <c r="LX3" s="346"/>
      <c r="LY3" s="346"/>
      <c r="LZ3" s="346"/>
      <c r="MA3" s="346"/>
      <c r="MB3" s="346"/>
      <c r="MC3" s="346"/>
      <c r="MD3" s="346"/>
      <c r="ME3" s="346"/>
      <c r="MF3" s="346"/>
      <c r="MG3" s="346"/>
      <c r="MH3" s="346"/>
      <c r="MI3" s="346"/>
      <c r="MJ3" s="346"/>
      <c r="MK3" s="346"/>
      <c r="ML3" s="346"/>
      <c r="MM3" s="346"/>
      <c r="MN3" s="346"/>
      <c r="MO3" s="346"/>
      <c r="MP3" s="346"/>
      <c r="MQ3" s="346"/>
      <c r="MR3" s="346"/>
      <c r="MS3" s="346"/>
      <c r="MT3" s="346"/>
      <c r="MU3" s="346"/>
      <c r="MV3" s="346"/>
      <c r="MW3" s="346"/>
      <c r="MX3" s="346"/>
      <c r="MY3" s="346"/>
      <c r="MZ3" s="346"/>
      <c r="NA3" s="346"/>
      <c r="NB3" s="346"/>
      <c r="NC3" s="346"/>
      <c r="ND3" s="346"/>
      <c r="NE3" s="346"/>
      <c r="NF3" s="346"/>
      <c r="NG3" s="346"/>
      <c r="NH3" s="346"/>
      <c r="NI3" s="346"/>
      <c r="NJ3" s="346"/>
      <c r="NK3" s="346"/>
      <c r="NL3" s="346"/>
      <c r="NM3" s="346"/>
      <c r="NN3" s="346"/>
      <c r="NO3" s="346"/>
      <c r="NP3" s="346"/>
      <c r="NQ3" s="346"/>
      <c r="NR3" s="346"/>
      <c r="NS3" s="346"/>
      <c r="NT3" s="346"/>
      <c r="NU3" s="346"/>
      <c r="NV3" s="346"/>
      <c r="NW3" s="346"/>
      <c r="NX3" s="346"/>
      <c r="NY3" s="346"/>
      <c r="NZ3" s="346"/>
      <c r="OA3" s="346"/>
      <c r="OB3" s="346"/>
      <c r="OC3" s="346"/>
      <c r="OD3" s="346"/>
      <c r="OE3" s="346"/>
      <c r="OF3" s="346"/>
      <c r="OG3" s="346"/>
      <c r="OH3" s="346"/>
      <c r="OI3" s="346"/>
      <c r="OJ3" s="346"/>
      <c r="OK3" s="346"/>
      <c r="OL3" s="346"/>
      <c r="OM3" s="346"/>
      <c r="ON3" s="346"/>
      <c r="OO3" s="346"/>
      <c r="OP3" s="346"/>
      <c r="OQ3" s="346"/>
      <c r="OR3" s="346"/>
      <c r="OS3" s="346"/>
      <c r="OT3" s="346"/>
      <c r="OU3" s="346"/>
      <c r="OV3" s="346"/>
      <c r="OW3" s="346"/>
      <c r="OX3" s="346"/>
      <c r="OY3" s="346"/>
      <c r="OZ3" s="346"/>
      <c r="PA3" s="346"/>
      <c r="PB3" s="346"/>
      <c r="PC3" s="346"/>
      <c r="PD3" s="346"/>
      <c r="PE3" s="346"/>
      <c r="PF3" s="346"/>
      <c r="PG3" s="346"/>
      <c r="PH3" s="346"/>
      <c r="PI3" s="346"/>
      <c r="PJ3" s="346"/>
      <c r="PK3" s="346"/>
      <c r="PL3" s="346"/>
      <c r="PM3" s="346"/>
      <c r="PN3" s="346"/>
      <c r="PO3" s="346"/>
      <c r="PP3" s="346"/>
      <c r="PQ3" s="346"/>
      <c r="PR3" s="346"/>
      <c r="PS3" s="346"/>
      <c r="PT3" s="346"/>
      <c r="PU3" s="346"/>
      <c r="PV3" s="346"/>
      <c r="PW3" s="346"/>
      <c r="PX3" s="346"/>
      <c r="PY3" s="346"/>
      <c r="PZ3" s="346"/>
      <c r="QA3" s="346"/>
      <c r="QB3" s="346"/>
      <c r="QC3" s="346"/>
      <c r="QD3" s="346"/>
      <c r="QE3" s="346"/>
      <c r="QF3" s="346"/>
      <c r="QG3" s="346"/>
      <c r="QH3" s="346"/>
      <c r="QI3" s="346"/>
      <c r="QJ3" s="346"/>
      <c r="QK3" s="346"/>
      <c r="QL3" s="346"/>
      <c r="QM3" s="346"/>
      <c r="QN3" s="346"/>
      <c r="QO3" s="346"/>
      <c r="QP3" s="346"/>
      <c r="QQ3" s="346"/>
      <c r="QR3" s="346"/>
      <c r="QS3" s="346"/>
      <c r="QT3" s="346"/>
      <c r="QU3" s="346"/>
      <c r="QV3" s="346"/>
      <c r="QW3" s="346"/>
      <c r="QX3" s="346"/>
      <c r="QY3" s="346"/>
      <c r="QZ3" s="346"/>
      <c r="RA3" s="346"/>
      <c r="RB3" s="346"/>
      <c r="RC3" s="346"/>
      <c r="RD3" s="346"/>
      <c r="RE3" s="346"/>
      <c r="RF3" s="346"/>
      <c r="RG3" s="346"/>
      <c r="RH3" s="346"/>
      <c r="RI3" s="346"/>
      <c r="RJ3" s="346"/>
      <c r="RK3" s="346"/>
      <c r="RL3" s="346"/>
      <c r="RM3" s="346"/>
      <c r="RN3" s="346"/>
      <c r="RO3" s="346"/>
      <c r="RP3" s="346"/>
      <c r="RQ3" s="346"/>
      <c r="RR3" s="346"/>
      <c r="RS3" s="346"/>
      <c r="RT3" s="346"/>
      <c r="RU3" s="346"/>
      <c r="RV3" s="346"/>
      <c r="RW3" s="346"/>
      <c r="RX3" s="346"/>
      <c r="RY3" s="346"/>
      <c r="RZ3" s="346"/>
      <c r="SA3" s="346"/>
      <c r="SB3" s="346"/>
      <c r="SC3" s="346"/>
      <c r="SD3" s="346"/>
      <c r="SE3" s="346"/>
      <c r="SF3" s="346"/>
      <c r="SG3" s="346"/>
      <c r="SH3" s="346"/>
      <c r="SI3" s="346"/>
      <c r="SJ3" s="346"/>
      <c r="SK3" s="346"/>
      <c r="SL3" s="346"/>
      <c r="SM3" s="346"/>
      <c r="SN3" s="346"/>
      <c r="SO3" s="346"/>
      <c r="SP3" s="346"/>
      <c r="SQ3" s="346"/>
      <c r="SR3" s="346"/>
      <c r="SS3" s="346"/>
      <c r="ST3" s="346"/>
      <c r="SU3" s="346"/>
      <c r="SV3" s="346"/>
      <c r="SW3" s="346"/>
      <c r="SX3" s="346"/>
      <c r="SY3" s="346"/>
      <c r="SZ3" s="346"/>
      <c r="TA3" s="346"/>
      <c r="TB3" s="346"/>
      <c r="TC3" s="346"/>
      <c r="TD3" s="346"/>
      <c r="TE3" s="346"/>
      <c r="TF3" s="346"/>
      <c r="TG3" s="346"/>
      <c r="TH3" s="346"/>
      <c r="TI3" s="346"/>
      <c r="TJ3" s="346"/>
      <c r="TK3" s="346"/>
      <c r="TL3" s="346"/>
      <c r="TM3" s="346"/>
      <c r="TN3" s="346"/>
      <c r="TO3" s="346"/>
      <c r="TP3" s="346"/>
      <c r="TQ3" s="346"/>
      <c r="TR3" s="346"/>
      <c r="TS3" s="346"/>
      <c r="TT3" s="346"/>
      <c r="TU3" s="346"/>
      <c r="TV3" s="346"/>
      <c r="TW3" s="346"/>
      <c r="TX3" s="346"/>
      <c r="TY3" s="346"/>
      <c r="TZ3" s="346"/>
      <c r="UA3" s="346"/>
      <c r="UB3" s="346"/>
      <c r="UC3" s="346"/>
      <c r="UD3" s="346"/>
      <c r="UE3" s="346"/>
      <c r="UF3" s="346"/>
      <c r="UG3" s="346"/>
      <c r="UH3" s="346"/>
      <c r="UI3" s="346"/>
      <c r="UJ3" s="346"/>
      <c r="UK3" s="346"/>
      <c r="UL3" s="346"/>
      <c r="UM3" s="346"/>
      <c r="UN3" s="346"/>
      <c r="UO3" s="346"/>
      <c r="UP3" s="346"/>
      <c r="UQ3" s="346"/>
      <c r="UR3" s="346"/>
      <c r="US3" s="346"/>
      <c r="UT3" s="346"/>
      <c r="UU3" s="346"/>
      <c r="UV3" s="346"/>
      <c r="UW3" s="346"/>
      <c r="UX3" s="346"/>
      <c r="UY3" s="346"/>
      <c r="UZ3" s="346"/>
      <c r="VA3" s="346"/>
      <c r="VB3" s="346"/>
      <c r="VC3" s="346"/>
      <c r="VD3" s="346"/>
      <c r="VE3" s="346"/>
      <c r="VF3" s="346"/>
      <c r="VG3" s="346"/>
      <c r="VH3" s="346"/>
      <c r="VI3" s="346"/>
      <c r="VJ3" s="346"/>
      <c r="VK3" s="346"/>
      <c r="VL3" s="346"/>
      <c r="VM3" s="346"/>
      <c r="VN3" s="346"/>
      <c r="VO3" s="346"/>
      <c r="VP3" s="346"/>
      <c r="VQ3" s="346"/>
      <c r="VR3" s="346"/>
      <c r="VS3" s="346"/>
      <c r="VT3" s="346"/>
      <c r="VU3" s="346"/>
      <c r="VV3" s="346"/>
      <c r="VW3" s="346"/>
      <c r="VX3" s="346"/>
      <c r="VY3" s="346"/>
      <c r="VZ3" s="346"/>
      <c r="WA3" s="346"/>
      <c r="WB3" s="346"/>
      <c r="WC3" s="346"/>
      <c r="WD3" s="346"/>
      <c r="WE3" s="346"/>
      <c r="WF3" s="346"/>
      <c r="WG3" s="346"/>
      <c r="WH3" s="346"/>
      <c r="WI3" s="346"/>
      <c r="WJ3" s="346"/>
      <c r="WK3" s="346"/>
      <c r="WL3" s="346"/>
      <c r="WM3" s="346"/>
      <c r="WN3" s="346"/>
      <c r="WO3" s="346"/>
      <c r="WP3" s="346"/>
      <c r="WQ3" s="346"/>
      <c r="WR3" s="346"/>
      <c r="WS3" s="346"/>
      <c r="WT3" s="346"/>
      <c r="WU3" s="346"/>
      <c r="WV3" s="346"/>
      <c r="WW3" s="346"/>
      <c r="WX3" s="346"/>
      <c r="WY3" s="346"/>
      <c r="WZ3" s="346"/>
      <c r="XA3" s="346"/>
      <c r="XB3" s="346"/>
      <c r="XC3" s="346"/>
      <c r="XD3" s="346"/>
      <c r="XE3" s="346"/>
      <c r="XF3" s="346"/>
      <c r="XG3" s="346"/>
      <c r="XH3" s="346"/>
      <c r="XI3" s="346"/>
      <c r="XJ3" s="346"/>
      <c r="XK3" s="346"/>
      <c r="XL3" s="346"/>
      <c r="XM3" s="346"/>
      <c r="XN3" s="346"/>
      <c r="XO3" s="346"/>
      <c r="XP3" s="346"/>
      <c r="XQ3" s="346"/>
      <c r="XR3" s="346"/>
      <c r="XS3" s="346"/>
      <c r="XT3" s="346"/>
      <c r="XU3" s="346"/>
      <c r="XV3" s="346"/>
      <c r="XW3" s="346"/>
      <c r="XX3" s="346"/>
      <c r="XY3" s="346"/>
      <c r="XZ3" s="346"/>
      <c r="YA3" s="346"/>
      <c r="YB3" s="346"/>
      <c r="YC3" s="346"/>
      <c r="YD3" s="346"/>
      <c r="YE3" s="346"/>
      <c r="YF3" s="346"/>
      <c r="YG3" s="346"/>
      <c r="YH3" s="346"/>
      <c r="YI3" s="346"/>
      <c r="YJ3" s="346"/>
      <c r="YK3" s="346"/>
      <c r="YL3" s="346"/>
      <c r="YM3" s="346"/>
      <c r="YN3" s="346"/>
      <c r="YO3" s="346"/>
      <c r="YP3" s="346"/>
      <c r="YQ3" s="346"/>
      <c r="YR3" s="346"/>
      <c r="YS3" s="346"/>
      <c r="YT3" s="346"/>
      <c r="YU3" s="346"/>
      <c r="YV3" s="346"/>
      <c r="YW3" s="346"/>
      <c r="YX3" s="346"/>
      <c r="YY3" s="346"/>
      <c r="YZ3" s="346"/>
      <c r="ZA3" s="346"/>
      <c r="ZB3" s="346"/>
      <c r="ZC3" s="346"/>
      <c r="ZD3" s="346"/>
      <c r="ZE3" s="346"/>
      <c r="ZF3" s="346"/>
      <c r="ZG3" s="346"/>
      <c r="ZH3" s="346"/>
      <c r="ZI3" s="346"/>
      <c r="ZJ3" s="346"/>
      <c r="ZK3" s="346"/>
      <c r="ZL3" s="346"/>
      <c r="ZM3" s="346"/>
      <c r="ZN3" s="346"/>
      <c r="ZO3" s="346"/>
      <c r="ZP3" s="346"/>
      <c r="ZQ3" s="346"/>
      <c r="ZR3" s="346"/>
      <c r="ZS3" s="346"/>
      <c r="ZT3" s="346"/>
      <c r="ZU3" s="346"/>
      <c r="ZV3" s="346"/>
      <c r="ZW3" s="346"/>
      <c r="ZX3" s="346"/>
      <c r="ZY3" s="346"/>
      <c r="ZZ3" s="346"/>
      <c r="AAA3" s="346"/>
      <c r="AAB3" s="346"/>
      <c r="AAC3" s="346"/>
      <c r="AAD3" s="346"/>
      <c r="AAE3" s="346"/>
      <c r="AAF3" s="346"/>
      <c r="AAG3" s="346"/>
      <c r="AAH3" s="346"/>
      <c r="AAI3" s="346"/>
      <c r="AAJ3" s="346"/>
      <c r="AAK3" s="346"/>
      <c r="AAL3" s="346"/>
      <c r="AAM3" s="346"/>
      <c r="AAN3" s="346"/>
      <c r="AAO3" s="346"/>
      <c r="AAP3" s="346"/>
      <c r="AAQ3" s="346"/>
      <c r="AAR3" s="346"/>
      <c r="AAS3" s="346"/>
      <c r="AAT3" s="346"/>
      <c r="AAU3" s="346"/>
      <c r="AAV3" s="346"/>
      <c r="AAW3" s="346"/>
      <c r="AAX3" s="346"/>
      <c r="AAY3" s="346"/>
      <c r="AAZ3" s="346"/>
      <c r="ABA3" s="346"/>
      <c r="ABB3" s="346"/>
      <c r="ABC3" s="346"/>
      <c r="ABD3" s="346"/>
      <c r="ABE3" s="346"/>
      <c r="ABF3" s="346"/>
      <c r="ABG3" s="346"/>
      <c r="ABH3" s="346"/>
      <c r="ABI3" s="346"/>
      <c r="ABJ3" s="346"/>
      <c r="ABK3" s="346"/>
      <c r="ABL3" s="346"/>
      <c r="ABM3" s="346"/>
      <c r="ABN3" s="346"/>
      <c r="ABO3" s="346"/>
      <c r="ABP3" s="346"/>
      <c r="ABQ3" s="346"/>
      <c r="ABR3" s="346"/>
      <c r="ABS3" s="346"/>
      <c r="ABT3" s="346"/>
      <c r="ABU3" s="346"/>
      <c r="ABV3" s="346"/>
      <c r="ABW3" s="346"/>
      <c r="ABX3" s="346"/>
      <c r="ABY3" s="346"/>
      <c r="ABZ3" s="346"/>
      <c r="ACA3" s="346"/>
      <c r="ACB3" s="346"/>
      <c r="ACC3" s="346"/>
      <c r="ACD3" s="346"/>
      <c r="ACE3" s="346"/>
      <c r="ACF3" s="346"/>
      <c r="ACG3" s="346"/>
      <c r="ACH3" s="346"/>
      <c r="ACI3" s="346"/>
      <c r="ACJ3" s="346"/>
      <c r="ACK3" s="346"/>
      <c r="ACL3" s="346"/>
      <c r="ACM3" s="346"/>
      <c r="ACN3" s="346"/>
      <c r="ACO3" s="346"/>
      <c r="ACP3" s="346"/>
      <c r="ACQ3" s="346"/>
      <c r="ACR3" s="346"/>
      <c r="ACS3" s="346"/>
      <c r="ACT3" s="346"/>
      <c r="ACU3" s="346"/>
      <c r="ACV3" s="346"/>
      <c r="ACW3" s="346"/>
      <c r="ACX3" s="346"/>
      <c r="ACY3" s="346"/>
      <c r="ACZ3" s="346"/>
      <c r="ADA3" s="346"/>
      <c r="ADB3" s="346"/>
      <c r="ADC3" s="346"/>
      <c r="ADD3" s="346"/>
      <c r="ADE3" s="346"/>
      <c r="ADF3" s="346"/>
      <c r="ADG3" s="346"/>
      <c r="ADH3" s="346"/>
      <c r="ADI3" s="346"/>
      <c r="ADJ3" s="346"/>
      <c r="ADK3" s="346"/>
      <c r="ADL3" s="346"/>
      <c r="ADM3" s="346"/>
      <c r="ADN3" s="346"/>
      <c r="ADO3" s="346"/>
      <c r="ADP3" s="346"/>
      <c r="ADQ3" s="346"/>
      <c r="ADR3" s="346"/>
      <c r="ADS3" s="346"/>
      <c r="ADT3" s="346"/>
      <c r="ADU3" s="346"/>
      <c r="ADV3" s="346"/>
      <c r="ADW3" s="346"/>
      <c r="ADX3" s="346"/>
      <c r="ADY3" s="346"/>
      <c r="ADZ3" s="346"/>
      <c r="AEA3" s="346"/>
      <c r="AEB3" s="346"/>
      <c r="AEC3" s="346"/>
      <c r="AED3" s="346"/>
      <c r="AEE3" s="346"/>
      <c r="AEF3" s="346"/>
      <c r="AEG3" s="346"/>
      <c r="AEH3" s="346"/>
      <c r="AEI3" s="346"/>
      <c r="AEJ3" s="346"/>
      <c r="AEK3" s="346"/>
      <c r="AEL3" s="346"/>
      <c r="AEM3" s="346"/>
      <c r="AEN3" s="346"/>
      <c r="AEO3" s="346"/>
      <c r="AEP3" s="346"/>
      <c r="AEQ3" s="346"/>
      <c r="AER3" s="346"/>
      <c r="AES3" s="346"/>
      <c r="AET3" s="346"/>
      <c r="AEU3" s="346"/>
      <c r="AEV3" s="346"/>
      <c r="AEW3" s="346"/>
      <c r="AEX3" s="346"/>
      <c r="AEY3" s="346"/>
      <c r="AEZ3" s="346"/>
      <c r="AFA3" s="346"/>
      <c r="AFB3" s="346"/>
      <c r="AFC3" s="346"/>
      <c r="AFD3" s="346"/>
      <c r="AFE3" s="346"/>
      <c r="AFF3" s="346"/>
      <c r="AFG3" s="346"/>
      <c r="AFH3" s="346"/>
      <c r="AFI3" s="346"/>
      <c r="AFJ3" s="346"/>
      <c r="AFK3" s="346"/>
      <c r="AFL3" s="346"/>
      <c r="AFM3" s="346"/>
      <c r="AFN3" s="346"/>
      <c r="AFO3" s="346"/>
      <c r="AFP3" s="346"/>
      <c r="AFQ3" s="346"/>
      <c r="AFR3" s="346"/>
      <c r="AFS3" s="346"/>
      <c r="AFT3" s="346"/>
      <c r="AFU3" s="346"/>
      <c r="AFV3" s="346"/>
      <c r="AFW3" s="346"/>
      <c r="AFX3" s="346"/>
      <c r="AFY3" s="346"/>
      <c r="AFZ3" s="346"/>
      <c r="AGA3" s="346"/>
      <c r="AGB3" s="346"/>
      <c r="AGC3" s="346"/>
      <c r="AGD3" s="346"/>
      <c r="AGE3" s="346"/>
      <c r="AGF3" s="346"/>
      <c r="AGG3" s="346"/>
      <c r="AGH3" s="346"/>
      <c r="AGI3" s="346"/>
      <c r="AGJ3" s="346"/>
      <c r="AGK3" s="346"/>
      <c r="AGL3" s="346"/>
      <c r="AGM3" s="346"/>
      <c r="AGN3" s="346"/>
      <c r="AGO3" s="346"/>
      <c r="AGP3" s="346"/>
      <c r="AGQ3" s="346"/>
      <c r="AGR3" s="346"/>
      <c r="AGS3" s="346"/>
      <c r="AGT3" s="346"/>
      <c r="AGU3" s="346"/>
      <c r="AGV3" s="346"/>
      <c r="AGW3" s="346"/>
      <c r="AGX3" s="346"/>
      <c r="AGY3" s="346"/>
      <c r="AGZ3" s="346"/>
      <c r="AHA3" s="346"/>
      <c r="AHB3" s="346"/>
      <c r="AHC3" s="346"/>
      <c r="AHD3" s="346"/>
      <c r="AHE3" s="346"/>
      <c r="AHF3" s="346"/>
      <c r="AHG3" s="346"/>
      <c r="AHH3" s="346"/>
      <c r="AHI3" s="346"/>
      <c r="AHJ3" s="346"/>
      <c r="AHK3" s="346"/>
      <c r="AHL3" s="346"/>
      <c r="AHM3" s="346"/>
      <c r="AHN3" s="346"/>
      <c r="AHO3" s="346"/>
      <c r="AHP3" s="346"/>
      <c r="AHQ3" s="346"/>
      <c r="AHR3" s="346"/>
      <c r="AHS3" s="346"/>
      <c r="AHT3" s="346"/>
      <c r="AHU3" s="346"/>
      <c r="AHV3" s="346"/>
      <c r="AHW3" s="346"/>
      <c r="AHX3" s="346"/>
      <c r="AHY3" s="346"/>
      <c r="AHZ3" s="346"/>
      <c r="AIA3" s="346"/>
      <c r="AIB3" s="346"/>
      <c r="AIC3" s="346"/>
      <c r="AID3" s="346"/>
      <c r="AIE3" s="346"/>
      <c r="AIF3" s="346"/>
      <c r="AIG3" s="346"/>
      <c r="AIH3" s="346"/>
      <c r="AII3" s="346"/>
      <c r="AIJ3" s="346"/>
      <c r="AIK3" s="346"/>
      <c r="AIL3" s="346"/>
      <c r="AIM3" s="346"/>
      <c r="AIN3" s="346"/>
      <c r="AIO3" s="346"/>
      <c r="AIP3" s="346"/>
      <c r="AIQ3" s="346"/>
      <c r="AIR3" s="346"/>
      <c r="AIS3" s="346"/>
      <c r="AIT3" s="346"/>
      <c r="AIU3" s="346"/>
      <c r="AIV3" s="346"/>
      <c r="AIW3" s="346"/>
      <c r="AIX3" s="346"/>
      <c r="AIY3" s="346"/>
      <c r="AIZ3" s="346"/>
      <c r="AJA3" s="346"/>
      <c r="AJB3" s="346"/>
      <c r="AJC3" s="346"/>
      <c r="AJD3" s="346"/>
      <c r="AJE3" s="346"/>
      <c r="AJF3" s="346"/>
      <c r="AJG3" s="346"/>
      <c r="AJH3" s="346"/>
      <c r="AJI3" s="346"/>
      <c r="AJJ3" s="346"/>
      <c r="AJK3" s="346"/>
      <c r="AJL3" s="346"/>
      <c r="AJM3" s="346"/>
      <c r="AJN3" s="346"/>
      <c r="AJO3" s="346"/>
      <c r="AJP3" s="346"/>
      <c r="AJQ3" s="346"/>
      <c r="AJR3" s="346"/>
      <c r="AJS3" s="346"/>
      <c r="AJT3" s="346"/>
      <c r="AJU3" s="346"/>
      <c r="AJV3" s="346"/>
      <c r="AJW3" s="346"/>
      <c r="AJX3" s="346"/>
      <c r="AJY3" s="346"/>
      <c r="AJZ3" s="346"/>
      <c r="AKA3" s="346"/>
      <c r="AKB3" s="346"/>
      <c r="AKC3" s="346"/>
      <c r="AKD3" s="346"/>
      <c r="AKE3" s="346"/>
      <c r="AKF3" s="346"/>
      <c r="AKG3" s="346"/>
      <c r="AKH3" s="346"/>
      <c r="AKI3" s="346"/>
      <c r="AKJ3" s="346"/>
      <c r="AKK3" s="346"/>
      <c r="AKL3" s="346"/>
      <c r="AKM3" s="346"/>
      <c r="AKN3" s="346"/>
      <c r="AKO3" s="346"/>
      <c r="AKP3" s="346"/>
      <c r="AKQ3" s="346"/>
      <c r="AKR3" s="346"/>
      <c r="AKS3" s="346"/>
      <c r="AKT3" s="346"/>
      <c r="AKU3" s="346"/>
      <c r="AKV3" s="346"/>
      <c r="AKW3" s="346"/>
      <c r="AKX3" s="346"/>
      <c r="AKY3" s="346"/>
      <c r="AKZ3" s="346"/>
      <c r="ALA3" s="346"/>
      <c r="ALB3" s="346"/>
      <c r="ALC3" s="346"/>
      <c r="ALD3" s="346"/>
      <c r="ALE3" s="346"/>
      <c r="ALF3" s="346"/>
      <c r="ALG3" s="346"/>
      <c r="ALH3" s="346"/>
      <c r="ALI3" s="346"/>
      <c r="ALJ3" s="346"/>
      <c r="ALK3" s="346"/>
      <c r="ALL3" s="346"/>
      <c r="ALM3" s="346"/>
      <c r="ALN3" s="346"/>
      <c r="ALO3" s="346"/>
      <c r="ALP3" s="346"/>
      <c r="ALQ3" s="346"/>
      <c r="ALR3" s="346"/>
      <c r="ALS3" s="346"/>
      <c r="ALT3" s="346"/>
      <c r="ALU3" s="346"/>
      <c r="ALV3" s="346"/>
      <c r="ALW3" s="346"/>
      <c r="ALX3" s="346"/>
      <c r="ALY3" s="346"/>
      <c r="ALZ3" s="346"/>
      <c r="AMA3" s="346"/>
      <c r="AMB3" s="346"/>
      <c r="AMC3" s="346"/>
      <c r="AMD3" s="346"/>
      <c r="AME3" s="346"/>
      <c r="AMF3" s="346"/>
      <c r="AMG3" s="346"/>
      <c r="AMH3" s="346"/>
      <c r="AMI3" s="346"/>
      <c r="AMJ3" s="346"/>
    </row>
    <row r="4" spans="1:1024" ht="11.25" customHeight="1">
      <c r="A4" s="346"/>
      <c r="B4" s="664" t="s">
        <v>210</v>
      </c>
      <c r="C4" s="664"/>
      <c r="D4" s="664"/>
      <c r="E4" s="664"/>
      <c r="F4" s="664"/>
      <c r="G4" s="664"/>
      <c r="H4" s="664"/>
      <c r="I4" s="664"/>
      <c r="J4" s="664"/>
      <c r="K4" s="664"/>
      <c r="L4" s="664"/>
      <c r="M4" s="664"/>
      <c r="N4" s="664"/>
      <c r="O4" s="664"/>
      <c r="P4" s="664"/>
      <c r="Q4" s="664"/>
      <c r="R4" s="664" t="s">
        <v>234</v>
      </c>
      <c r="S4" s="664"/>
      <c r="T4" s="664"/>
      <c r="U4" s="664"/>
      <c r="V4" s="664"/>
      <c r="W4" s="664"/>
      <c r="X4" s="664"/>
      <c r="Y4" s="664"/>
      <c r="Z4" s="664" t="s">
        <v>485</v>
      </c>
      <c r="AA4" s="664"/>
      <c r="AB4" s="664"/>
      <c r="AC4" s="664"/>
      <c r="AD4" s="664" t="s">
        <v>486</v>
      </c>
      <c r="AE4" s="664"/>
      <c r="AF4" s="664"/>
      <c r="AG4" s="664"/>
      <c r="AH4" s="664"/>
      <c r="AI4" s="664"/>
      <c r="AJ4" s="664"/>
      <c r="AK4" s="664"/>
      <c r="AL4" s="664" t="s">
        <v>485</v>
      </c>
      <c r="AM4" s="664"/>
      <c r="AN4" s="664"/>
      <c r="AO4" s="664"/>
      <c r="AP4" s="664" t="s">
        <v>210</v>
      </c>
      <c r="AQ4" s="664"/>
      <c r="AR4" s="664"/>
      <c r="AS4" s="664"/>
      <c r="AT4" s="664"/>
      <c r="AU4" s="664"/>
      <c r="AV4" s="664"/>
      <c r="AW4" s="664"/>
      <c r="AX4" s="664"/>
      <c r="AY4" s="664"/>
      <c r="AZ4" s="664"/>
      <c r="BA4" s="664"/>
      <c r="BB4" s="664"/>
      <c r="BC4" s="664"/>
      <c r="BD4" s="664"/>
      <c r="BE4" s="664"/>
      <c r="BF4" s="664"/>
      <c r="BG4" s="664" t="s">
        <v>487</v>
      </c>
      <c r="BH4" s="664"/>
      <c r="BI4" s="664"/>
      <c r="BJ4" s="664"/>
      <c r="BK4" s="664"/>
      <c r="BL4" s="664"/>
      <c r="BM4" s="664"/>
      <c r="BN4" s="664"/>
      <c r="BO4" s="664" t="s">
        <v>485</v>
      </c>
      <c r="BP4" s="664"/>
      <c r="BQ4" s="664"/>
      <c r="BR4" s="664"/>
      <c r="BS4" s="664" t="s">
        <v>488</v>
      </c>
      <c r="BT4" s="664"/>
      <c r="BU4" s="664"/>
      <c r="BV4" s="664"/>
      <c r="BW4" s="664"/>
      <c r="BX4" s="664"/>
      <c r="BY4" s="664"/>
      <c r="BZ4" s="664"/>
      <c r="CA4" s="664"/>
      <c r="CB4" s="664"/>
      <c r="CC4" s="346"/>
      <c r="CD4" s="664" t="s">
        <v>489</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4"/>
      <c r="ED4" s="346"/>
      <c r="EE4" s="346"/>
      <c r="EF4" s="346"/>
      <c r="EG4" s="346"/>
      <c r="EH4" s="346"/>
      <c r="EI4" s="346"/>
      <c r="EJ4" s="346"/>
      <c r="EK4" s="346"/>
      <c r="EL4" s="346"/>
      <c r="EM4" s="346"/>
      <c r="EN4" s="346"/>
      <c r="EO4" s="346"/>
      <c r="EP4" s="346"/>
      <c r="EQ4" s="346"/>
      <c r="ER4" s="346"/>
      <c r="ES4" s="346"/>
      <c r="ET4" s="346"/>
      <c r="EU4" s="346"/>
      <c r="EV4" s="346"/>
      <c r="EW4" s="346"/>
      <c r="EX4" s="346"/>
      <c r="EY4" s="346"/>
      <c r="EZ4" s="346"/>
      <c r="FA4" s="346"/>
      <c r="FB4" s="346"/>
      <c r="FC4" s="346"/>
      <c r="FD4" s="346"/>
      <c r="FE4" s="346"/>
      <c r="FF4" s="346"/>
      <c r="FG4" s="346"/>
      <c r="FH4" s="346"/>
      <c r="FI4" s="346"/>
      <c r="FJ4" s="346"/>
      <c r="FK4" s="346"/>
      <c r="FL4" s="346"/>
      <c r="FM4" s="346"/>
      <c r="FN4" s="346"/>
      <c r="FO4" s="346"/>
      <c r="FP4" s="346"/>
      <c r="FQ4" s="346"/>
      <c r="FR4" s="346"/>
      <c r="FS4" s="346"/>
      <c r="FT4" s="346"/>
      <c r="FU4" s="346"/>
      <c r="FV4" s="346"/>
      <c r="FW4" s="346"/>
      <c r="FX4" s="346"/>
      <c r="FY4" s="346"/>
      <c r="FZ4" s="346"/>
      <c r="GA4" s="346"/>
      <c r="GB4" s="346"/>
      <c r="GC4" s="346"/>
      <c r="GD4" s="346"/>
      <c r="GE4" s="346"/>
      <c r="GF4" s="346"/>
      <c r="GG4" s="346"/>
      <c r="GH4" s="346"/>
      <c r="GI4" s="346"/>
      <c r="GJ4" s="346"/>
      <c r="GK4" s="346"/>
      <c r="GL4" s="346"/>
      <c r="GM4" s="346"/>
      <c r="GN4" s="346"/>
      <c r="GO4" s="346"/>
      <c r="GP4" s="346"/>
      <c r="GQ4" s="346"/>
      <c r="GR4" s="346"/>
      <c r="GS4" s="346"/>
      <c r="GT4" s="346"/>
      <c r="GU4" s="346"/>
      <c r="GV4" s="346"/>
      <c r="GW4" s="346"/>
      <c r="GX4" s="346"/>
      <c r="GY4" s="346"/>
      <c r="GZ4" s="346"/>
      <c r="HA4" s="346"/>
      <c r="HB4" s="346"/>
      <c r="HC4" s="346"/>
      <c r="HD4" s="346"/>
      <c r="HE4" s="346"/>
      <c r="HF4" s="346"/>
      <c r="HG4" s="346"/>
      <c r="HH4" s="346"/>
      <c r="HI4" s="346"/>
      <c r="HJ4" s="346"/>
      <c r="HK4" s="346"/>
      <c r="HL4" s="346"/>
      <c r="HM4" s="346"/>
      <c r="HN4" s="346"/>
      <c r="HO4" s="346"/>
      <c r="HP4" s="346"/>
      <c r="HQ4" s="346"/>
      <c r="HR4" s="346"/>
      <c r="HS4" s="346"/>
      <c r="HT4" s="346"/>
      <c r="HU4" s="346"/>
      <c r="HV4" s="346"/>
      <c r="HW4" s="346"/>
      <c r="HX4" s="346"/>
      <c r="HY4" s="346"/>
      <c r="HZ4" s="346"/>
      <c r="IA4" s="346"/>
      <c r="IB4" s="346"/>
      <c r="IC4" s="346"/>
      <c r="ID4" s="346"/>
      <c r="IE4" s="346"/>
      <c r="IF4" s="346"/>
      <c r="IG4" s="346"/>
      <c r="IH4" s="346"/>
      <c r="II4" s="346"/>
      <c r="IJ4" s="346"/>
      <c r="IK4" s="346"/>
      <c r="IL4" s="346"/>
      <c r="IM4" s="346"/>
      <c r="IN4" s="346"/>
      <c r="IO4" s="346"/>
      <c r="IP4" s="346"/>
      <c r="IQ4" s="346"/>
      <c r="IR4" s="346"/>
      <c r="IS4" s="346"/>
      <c r="IT4" s="346"/>
      <c r="IU4" s="346"/>
      <c r="IV4" s="346"/>
      <c r="IW4" s="346"/>
      <c r="IX4" s="346"/>
      <c r="IY4" s="346"/>
      <c r="IZ4" s="346"/>
      <c r="JA4" s="346"/>
      <c r="JB4" s="346"/>
      <c r="JC4" s="346"/>
      <c r="JD4" s="346"/>
      <c r="JE4" s="346"/>
      <c r="JF4" s="346"/>
      <c r="JG4" s="346"/>
      <c r="JH4" s="346"/>
      <c r="JI4" s="346"/>
      <c r="JJ4" s="346"/>
      <c r="JK4" s="346"/>
      <c r="JL4" s="346"/>
      <c r="JM4" s="346"/>
      <c r="JN4" s="346"/>
      <c r="JO4" s="346"/>
      <c r="JP4" s="346"/>
      <c r="JQ4" s="346"/>
      <c r="JR4" s="346"/>
      <c r="JS4" s="346"/>
      <c r="JT4" s="346"/>
      <c r="JU4" s="346"/>
      <c r="JV4" s="346"/>
      <c r="JW4" s="346"/>
      <c r="JX4" s="346"/>
      <c r="JY4" s="346"/>
      <c r="JZ4" s="346"/>
      <c r="KA4" s="346"/>
      <c r="KB4" s="346"/>
      <c r="KC4" s="346"/>
      <c r="KD4" s="346"/>
      <c r="KE4" s="346"/>
      <c r="KF4" s="346"/>
      <c r="KG4" s="346"/>
      <c r="KH4" s="346"/>
      <c r="KI4" s="346"/>
      <c r="KJ4" s="346"/>
      <c r="KK4" s="346"/>
      <c r="KL4" s="346"/>
      <c r="KM4" s="346"/>
      <c r="KN4" s="346"/>
      <c r="KO4" s="346"/>
      <c r="KP4" s="346"/>
      <c r="KQ4" s="346"/>
      <c r="KR4" s="346"/>
      <c r="KS4" s="346"/>
      <c r="KT4" s="346"/>
      <c r="KU4" s="346"/>
      <c r="KV4" s="346"/>
      <c r="KW4" s="346"/>
      <c r="KX4" s="346"/>
      <c r="KY4" s="346"/>
      <c r="KZ4" s="346"/>
      <c r="LA4" s="346"/>
      <c r="LB4" s="346"/>
      <c r="LC4" s="346"/>
      <c r="LD4" s="346"/>
      <c r="LE4" s="346"/>
      <c r="LF4" s="346"/>
      <c r="LG4" s="346"/>
      <c r="LH4" s="346"/>
      <c r="LI4" s="346"/>
      <c r="LJ4" s="346"/>
      <c r="LK4" s="346"/>
      <c r="LL4" s="346"/>
      <c r="LM4" s="346"/>
      <c r="LN4" s="346"/>
      <c r="LO4" s="346"/>
      <c r="LP4" s="346"/>
      <c r="LQ4" s="346"/>
      <c r="LR4" s="346"/>
      <c r="LS4" s="346"/>
      <c r="LT4" s="346"/>
      <c r="LU4" s="346"/>
      <c r="LV4" s="346"/>
      <c r="LW4" s="346"/>
      <c r="LX4" s="346"/>
      <c r="LY4" s="346"/>
      <c r="LZ4" s="346"/>
      <c r="MA4" s="346"/>
      <c r="MB4" s="346"/>
      <c r="MC4" s="346"/>
      <c r="MD4" s="346"/>
      <c r="ME4" s="346"/>
      <c r="MF4" s="346"/>
      <c r="MG4" s="346"/>
      <c r="MH4" s="346"/>
      <c r="MI4" s="346"/>
      <c r="MJ4" s="346"/>
      <c r="MK4" s="346"/>
      <c r="ML4" s="346"/>
      <c r="MM4" s="346"/>
      <c r="MN4" s="346"/>
      <c r="MO4" s="346"/>
      <c r="MP4" s="346"/>
      <c r="MQ4" s="346"/>
      <c r="MR4" s="346"/>
      <c r="MS4" s="346"/>
      <c r="MT4" s="346"/>
      <c r="MU4" s="346"/>
      <c r="MV4" s="346"/>
      <c r="MW4" s="346"/>
      <c r="MX4" s="346"/>
      <c r="MY4" s="346"/>
      <c r="MZ4" s="346"/>
      <c r="NA4" s="346"/>
      <c r="NB4" s="346"/>
      <c r="NC4" s="346"/>
      <c r="ND4" s="346"/>
      <c r="NE4" s="346"/>
      <c r="NF4" s="346"/>
      <c r="NG4" s="346"/>
      <c r="NH4" s="346"/>
      <c r="NI4" s="346"/>
      <c r="NJ4" s="346"/>
      <c r="NK4" s="346"/>
      <c r="NL4" s="346"/>
      <c r="NM4" s="346"/>
      <c r="NN4" s="346"/>
      <c r="NO4" s="346"/>
      <c r="NP4" s="346"/>
      <c r="NQ4" s="346"/>
      <c r="NR4" s="346"/>
      <c r="NS4" s="346"/>
      <c r="NT4" s="346"/>
      <c r="NU4" s="346"/>
      <c r="NV4" s="346"/>
      <c r="NW4" s="346"/>
      <c r="NX4" s="346"/>
      <c r="NY4" s="346"/>
      <c r="NZ4" s="346"/>
      <c r="OA4" s="346"/>
      <c r="OB4" s="346"/>
      <c r="OC4" s="346"/>
      <c r="OD4" s="346"/>
      <c r="OE4" s="346"/>
      <c r="OF4" s="346"/>
      <c r="OG4" s="346"/>
      <c r="OH4" s="346"/>
      <c r="OI4" s="346"/>
      <c r="OJ4" s="346"/>
      <c r="OK4" s="346"/>
      <c r="OL4" s="346"/>
      <c r="OM4" s="346"/>
      <c r="ON4" s="346"/>
      <c r="OO4" s="346"/>
      <c r="OP4" s="346"/>
      <c r="OQ4" s="346"/>
      <c r="OR4" s="346"/>
      <c r="OS4" s="346"/>
      <c r="OT4" s="346"/>
      <c r="OU4" s="346"/>
      <c r="OV4" s="346"/>
      <c r="OW4" s="346"/>
      <c r="OX4" s="346"/>
      <c r="OY4" s="346"/>
      <c r="OZ4" s="346"/>
      <c r="PA4" s="346"/>
      <c r="PB4" s="346"/>
      <c r="PC4" s="346"/>
      <c r="PD4" s="346"/>
      <c r="PE4" s="346"/>
      <c r="PF4" s="346"/>
      <c r="PG4" s="346"/>
      <c r="PH4" s="346"/>
      <c r="PI4" s="346"/>
      <c r="PJ4" s="346"/>
      <c r="PK4" s="346"/>
      <c r="PL4" s="346"/>
      <c r="PM4" s="346"/>
      <c r="PN4" s="346"/>
      <c r="PO4" s="346"/>
      <c r="PP4" s="346"/>
      <c r="PQ4" s="346"/>
      <c r="PR4" s="346"/>
      <c r="PS4" s="346"/>
      <c r="PT4" s="346"/>
      <c r="PU4" s="346"/>
      <c r="PV4" s="346"/>
      <c r="PW4" s="346"/>
      <c r="PX4" s="346"/>
      <c r="PY4" s="346"/>
      <c r="PZ4" s="346"/>
      <c r="QA4" s="346"/>
      <c r="QB4" s="346"/>
      <c r="QC4" s="346"/>
      <c r="QD4" s="346"/>
      <c r="QE4" s="346"/>
      <c r="QF4" s="346"/>
      <c r="QG4" s="346"/>
      <c r="QH4" s="346"/>
      <c r="QI4" s="346"/>
      <c r="QJ4" s="346"/>
      <c r="QK4" s="346"/>
      <c r="QL4" s="346"/>
      <c r="QM4" s="346"/>
      <c r="QN4" s="346"/>
      <c r="QO4" s="346"/>
      <c r="QP4" s="346"/>
      <c r="QQ4" s="346"/>
      <c r="QR4" s="346"/>
      <c r="QS4" s="346"/>
      <c r="QT4" s="346"/>
      <c r="QU4" s="346"/>
      <c r="QV4" s="346"/>
      <c r="QW4" s="346"/>
      <c r="QX4" s="346"/>
      <c r="QY4" s="346"/>
      <c r="QZ4" s="346"/>
      <c r="RA4" s="346"/>
      <c r="RB4" s="346"/>
      <c r="RC4" s="346"/>
      <c r="RD4" s="346"/>
      <c r="RE4" s="346"/>
      <c r="RF4" s="346"/>
      <c r="RG4" s="346"/>
      <c r="RH4" s="346"/>
      <c r="RI4" s="346"/>
      <c r="RJ4" s="346"/>
      <c r="RK4" s="346"/>
      <c r="RL4" s="346"/>
      <c r="RM4" s="346"/>
      <c r="RN4" s="346"/>
      <c r="RO4" s="346"/>
      <c r="RP4" s="346"/>
      <c r="RQ4" s="346"/>
      <c r="RR4" s="346"/>
      <c r="RS4" s="346"/>
      <c r="RT4" s="346"/>
      <c r="RU4" s="346"/>
      <c r="RV4" s="346"/>
      <c r="RW4" s="346"/>
      <c r="RX4" s="346"/>
      <c r="RY4" s="346"/>
      <c r="RZ4" s="346"/>
      <c r="SA4" s="346"/>
      <c r="SB4" s="346"/>
      <c r="SC4" s="346"/>
      <c r="SD4" s="346"/>
      <c r="SE4" s="346"/>
      <c r="SF4" s="346"/>
      <c r="SG4" s="346"/>
      <c r="SH4" s="346"/>
      <c r="SI4" s="346"/>
      <c r="SJ4" s="346"/>
      <c r="SK4" s="346"/>
      <c r="SL4" s="346"/>
      <c r="SM4" s="346"/>
      <c r="SN4" s="346"/>
      <c r="SO4" s="346"/>
      <c r="SP4" s="346"/>
      <c r="SQ4" s="346"/>
      <c r="SR4" s="346"/>
      <c r="SS4" s="346"/>
      <c r="ST4" s="346"/>
      <c r="SU4" s="346"/>
      <c r="SV4" s="346"/>
      <c r="SW4" s="346"/>
      <c r="SX4" s="346"/>
      <c r="SY4" s="346"/>
      <c r="SZ4" s="346"/>
      <c r="TA4" s="346"/>
      <c r="TB4" s="346"/>
      <c r="TC4" s="346"/>
      <c r="TD4" s="346"/>
      <c r="TE4" s="346"/>
      <c r="TF4" s="346"/>
      <c r="TG4" s="346"/>
      <c r="TH4" s="346"/>
      <c r="TI4" s="346"/>
      <c r="TJ4" s="346"/>
      <c r="TK4" s="346"/>
      <c r="TL4" s="346"/>
      <c r="TM4" s="346"/>
      <c r="TN4" s="346"/>
      <c r="TO4" s="346"/>
      <c r="TP4" s="346"/>
      <c r="TQ4" s="346"/>
      <c r="TR4" s="346"/>
      <c r="TS4" s="346"/>
      <c r="TT4" s="346"/>
      <c r="TU4" s="346"/>
      <c r="TV4" s="346"/>
      <c r="TW4" s="346"/>
      <c r="TX4" s="346"/>
      <c r="TY4" s="346"/>
      <c r="TZ4" s="346"/>
      <c r="UA4" s="346"/>
      <c r="UB4" s="346"/>
      <c r="UC4" s="346"/>
      <c r="UD4" s="346"/>
      <c r="UE4" s="346"/>
      <c r="UF4" s="346"/>
      <c r="UG4" s="346"/>
      <c r="UH4" s="346"/>
      <c r="UI4" s="346"/>
      <c r="UJ4" s="346"/>
      <c r="UK4" s="346"/>
      <c r="UL4" s="346"/>
      <c r="UM4" s="346"/>
      <c r="UN4" s="346"/>
      <c r="UO4" s="346"/>
      <c r="UP4" s="346"/>
      <c r="UQ4" s="346"/>
      <c r="UR4" s="346"/>
      <c r="US4" s="346"/>
      <c r="UT4" s="346"/>
      <c r="UU4" s="346"/>
      <c r="UV4" s="346"/>
      <c r="UW4" s="346"/>
      <c r="UX4" s="346"/>
      <c r="UY4" s="346"/>
      <c r="UZ4" s="346"/>
      <c r="VA4" s="346"/>
      <c r="VB4" s="346"/>
      <c r="VC4" s="346"/>
      <c r="VD4" s="346"/>
      <c r="VE4" s="346"/>
      <c r="VF4" s="346"/>
      <c r="VG4" s="346"/>
      <c r="VH4" s="346"/>
      <c r="VI4" s="346"/>
      <c r="VJ4" s="346"/>
      <c r="VK4" s="346"/>
      <c r="VL4" s="346"/>
      <c r="VM4" s="346"/>
      <c r="VN4" s="346"/>
      <c r="VO4" s="346"/>
      <c r="VP4" s="346"/>
      <c r="VQ4" s="346"/>
      <c r="VR4" s="346"/>
      <c r="VS4" s="346"/>
      <c r="VT4" s="346"/>
      <c r="VU4" s="346"/>
      <c r="VV4" s="346"/>
      <c r="VW4" s="346"/>
      <c r="VX4" s="346"/>
      <c r="VY4" s="346"/>
      <c r="VZ4" s="346"/>
      <c r="WA4" s="346"/>
      <c r="WB4" s="346"/>
      <c r="WC4" s="346"/>
      <c r="WD4" s="346"/>
      <c r="WE4" s="346"/>
      <c r="WF4" s="346"/>
      <c r="WG4" s="346"/>
      <c r="WH4" s="346"/>
      <c r="WI4" s="346"/>
      <c r="WJ4" s="346"/>
      <c r="WK4" s="346"/>
      <c r="WL4" s="346"/>
      <c r="WM4" s="346"/>
      <c r="WN4" s="346"/>
      <c r="WO4" s="346"/>
      <c r="WP4" s="346"/>
      <c r="WQ4" s="346"/>
      <c r="WR4" s="346"/>
      <c r="WS4" s="346"/>
      <c r="WT4" s="346"/>
      <c r="WU4" s="346"/>
      <c r="WV4" s="346"/>
      <c r="WW4" s="346"/>
      <c r="WX4" s="346"/>
      <c r="WY4" s="346"/>
      <c r="WZ4" s="346"/>
      <c r="XA4" s="346"/>
      <c r="XB4" s="346"/>
      <c r="XC4" s="346"/>
      <c r="XD4" s="346"/>
      <c r="XE4" s="346"/>
      <c r="XF4" s="346"/>
      <c r="XG4" s="346"/>
      <c r="XH4" s="346"/>
      <c r="XI4" s="346"/>
      <c r="XJ4" s="346"/>
      <c r="XK4" s="346"/>
      <c r="XL4" s="346"/>
      <c r="XM4" s="346"/>
      <c r="XN4" s="346"/>
      <c r="XO4" s="346"/>
      <c r="XP4" s="346"/>
      <c r="XQ4" s="346"/>
      <c r="XR4" s="346"/>
      <c r="XS4" s="346"/>
      <c r="XT4" s="346"/>
      <c r="XU4" s="346"/>
      <c r="XV4" s="346"/>
      <c r="XW4" s="346"/>
      <c r="XX4" s="346"/>
      <c r="XY4" s="346"/>
      <c r="XZ4" s="346"/>
      <c r="YA4" s="346"/>
      <c r="YB4" s="346"/>
      <c r="YC4" s="346"/>
      <c r="YD4" s="346"/>
      <c r="YE4" s="346"/>
      <c r="YF4" s="346"/>
      <c r="YG4" s="346"/>
      <c r="YH4" s="346"/>
      <c r="YI4" s="346"/>
      <c r="YJ4" s="346"/>
      <c r="YK4" s="346"/>
      <c r="YL4" s="346"/>
      <c r="YM4" s="346"/>
      <c r="YN4" s="346"/>
      <c r="YO4" s="346"/>
      <c r="YP4" s="346"/>
      <c r="YQ4" s="346"/>
      <c r="YR4" s="346"/>
      <c r="YS4" s="346"/>
      <c r="YT4" s="346"/>
      <c r="YU4" s="346"/>
      <c r="YV4" s="346"/>
      <c r="YW4" s="346"/>
      <c r="YX4" s="346"/>
      <c r="YY4" s="346"/>
      <c r="YZ4" s="346"/>
      <c r="ZA4" s="346"/>
      <c r="ZB4" s="346"/>
      <c r="ZC4" s="346"/>
      <c r="ZD4" s="346"/>
      <c r="ZE4" s="346"/>
      <c r="ZF4" s="346"/>
      <c r="ZG4" s="346"/>
      <c r="ZH4" s="346"/>
      <c r="ZI4" s="346"/>
      <c r="ZJ4" s="346"/>
      <c r="ZK4" s="346"/>
      <c r="ZL4" s="346"/>
      <c r="ZM4" s="346"/>
      <c r="ZN4" s="346"/>
      <c r="ZO4" s="346"/>
      <c r="ZP4" s="346"/>
      <c r="ZQ4" s="346"/>
      <c r="ZR4" s="346"/>
      <c r="ZS4" s="346"/>
      <c r="ZT4" s="346"/>
      <c r="ZU4" s="346"/>
      <c r="ZV4" s="346"/>
      <c r="ZW4" s="346"/>
      <c r="ZX4" s="346"/>
      <c r="ZY4" s="346"/>
      <c r="ZZ4" s="346"/>
      <c r="AAA4" s="346"/>
      <c r="AAB4" s="346"/>
      <c r="AAC4" s="346"/>
      <c r="AAD4" s="346"/>
      <c r="AAE4" s="346"/>
      <c r="AAF4" s="346"/>
      <c r="AAG4" s="346"/>
      <c r="AAH4" s="346"/>
      <c r="AAI4" s="346"/>
      <c r="AAJ4" s="346"/>
      <c r="AAK4" s="346"/>
      <c r="AAL4" s="346"/>
      <c r="AAM4" s="346"/>
      <c r="AAN4" s="346"/>
      <c r="AAO4" s="346"/>
      <c r="AAP4" s="346"/>
      <c r="AAQ4" s="346"/>
      <c r="AAR4" s="346"/>
      <c r="AAS4" s="346"/>
      <c r="AAT4" s="346"/>
      <c r="AAU4" s="346"/>
      <c r="AAV4" s="346"/>
      <c r="AAW4" s="346"/>
      <c r="AAX4" s="346"/>
      <c r="AAY4" s="346"/>
      <c r="AAZ4" s="346"/>
      <c r="ABA4" s="346"/>
      <c r="ABB4" s="346"/>
      <c r="ABC4" s="346"/>
      <c r="ABD4" s="346"/>
      <c r="ABE4" s="346"/>
      <c r="ABF4" s="346"/>
      <c r="ABG4" s="346"/>
      <c r="ABH4" s="346"/>
      <c r="ABI4" s="346"/>
      <c r="ABJ4" s="346"/>
      <c r="ABK4" s="346"/>
      <c r="ABL4" s="346"/>
      <c r="ABM4" s="346"/>
      <c r="ABN4" s="346"/>
      <c r="ABO4" s="346"/>
      <c r="ABP4" s="346"/>
      <c r="ABQ4" s="346"/>
      <c r="ABR4" s="346"/>
      <c r="ABS4" s="346"/>
      <c r="ABT4" s="346"/>
      <c r="ABU4" s="346"/>
      <c r="ABV4" s="346"/>
      <c r="ABW4" s="346"/>
      <c r="ABX4" s="346"/>
      <c r="ABY4" s="346"/>
      <c r="ABZ4" s="346"/>
      <c r="ACA4" s="346"/>
      <c r="ACB4" s="346"/>
      <c r="ACC4" s="346"/>
      <c r="ACD4" s="346"/>
      <c r="ACE4" s="346"/>
      <c r="ACF4" s="346"/>
      <c r="ACG4" s="346"/>
      <c r="ACH4" s="346"/>
      <c r="ACI4" s="346"/>
      <c r="ACJ4" s="346"/>
      <c r="ACK4" s="346"/>
      <c r="ACL4" s="346"/>
      <c r="ACM4" s="346"/>
      <c r="ACN4" s="346"/>
      <c r="ACO4" s="346"/>
      <c r="ACP4" s="346"/>
      <c r="ACQ4" s="346"/>
      <c r="ACR4" s="346"/>
      <c r="ACS4" s="346"/>
      <c r="ACT4" s="346"/>
      <c r="ACU4" s="346"/>
      <c r="ACV4" s="346"/>
      <c r="ACW4" s="346"/>
      <c r="ACX4" s="346"/>
      <c r="ACY4" s="346"/>
      <c r="ACZ4" s="346"/>
      <c r="ADA4" s="346"/>
      <c r="ADB4" s="346"/>
      <c r="ADC4" s="346"/>
      <c r="ADD4" s="346"/>
      <c r="ADE4" s="346"/>
      <c r="ADF4" s="346"/>
      <c r="ADG4" s="346"/>
      <c r="ADH4" s="346"/>
      <c r="ADI4" s="346"/>
      <c r="ADJ4" s="346"/>
      <c r="ADK4" s="346"/>
      <c r="ADL4" s="346"/>
      <c r="ADM4" s="346"/>
      <c r="ADN4" s="346"/>
      <c r="ADO4" s="346"/>
      <c r="ADP4" s="346"/>
      <c r="ADQ4" s="346"/>
      <c r="ADR4" s="346"/>
      <c r="ADS4" s="346"/>
      <c r="ADT4" s="346"/>
      <c r="ADU4" s="346"/>
      <c r="ADV4" s="346"/>
      <c r="ADW4" s="346"/>
      <c r="ADX4" s="346"/>
      <c r="ADY4" s="346"/>
      <c r="ADZ4" s="346"/>
      <c r="AEA4" s="346"/>
      <c r="AEB4" s="346"/>
      <c r="AEC4" s="346"/>
      <c r="AED4" s="346"/>
      <c r="AEE4" s="346"/>
      <c r="AEF4" s="346"/>
      <c r="AEG4" s="346"/>
      <c r="AEH4" s="346"/>
      <c r="AEI4" s="346"/>
      <c r="AEJ4" s="346"/>
      <c r="AEK4" s="346"/>
      <c r="AEL4" s="346"/>
      <c r="AEM4" s="346"/>
      <c r="AEN4" s="346"/>
      <c r="AEO4" s="346"/>
      <c r="AEP4" s="346"/>
      <c r="AEQ4" s="346"/>
      <c r="AER4" s="346"/>
      <c r="AES4" s="346"/>
      <c r="AET4" s="346"/>
      <c r="AEU4" s="346"/>
      <c r="AEV4" s="346"/>
      <c r="AEW4" s="346"/>
      <c r="AEX4" s="346"/>
      <c r="AEY4" s="346"/>
      <c r="AEZ4" s="346"/>
      <c r="AFA4" s="346"/>
      <c r="AFB4" s="346"/>
      <c r="AFC4" s="346"/>
      <c r="AFD4" s="346"/>
      <c r="AFE4" s="346"/>
      <c r="AFF4" s="346"/>
      <c r="AFG4" s="346"/>
      <c r="AFH4" s="346"/>
      <c r="AFI4" s="346"/>
      <c r="AFJ4" s="346"/>
      <c r="AFK4" s="346"/>
      <c r="AFL4" s="346"/>
      <c r="AFM4" s="346"/>
      <c r="AFN4" s="346"/>
      <c r="AFO4" s="346"/>
      <c r="AFP4" s="346"/>
      <c r="AFQ4" s="346"/>
      <c r="AFR4" s="346"/>
      <c r="AFS4" s="346"/>
      <c r="AFT4" s="346"/>
      <c r="AFU4" s="346"/>
      <c r="AFV4" s="346"/>
      <c r="AFW4" s="346"/>
      <c r="AFX4" s="346"/>
      <c r="AFY4" s="346"/>
      <c r="AFZ4" s="346"/>
      <c r="AGA4" s="346"/>
      <c r="AGB4" s="346"/>
      <c r="AGC4" s="346"/>
      <c r="AGD4" s="346"/>
      <c r="AGE4" s="346"/>
      <c r="AGF4" s="346"/>
      <c r="AGG4" s="346"/>
      <c r="AGH4" s="346"/>
      <c r="AGI4" s="346"/>
      <c r="AGJ4" s="346"/>
      <c r="AGK4" s="346"/>
      <c r="AGL4" s="346"/>
      <c r="AGM4" s="346"/>
      <c r="AGN4" s="346"/>
      <c r="AGO4" s="346"/>
      <c r="AGP4" s="346"/>
      <c r="AGQ4" s="346"/>
      <c r="AGR4" s="346"/>
      <c r="AGS4" s="346"/>
      <c r="AGT4" s="346"/>
      <c r="AGU4" s="346"/>
      <c r="AGV4" s="346"/>
      <c r="AGW4" s="346"/>
      <c r="AGX4" s="346"/>
      <c r="AGY4" s="346"/>
      <c r="AGZ4" s="346"/>
      <c r="AHA4" s="346"/>
      <c r="AHB4" s="346"/>
      <c r="AHC4" s="346"/>
      <c r="AHD4" s="346"/>
      <c r="AHE4" s="346"/>
      <c r="AHF4" s="346"/>
      <c r="AHG4" s="346"/>
      <c r="AHH4" s="346"/>
      <c r="AHI4" s="346"/>
      <c r="AHJ4" s="346"/>
      <c r="AHK4" s="346"/>
      <c r="AHL4" s="346"/>
      <c r="AHM4" s="346"/>
      <c r="AHN4" s="346"/>
      <c r="AHO4" s="346"/>
      <c r="AHP4" s="346"/>
      <c r="AHQ4" s="346"/>
      <c r="AHR4" s="346"/>
      <c r="AHS4" s="346"/>
      <c r="AHT4" s="346"/>
      <c r="AHU4" s="346"/>
      <c r="AHV4" s="346"/>
      <c r="AHW4" s="346"/>
      <c r="AHX4" s="346"/>
      <c r="AHY4" s="346"/>
      <c r="AHZ4" s="346"/>
      <c r="AIA4" s="346"/>
      <c r="AIB4" s="346"/>
      <c r="AIC4" s="346"/>
      <c r="AID4" s="346"/>
      <c r="AIE4" s="346"/>
      <c r="AIF4" s="346"/>
      <c r="AIG4" s="346"/>
      <c r="AIH4" s="346"/>
      <c r="AII4" s="346"/>
      <c r="AIJ4" s="346"/>
      <c r="AIK4" s="346"/>
      <c r="AIL4" s="346"/>
      <c r="AIM4" s="346"/>
      <c r="AIN4" s="346"/>
      <c r="AIO4" s="346"/>
      <c r="AIP4" s="346"/>
      <c r="AIQ4" s="346"/>
      <c r="AIR4" s="346"/>
      <c r="AIS4" s="346"/>
      <c r="AIT4" s="346"/>
      <c r="AIU4" s="346"/>
      <c r="AIV4" s="346"/>
      <c r="AIW4" s="346"/>
      <c r="AIX4" s="346"/>
      <c r="AIY4" s="346"/>
      <c r="AIZ4" s="346"/>
      <c r="AJA4" s="346"/>
      <c r="AJB4" s="346"/>
      <c r="AJC4" s="346"/>
      <c r="AJD4" s="346"/>
      <c r="AJE4" s="346"/>
      <c r="AJF4" s="346"/>
      <c r="AJG4" s="346"/>
      <c r="AJH4" s="346"/>
      <c r="AJI4" s="346"/>
      <c r="AJJ4" s="346"/>
      <c r="AJK4" s="346"/>
      <c r="AJL4" s="346"/>
      <c r="AJM4" s="346"/>
      <c r="AJN4" s="346"/>
      <c r="AJO4" s="346"/>
      <c r="AJP4" s="346"/>
      <c r="AJQ4" s="346"/>
      <c r="AJR4" s="346"/>
      <c r="AJS4" s="346"/>
      <c r="AJT4" s="346"/>
      <c r="AJU4" s="346"/>
      <c r="AJV4" s="346"/>
      <c r="AJW4" s="346"/>
      <c r="AJX4" s="346"/>
      <c r="AJY4" s="346"/>
      <c r="AJZ4" s="346"/>
      <c r="AKA4" s="346"/>
      <c r="AKB4" s="346"/>
      <c r="AKC4" s="346"/>
      <c r="AKD4" s="346"/>
      <c r="AKE4" s="346"/>
      <c r="AKF4" s="346"/>
      <c r="AKG4" s="346"/>
      <c r="AKH4" s="346"/>
      <c r="AKI4" s="346"/>
      <c r="AKJ4" s="346"/>
      <c r="AKK4" s="346"/>
      <c r="AKL4" s="346"/>
      <c r="AKM4" s="346"/>
      <c r="AKN4" s="346"/>
      <c r="AKO4" s="346"/>
      <c r="AKP4" s="346"/>
      <c r="AKQ4" s="346"/>
      <c r="AKR4" s="346"/>
      <c r="AKS4" s="346"/>
      <c r="AKT4" s="346"/>
      <c r="AKU4" s="346"/>
      <c r="AKV4" s="346"/>
      <c r="AKW4" s="346"/>
      <c r="AKX4" s="346"/>
      <c r="AKY4" s="346"/>
      <c r="AKZ4" s="346"/>
      <c r="ALA4" s="346"/>
      <c r="ALB4" s="346"/>
      <c r="ALC4" s="346"/>
      <c r="ALD4" s="346"/>
      <c r="ALE4" s="346"/>
      <c r="ALF4" s="346"/>
      <c r="ALG4" s="346"/>
      <c r="ALH4" s="346"/>
      <c r="ALI4" s="346"/>
      <c r="ALJ4" s="346"/>
      <c r="ALK4" s="346"/>
      <c r="ALL4" s="346"/>
      <c r="ALM4" s="346"/>
      <c r="ALN4" s="346"/>
      <c r="ALO4" s="346"/>
      <c r="ALP4" s="346"/>
      <c r="ALQ4" s="346"/>
      <c r="ALR4" s="346"/>
      <c r="ALS4" s="346"/>
      <c r="ALT4" s="346"/>
      <c r="ALU4" s="346"/>
      <c r="ALV4" s="346"/>
      <c r="ALW4" s="346"/>
      <c r="ALX4" s="346"/>
      <c r="ALY4" s="346"/>
      <c r="ALZ4" s="346"/>
      <c r="AMA4" s="346"/>
      <c r="AMB4" s="346"/>
      <c r="AMC4" s="346"/>
      <c r="AMD4" s="346"/>
      <c r="AME4" s="346"/>
      <c r="AMF4" s="346"/>
      <c r="AMG4" s="346"/>
      <c r="AMH4" s="346"/>
      <c r="AMI4" s="346"/>
      <c r="AMJ4" s="346"/>
    </row>
    <row r="5" spans="1:1024" s="353" customFormat="1" ht="11.25" customHeight="1">
      <c r="B5" s="663" t="s">
        <v>211</v>
      </c>
      <c r="C5" s="663"/>
      <c r="D5" s="663"/>
      <c r="E5" s="663"/>
      <c r="F5" s="663"/>
      <c r="G5" s="663"/>
      <c r="H5" s="663"/>
      <c r="I5" s="663"/>
      <c r="J5" s="663"/>
      <c r="K5" s="663"/>
      <c r="L5" s="663"/>
      <c r="M5" s="663"/>
      <c r="N5" s="663"/>
      <c r="O5" s="663"/>
      <c r="P5" s="663"/>
      <c r="Q5" s="663"/>
      <c r="R5" s="679">
        <v>9729143</v>
      </c>
      <c r="S5" s="679"/>
      <c r="T5" s="679"/>
      <c r="U5" s="679"/>
      <c r="V5" s="679"/>
      <c r="W5" s="679"/>
      <c r="X5" s="679"/>
      <c r="Y5" s="679"/>
      <c r="Z5" s="680">
        <v>34.299999999999997</v>
      </c>
      <c r="AA5" s="680"/>
      <c r="AB5" s="680"/>
      <c r="AC5" s="680"/>
      <c r="AD5" s="677">
        <v>9254201</v>
      </c>
      <c r="AE5" s="677"/>
      <c r="AF5" s="677"/>
      <c r="AG5" s="677"/>
      <c r="AH5" s="677"/>
      <c r="AI5" s="677"/>
      <c r="AJ5" s="677"/>
      <c r="AK5" s="677"/>
      <c r="AL5" s="678">
        <v>67.5</v>
      </c>
      <c r="AM5" s="678"/>
      <c r="AN5" s="678"/>
      <c r="AO5" s="678"/>
      <c r="AP5" s="663" t="s">
        <v>490</v>
      </c>
      <c r="AQ5" s="663"/>
      <c r="AR5" s="663"/>
      <c r="AS5" s="663"/>
      <c r="AT5" s="663"/>
      <c r="AU5" s="663"/>
      <c r="AV5" s="663"/>
      <c r="AW5" s="663"/>
      <c r="AX5" s="663"/>
      <c r="AY5" s="663"/>
      <c r="AZ5" s="663"/>
      <c r="BA5" s="663"/>
      <c r="BB5" s="663"/>
      <c r="BC5" s="663"/>
      <c r="BD5" s="663"/>
      <c r="BE5" s="663"/>
      <c r="BF5" s="663"/>
      <c r="BG5" s="647">
        <v>9254201</v>
      </c>
      <c r="BH5" s="647"/>
      <c r="BI5" s="647"/>
      <c r="BJ5" s="647"/>
      <c r="BK5" s="647"/>
      <c r="BL5" s="647"/>
      <c r="BM5" s="647"/>
      <c r="BN5" s="647"/>
      <c r="BO5" s="648">
        <v>95.1</v>
      </c>
      <c r="BP5" s="648"/>
      <c r="BQ5" s="648"/>
      <c r="BR5" s="648"/>
      <c r="BS5" s="674" t="s">
        <v>398</v>
      </c>
      <c r="BT5" s="674"/>
      <c r="BU5" s="674"/>
      <c r="BV5" s="674"/>
      <c r="BW5" s="674"/>
      <c r="BX5" s="674"/>
      <c r="BY5" s="674"/>
      <c r="BZ5" s="674"/>
      <c r="CA5" s="674"/>
      <c r="CB5" s="674"/>
      <c r="CD5" s="664" t="s">
        <v>210</v>
      </c>
      <c r="CE5" s="664"/>
      <c r="CF5" s="664"/>
      <c r="CG5" s="664"/>
      <c r="CH5" s="664"/>
      <c r="CI5" s="664"/>
      <c r="CJ5" s="664"/>
      <c r="CK5" s="664"/>
      <c r="CL5" s="664"/>
      <c r="CM5" s="664"/>
      <c r="CN5" s="664"/>
      <c r="CO5" s="664"/>
      <c r="CP5" s="664"/>
      <c r="CQ5" s="664"/>
      <c r="CR5" s="664" t="s">
        <v>491</v>
      </c>
      <c r="CS5" s="664"/>
      <c r="CT5" s="664"/>
      <c r="CU5" s="664"/>
      <c r="CV5" s="664"/>
      <c r="CW5" s="664"/>
      <c r="CX5" s="664"/>
      <c r="CY5" s="664"/>
      <c r="CZ5" s="664" t="s">
        <v>485</v>
      </c>
      <c r="DA5" s="664"/>
      <c r="DB5" s="664"/>
      <c r="DC5" s="664"/>
      <c r="DD5" s="686" t="s">
        <v>492</v>
      </c>
      <c r="DE5" s="686"/>
      <c r="DF5" s="686"/>
      <c r="DG5" s="686"/>
      <c r="DH5" s="686"/>
      <c r="DI5" s="686"/>
      <c r="DJ5" s="686"/>
      <c r="DK5" s="686"/>
      <c r="DL5" s="686"/>
      <c r="DM5" s="686"/>
      <c r="DN5" s="686"/>
      <c r="DO5" s="686"/>
      <c r="DP5" s="686"/>
      <c r="DQ5" s="686" t="s">
        <v>493</v>
      </c>
      <c r="DR5" s="686"/>
      <c r="DS5" s="686"/>
      <c r="DT5" s="686"/>
      <c r="DU5" s="686"/>
      <c r="DV5" s="686"/>
      <c r="DW5" s="686"/>
      <c r="DX5" s="686"/>
      <c r="DY5" s="686"/>
      <c r="DZ5" s="686"/>
      <c r="EA5" s="686"/>
      <c r="EB5" s="686"/>
      <c r="EC5" s="686"/>
    </row>
    <row r="6" spans="1:1024" ht="11.25" customHeight="1">
      <c r="B6" s="646" t="s">
        <v>494</v>
      </c>
      <c r="C6" s="646"/>
      <c r="D6" s="646"/>
      <c r="E6" s="646"/>
      <c r="F6" s="646"/>
      <c r="G6" s="646"/>
      <c r="H6" s="646"/>
      <c r="I6" s="646"/>
      <c r="J6" s="646"/>
      <c r="K6" s="646"/>
      <c r="L6" s="646"/>
      <c r="M6" s="646"/>
      <c r="N6" s="646"/>
      <c r="O6" s="646"/>
      <c r="P6" s="646"/>
      <c r="Q6" s="646"/>
      <c r="R6" s="647">
        <v>192258</v>
      </c>
      <c r="S6" s="647"/>
      <c r="T6" s="647"/>
      <c r="U6" s="647"/>
      <c r="V6" s="647"/>
      <c r="W6" s="647"/>
      <c r="X6" s="647"/>
      <c r="Y6" s="647"/>
      <c r="Z6" s="648">
        <v>0.7</v>
      </c>
      <c r="AA6" s="648"/>
      <c r="AB6" s="648"/>
      <c r="AC6" s="648"/>
      <c r="AD6" s="649">
        <v>192258</v>
      </c>
      <c r="AE6" s="649"/>
      <c r="AF6" s="649"/>
      <c r="AG6" s="649"/>
      <c r="AH6" s="649"/>
      <c r="AI6" s="649"/>
      <c r="AJ6" s="649"/>
      <c r="AK6" s="649"/>
      <c r="AL6" s="653">
        <v>1.4</v>
      </c>
      <c r="AM6" s="653"/>
      <c r="AN6" s="653"/>
      <c r="AO6" s="653"/>
      <c r="AP6" s="646" t="s">
        <v>495</v>
      </c>
      <c r="AQ6" s="646"/>
      <c r="AR6" s="646"/>
      <c r="AS6" s="646"/>
      <c r="AT6" s="646"/>
      <c r="AU6" s="646"/>
      <c r="AV6" s="646"/>
      <c r="AW6" s="646"/>
      <c r="AX6" s="646"/>
      <c r="AY6" s="646"/>
      <c r="AZ6" s="646"/>
      <c r="BA6" s="646"/>
      <c r="BB6" s="646"/>
      <c r="BC6" s="646"/>
      <c r="BD6" s="646"/>
      <c r="BE6" s="646"/>
      <c r="BF6" s="646"/>
      <c r="BG6" s="647">
        <v>9254201</v>
      </c>
      <c r="BH6" s="647"/>
      <c r="BI6" s="647"/>
      <c r="BJ6" s="647"/>
      <c r="BK6" s="647"/>
      <c r="BL6" s="647"/>
      <c r="BM6" s="647"/>
      <c r="BN6" s="647"/>
      <c r="BO6" s="648">
        <v>95.1</v>
      </c>
      <c r="BP6" s="648"/>
      <c r="BQ6" s="648"/>
      <c r="BR6" s="648"/>
      <c r="BS6" s="674" t="s">
        <v>398</v>
      </c>
      <c r="BT6" s="674"/>
      <c r="BU6" s="674"/>
      <c r="BV6" s="674"/>
      <c r="BW6" s="674"/>
      <c r="BX6" s="674"/>
      <c r="BY6" s="674"/>
      <c r="BZ6" s="674"/>
      <c r="CA6" s="674"/>
      <c r="CB6" s="674"/>
      <c r="CD6" s="663" t="s">
        <v>213</v>
      </c>
      <c r="CE6" s="663"/>
      <c r="CF6" s="663"/>
      <c r="CG6" s="663"/>
      <c r="CH6" s="663"/>
      <c r="CI6" s="663"/>
      <c r="CJ6" s="663"/>
      <c r="CK6" s="663"/>
      <c r="CL6" s="663"/>
      <c r="CM6" s="663"/>
      <c r="CN6" s="663"/>
      <c r="CO6" s="663"/>
      <c r="CP6" s="663"/>
      <c r="CQ6" s="663"/>
      <c r="CR6" s="647">
        <v>201009</v>
      </c>
      <c r="CS6" s="647"/>
      <c r="CT6" s="647"/>
      <c r="CU6" s="647"/>
      <c r="CV6" s="647"/>
      <c r="CW6" s="647"/>
      <c r="CX6" s="647"/>
      <c r="CY6" s="647"/>
      <c r="CZ6" s="680">
        <v>0.7</v>
      </c>
      <c r="DA6" s="680"/>
      <c r="DB6" s="680"/>
      <c r="DC6" s="680"/>
      <c r="DD6" s="649" t="s">
        <v>398</v>
      </c>
      <c r="DE6" s="649"/>
      <c r="DF6" s="649"/>
      <c r="DG6" s="649"/>
      <c r="DH6" s="649"/>
      <c r="DI6" s="649"/>
      <c r="DJ6" s="649"/>
      <c r="DK6" s="649"/>
      <c r="DL6" s="649"/>
      <c r="DM6" s="649"/>
      <c r="DN6" s="649"/>
      <c r="DO6" s="649"/>
      <c r="DP6" s="649"/>
      <c r="DQ6" s="674">
        <v>201009</v>
      </c>
      <c r="DR6" s="674"/>
      <c r="DS6" s="674"/>
      <c r="DT6" s="674"/>
      <c r="DU6" s="674"/>
      <c r="DV6" s="674"/>
      <c r="DW6" s="674"/>
      <c r="DX6" s="674"/>
      <c r="DY6" s="674"/>
      <c r="DZ6" s="674"/>
      <c r="EA6" s="674"/>
      <c r="EB6" s="674"/>
      <c r="EC6" s="674"/>
    </row>
    <row r="7" spans="1:1024" ht="11.25" customHeight="1">
      <c r="B7" s="646" t="s">
        <v>214</v>
      </c>
      <c r="C7" s="646"/>
      <c r="D7" s="646"/>
      <c r="E7" s="646"/>
      <c r="F7" s="646"/>
      <c r="G7" s="646"/>
      <c r="H7" s="646"/>
      <c r="I7" s="646"/>
      <c r="J7" s="646"/>
      <c r="K7" s="646"/>
      <c r="L7" s="646"/>
      <c r="M7" s="646"/>
      <c r="N7" s="646"/>
      <c r="O7" s="646"/>
      <c r="P7" s="646"/>
      <c r="Q7" s="646"/>
      <c r="R7" s="647">
        <v>6658</v>
      </c>
      <c r="S7" s="647"/>
      <c r="T7" s="647"/>
      <c r="U7" s="647"/>
      <c r="V7" s="647"/>
      <c r="W7" s="647"/>
      <c r="X7" s="647"/>
      <c r="Y7" s="647"/>
      <c r="Z7" s="648">
        <v>0</v>
      </c>
      <c r="AA7" s="648"/>
      <c r="AB7" s="648"/>
      <c r="AC7" s="648"/>
      <c r="AD7" s="649">
        <v>6658</v>
      </c>
      <c r="AE7" s="649"/>
      <c r="AF7" s="649"/>
      <c r="AG7" s="649"/>
      <c r="AH7" s="649"/>
      <c r="AI7" s="649"/>
      <c r="AJ7" s="649"/>
      <c r="AK7" s="649"/>
      <c r="AL7" s="653">
        <v>0</v>
      </c>
      <c r="AM7" s="653"/>
      <c r="AN7" s="653"/>
      <c r="AO7" s="653"/>
      <c r="AP7" s="646" t="s">
        <v>496</v>
      </c>
      <c r="AQ7" s="646"/>
      <c r="AR7" s="646"/>
      <c r="AS7" s="646"/>
      <c r="AT7" s="646"/>
      <c r="AU7" s="646"/>
      <c r="AV7" s="646"/>
      <c r="AW7" s="646"/>
      <c r="AX7" s="646"/>
      <c r="AY7" s="646"/>
      <c r="AZ7" s="646"/>
      <c r="BA7" s="646"/>
      <c r="BB7" s="646"/>
      <c r="BC7" s="646"/>
      <c r="BD7" s="646"/>
      <c r="BE7" s="646"/>
      <c r="BF7" s="646"/>
      <c r="BG7" s="647">
        <v>4751940</v>
      </c>
      <c r="BH7" s="647"/>
      <c r="BI7" s="647"/>
      <c r="BJ7" s="647"/>
      <c r="BK7" s="647"/>
      <c r="BL7" s="647"/>
      <c r="BM7" s="647"/>
      <c r="BN7" s="647"/>
      <c r="BO7" s="648">
        <v>48.8</v>
      </c>
      <c r="BP7" s="648"/>
      <c r="BQ7" s="648"/>
      <c r="BR7" s="648"/>
      <c r="BS7" s="674" t="s">
        <v>398</v>
      </c>
      <c r="BT7" s="674"/>
      <c r="BU7" s="674"/>
      <c r="BV7" s="674"/>
      <c r="BW7" s="674"/>
      <c r="BX7" s="674"/>
      <c r="BY7" s="674"/>
      <c r="BZ7" s="674"/>
      <c r="CA7" s="674"/>
      <c r="CB7" s="674"/>
      <c r="CD7" s="646" t="s">
        <v>215</v>
      </c>
      <c r="CE7" s="646"/>
      <c r="CF7" s="646"/>
      <c r="CG7" s="646"/>
      <c r="CH7" s="646"/>
      <c r="CI7" s="646"/>
      <c r="CJ7" s="646"/>
      <c r="CK7" s="646"/>
      <c r="CL7" s="646"/>
      <c r="CM7" s="646"/>
      <c r="CN7" s="646"/>
      <c r="CO7" s="646"/>
      <c r="CP7" s="646"/>
      <c r="CQ7" s="646"/>
      <c r="CR7" s="647">
        <v>4037394</v>
      </c>
      <c r="CS7" s="647"/>
      <c r="CT7" s="647"/>
      <c r="CU7" s="647"/>
      <c r="CV7" s="647"/>
      <c r="CW7" s="647"/>
      <c r="CX7" s="647"/>
      <c r="CY7" s="647"/>
      <c r="CZ7" s="648">
        <v>14.9</v>
      </c>
      <c r="DA7" s="648"/>
      <c r="DB7" s="648"/>
      <c r="DC7" s="648"/>
      <c r="DD7" s="649">
        <v>30981</v>
      </c>
      <c r="DE7" s="649"/>
      <c r="DF7" s="649"/>
      <c r="DG7" s="649"/>
      <c r="DH7" s="649"/>
      <c r="DI7" s="649"/>
      <c r="DJ7" s="649"/>
      <c r="DK7" s="649"/>
      <c r="DL7" s="649"/>
      <c r="DM7" s="649"/>
      <c r="DN7" s="649"/>
      <c r="DO7" s="649"/>
      <c r="DP7" s="649"/>
      <c r="DQ7" s="674">
        <v>3739174</v>
      </c>
      <c r="DR7" s="674"/>
      <c r="DS7" s="674"/>
      <c r="DT7" s="674"/>
      <c r="DU7" s="674"/>
      <c r="DV7" s="674"/>
      <c r="DW7" s="674"/>
      <c r="DX7" s="674"/>
      <c r="DY7" s="674"/>
      <c r="DZ7" s="674"/>
      <c r="EA7" s="674"/>
      <c r="EB7" s="674"/>
      <c r="EC7" s="674"/>
    </row>
    <row r="8" spans="1:1024" ht="11.25" customHeight="1">
      <c r="B8" s="646" t="s">
        <v>497</v>
      </c>
      <c r="C8" s="646"/>
      <c r="D8" s="646"/>
      <c r="E8" s="646"/>
      <c r="F8" s="646"/>
      <c r="G8" s="646"/>
      <c r="H8" s="646"/>
      <c r="I8" s="646"/>
      <c r="J8" s="646"/>
      <c r="K8" s="646"/>
      <c r="L8" s="646"/>
      <c r="M8" s="646"/>
      <c r="N8" s="646"/>
      <c r="O8" s="646"/>
      <c r="P8" s="646"/>
      <c r="Q8" s="646"/>
      <c r="R8" s="647">
        <v>65436</v>
      </c>
      <c r="S8" s="647"/>
      <c r="T8" s="647"/>
      <c r="U8" s="647"/>
      <c r="V8" s="647"/>
      <c r="W8" s="647"/>
      <c r="X8" s="647"/>
      <c r="Y8" s="647"/>
      <c r="Z8" s="648">
        <v>0.2</v>
      </c>
      <c r="AA8" s="648"/>
      <c r="AB8" s="648"/>
      <c r="AC8" s="648"/>
      <c r="AD8" s="649">
        <v>65436</v>
      </c>
      <c r="AE8" s="649"/>
      <c r="AF8" s="649"/>
      <c r="AG8" s="649"/>
      <c r="AH8" s="649"/>
      <c r="AI8" s="649"/>
      <c r="AJ8" s="649"/>
      <c r="AK8" s="649"/>
      <c r="AL8" s="653">
        <v>0.5</v>
      </c>
      <c r="AM8" s="653"/>
      <c r="AN8" s="653"/>
      <c r="AO8" s="653"/>
      <c r="AP8" s="646" t="s">
        <v>498</v>
      </c>
      <c r="AQ8" s="646"/>
      <c r="AR8" s="646"/>
      <c r="AS8" s="646"/>
      <c r="AT8" s="646"/>
      <c r="AU8" s="646"/>
      <c r="AV8" s="646"/>
      <c r="AW8" s="646"/>
      <c r="AX8" s="646"/>
      <c r="AY8" s="646"/>
      <c r="AZ8" s="646"/>
      <c r="BA8" s="646"/>
      <c r="BB8" s="646"/>
      <c r="BC8" s="646"/>
      <c r="BD8" s="646"/>
      <c r="BE8" s="646"/>
      <c r="BF8" s="646"/>
      <c r="BG8" s="647">
        <v>135613</v>
      </c>
      <c r="BH8" s="647"/>
      <c r="BI8" s="647"/>
      <c r="BJ8" s="647"/>
      <c r="BK8" s="647"/>
      <c r="BL8" s="647"/>
      <c r="BM8" s="647"/>
      <c r="BN8" s="647"/>
      <c r="BO8" s="648">
        <v>1.4</v>
      </c>
      <c r="BP8" s="648"/>
      <c r="BQ8" s="648"/>
      <c r="BR8" s="648"/>
      <c r="BS8" s="674" t="s">
        <v>398</v>
      </c>
      <c r="BT8" s="674"/>
      <c r="BU8" s="674"/>
      <c r="BV8" s="674"/>
      <c r="BW8" s="674"/>
      <c r="BX8" s="674"/>
      <c r="BY8" s="674"/>
      <c r="BZ8" s="674"/>
      <c r="CA8" s="674"/>
      <c r="CB8" s="674"/>
      <c r="CD8" s="646" t="s">
        <v>216</v>
      </c>
      <c r="CE8" s="646"/>
      <c r="CF8" s="646"/>
      <c r="CG8" s="646"/>
      <c r="CH8" s="646"/>
      <c r="CI8" s="646"/>
      <c r="CJ8" s="646"/>
      <c r="CK8" s="646"/>
      <c r="CL8" s="646"/>
      <c r="CM8" s="646"/>
      <c r="CN8" s="646"/>
      <c r="CO8" s="646"/>
      <c r="CP8" s="646"/>
      <c r="CQ8" s="646"/>
      <c r="CR8" s="647">
        <v>11880241</v>
      </c>
      <c r="CS8" s="647"/>
      <c r="CT8" s="647"/>
      <c r="CU8" s="647"/>
      <c r="CV8" s="647"/>
      <c r="CW8" s="647"/>
      <c r="CX8" s="647"/>
      <c r="CY8" s="647"/>
      <c r="CZ8" s="648">
        <v>43.7</v>
      </c>
      <c r="DA8" s="648"/>
      <c r="DB8" s="648"/>
      <c r="DC8" s="648"/>
      <c r="DD8" s="649">
        <v>12664</v>
      </c>
      <c r="DE8" s="649"/>
      <c r="DF8" s="649"/>
      <c r="DG8" s="649"/>
      <c r="DH8" s="649"/>
      <c r="DI8" s="649"/>
      <c r="DJ8" s="649"/>
      <c r="DK8" s="649"/>
      <c r="DL8" s="649"/>
      <c r="DM8" s="649"/>
      <c r="DN8" s="649"/>
      <c r="DO8" s="649"/>
      <c r="DP8" s="649"/>
      <c r="DQ8" s="674">
        <v>4678696</v>
      </c>
      <c r="DR8" s="674"/>
      <c r="DS8" s="674"/>
      <c r="DT8" s="674"/>
      <c r="DU8" s="674"/>
      <c r="DV8" s="674"/>
      <c r="DW8" s="674"/>
      <c r="DX8" s="674"/>
      <c r="DY8" s="674"/>
      <c r="DZ8" s="674"/>
      <c r="EA8" s="674"/>
      <c r="EB8" s="674"/>
      <c r="EC8" s="674"/>
    </row>
    <row r="9" spans="1:1024" ht="11.25" customHeight="1">
      <c r="B9" s="646" t="s">
        <v>499</v>
      </c>
      <c r="C9" s="646"/>
      <c r="D9" s="646"/>
      <c r="E9" s="646"/>
      <c r="F9" s="646"/>
      <c r="G9" s="646"/>
      <c r="H9" s="646"/>
      <c r="I9" s="646"/>
      <c r="J9" s="646"/>
      <c r="K9" s="646"/>
      <c r="L9" s="646"/>
      <c r="M9" s="646"/>
      <c r="N9" s="646"/>
      <c r="O9" s="646"/>
      <c r="P9" s="646"/>
      <c r="Q9" s="646"/>
      <c r="R9" s="647">
        <v>77718</v>
      </c>
      <c r="S9" s="647"/>
      <c r="T9" s="647"/>
      <c r="U9" s="647"/>
      <c r="V9" s="647"/>
      <c r="W9" s="647"/>
      <c r="X9" s="647"/>
      <c r="Y9" s="647"/>
      <c r="Z9" s="648">
        <v>0.3</v>
      </c>
      <c r="AA9" s="648"/>
      <c r="AB9" s="648"/>
      <c r="AC9" s="648"/>
      <c r="AD9" s="649">
        <v>77718</v>
      </c>
      <c r="AE9" s="649"/>
      <c r="AF9" s="649"/>
      <c r="AG9" s="649"/>
      <c r="AH9" s="649"/>
      <c r="AI9" s="649"/>
      <c r="AJ9" s="649"/>
      <c r="AK9" s="649"/>
      <c r="AL9" s="653">
        <v>0.6</v>
      </c>
      <c r="AM9" s="653"/>
      <c r="AN9" s="653"/>
      <c r="AO9" s="653"/>
      <c r="AP9" s="646" t="s">
        <v>500</v>
      </c>
      <c r="AQ9" s="646"/>
      <c r="AR9" s="646"/>
      <c r="AS9" s="646"/>
      <c r="AT9" s="646"/>
      <c r="AU9" s="646"/>
      <c r="AV9" s="646"/>
      <c r="AW9" s="646"/>
      <c r="AX9" s="646"/>
      <c r="AY9" s="646"/>
      <c r="AZ9" s="646"/>
      <c r="BA9" s="646"/>
      <c r="BB9" s="646"/>
      <c r="BC9" s="646"/>
      <c r="BD9" s="646"/>
      <c r="BE9" s="646"/>
      <c r="BF9" s="646"/>
      <c r="BG9" s="647">
        <v>4260906</v>
      </c>
      <c r="BH9" s="647"/>
      <c r="BI9" s="647"/>
      <c r="BJ9" s="647"/>
      <c r="BK9" s="647"/>
      <c r="BL9" s="647"/>
      <c r="BM9" s="647"/>
      <c r="BN9" s="647"/>
      <c r="BO9" s="648">
        <v>43.8</v>
      </c>
      <c r="BP9" s="648"/>
      <c r="BQ9" s="648"/>
      <c r="BR9" s="648"/>
      <c r="BS9" s="674" t="s">
        <v>398</v>
      </c>
      <c r="BT9" s="674"/>
      <c r="BU9" s="674"/>
      <c r="BV9" s="674"/>
      <c r="BW9" s="674"/>
      <c r="BX9" s="674"/>
      <c r="BY9" s="674"/>
      <c r="BZ9" s="674"/>
      <c r="CA9" s="674"/>
      <c r="CB9" s="674"/>
      <c r="CD9" s="646" t="s">
        <v>217</v>
      </c>
      <c r="CE9" s="646"/>
      <c r="CF9" s="646"/>
      <c r="CG9" s="646"/>
      <c r="CH9" s="646"/>
      <c r="CI9" s="646"/>
      <c r="CJ9" s="646"/>
      <c r="CK9" s="646"/>
      <c r="CL9" s="646"/>
      <c r="CM9" s="646"/>
      <c r="CN9" s="646"/>
      <c r="CO9" s="646"/>
      <c r="CP9" s="646"/>
      <c r="CQ9" s="646"/>
      <c r="CR9" s="647">
        <v>1770112</v>
      </c>
      <c r="CS9" s="647"/>
      <c r="CT9" s="647"/>
      <c r="CU9" s="647"/>
      <c r="CV9" s="647"/>
      <c r="CW9" s="647"/>
      <c r="CX9" s="647"/>
      <c r="CY9" s="647"/>
      <c r="CZ9" s="648">
        <v>6.5</v>
      </c>
      <c r="DA9" s="648"/>
      <c r="DB9" s="648"/>
      <c r="DC9" s="648"/>
      <c r="DD9" s="649">
        <v>98886</v>
      </c>
      <c r="DE9" s="649"/>
      <c r="DF9" s="649"/>
      <c r="DG9" s="649"/>
      <c r="DH9" s="649"/>
      <c r="DI9" s="649"/>
      <c r="DJ9" s="649"/>
      <c r="DK9" s="649"/>
      <c r="DL9" s="649"/>
      <c r="DM9" s="649"/>
      <c r="DN9" s="649"/>
      <c r="DO9" s="649"/>
      <c r="DP9" s="649"/>
      <c r="DQ9" s="674">
        <v>1256575</v>
      </c>
      <c r="DR9" s="674"/>
      <c r="DS9" s="674"/>
      <c r="DT9" s="674"/>
      <c r="DU9" s="674"/>
      <c r="DV9" s="674"/>
      <c r="DW9" s="674"/>
      <c r="DX9" s="674"/>
      <c r="DY9" s="674"/>
      <c r="DZ9" s="674"/>
      <c r="EA9" s="674"/>
      <c r="EB9" s="674"/>
      <c r="EC9" s="674"/>
    </row>
    <row r="10" spans="1:1024" ht="11.25" customHeight="1">
      <c r="B10" s="646" t="s">
        <v>501</v>
      </c>
      <c r="C10" s="646"/>
      <c r="D10" s="646"/>
      <c r="E10" s="646"/>
      <c r="F10" s="646"/>
      <c r="G10" s="646"/>
      <c r="H10" s="646"/>
      <c r="I10" s="646"/>
      <c r="J10" s="646"/>
      <c r="K10" s="646"/>
      <c r="L10" s="646"/>
      <c r="M10" s="646"/>
      <c r="N10" s="646"/>
      <c r="O10" s="646"/>
      <c r="P10" s="646"/>
      <c r="Q10" s="646"/>
      <c r="R10" s="647" t="s">
        <v>398</v>
      </c>
      <c r="S10" s="647"/>
      <c r="T10" s="647"/>
      <c r="U10" s="647"/>
      <c r="V10" s="647"/>
      <c r="W10" s="647"/>
      <c r="X10" s="647"/>
      <c r="Y10" s="647"/>
      <c r="Z10" s="648" t="s">
        <v>398</v>
      </c>
      <c r="AA10" s="648"/>
      <c r="AB10" s="648"/>
      <c r="AC10" s="648"/>
      <c r="AD10" s="649" t="s">
        <v>398</v>
      </c>
      <c r="AE10" s="649"/>
      <c r="AF10" s="649"/>
      <c r="AG10" s="649"/>
      <c r="AH10" s="649"/>
      <c r="AI10" s="649"/>
      <c r="AJ10" s="649"/>
      <c r="AK10" s="649"/>
      <c r="AL10" s="653" t="s">
        <v>398</v>
      </c>
      <c r="AM10" s="653"/>
      <c r="AN10" s="653"/>
      <c r="AO10" s="653"/>
      <c r="AP10" s="646" t="s">
        <v>502</v>
      </c>
      <c r="AQ10" s="646"/>
      <c r="AR10" s="646"/>
      <c r="AS10" s="646"/>
      <c r="AT10" s="646"/>
      <c r="AU10" s="646"/>
      <c r="AV10" s="646"/>
      <c r="AW10" s="646"/>
      <c r="AX10" s="646"/>
      <c r="AY10" s="646"/>
      <c r="AZ10" s="646"/>
      <c r="BA10" s="646"/>
      <c r="BB10" s="646"/>
      <c r="BC10" s="646"/>
      <c r="BD10" s="646"/>
      <c r="BE10" s="646"/>
      <c r="BF10" s="646"/>
      <c r="BG10" s="647">
        <v>170235</v>
      </c>
      <c r="BH10" s="647"/>
      <c r="BI10" s="647"/>
      <c r="BJ10" s="647"/>
      <c r="BK10" s="647"/>
      <c r="BL10" s="647"/>
      <c r="BM10" s="647"/>
      <c r="BN10" s="647"/>
      <c r="BO10" s="648">
        <v>1.7</v>
      </c>
      <c r="BP10" s="648"/>
      <c r="BQ10" s="648"/>
      <c r="BR10" s="648"/>
      <c r="BS10" s="674" t="s">
        <v>398</v>
      </c>
      <c r="BT10" s="674"/>
      <c r="BU10" s="674"/>
      <c r="BV10" s="674"/>
      <c r="BW10" s="674"/>
      <c r="BX10" s="674"/>
      <c r="BY10" s="674"/>
      <c r="BZ10" s="674"/>
      <c r="CA10" s="674"/>
      <c r="CB10" s="674"/>
      <c r="CD10" s="646" t="s">
        <v>218</v>
      </c>
      <c r="CE10" s="646"/>
      <c r="CF10" s="646"/>
      <c r="CG10" s="646"/>
      <c r="CH10" s="646"/>
      <c r="CI10" s="646"/>
      <c r="CJ10" s="646"/>
      <c r="CK10" s="646"/>
      <c r="CL10" s="646"/>
      <c r="CM10" s="646"/>
      <c r="CN10" s="646"/>
      <c r="CO10" s="646"/>
      <c r="CP10" s="646"/>
      <c r="CQ10" s="646"/>
      <c r="CR10" s="647">
        <v>46652</v>
      </c>
      <c r="CS10" s="647"/>
      <c r="CT10" s="647"/>
      <c r="CU10" s="647"/>
      <c r="CV10" s="647"/>
      <c r="CW10" s="647"/>
      <c r="CX10" s="647"/>
      <c r="CY10" s="647"/>
      <c r="CZ10" s="648">
        <v>0.2</v>
      </c>
      <c r="DA10" s="648"/>
      <c r="DB10" s="648"/>
      <c r="DC10" s="648"/>
      <c r="DD10" s="649" t="s">
        <v>398</v>
      </c>
      <c r="DE10" s="649"/>
      <c r="DF10" s="649"/>
      <c r="DG10" s="649"/>
      <c r="DH10" s="649"/>
      <c r="DI10" s="649"/>
      <c r="DJ10" s="649"/>
      <c r="DK10" s="649"/>
      <c r="DL10" s="649"/>
      <c r="DM10" s="649"/>
      <c r="DN10" s="649"/>
      <c r="DO10" s="649"/>
      <c r="DP10" s="649"/>
      <c r="DQ10" s="674">
        <v>36652</v>
      </c>
      <c r="DR10" s="674"/>
      <c r="DS10" s="674"/>
      <c r="DT10" s="674"/>
      <c r="DU10" s="674"/>
      <c r="DV10" s="674"/>
      <c r="DW10" s="674"/>
      <c r="DX10" s="674"/>
      <c r="DY10" s="674"/>
      <c r="DZ10" s="674"/>
      <c r="EA10" s="674"/>
      <c r="EB10" s="674"/>
      <c r="EC10" s="674"/>
    </row>
    <row r="11" spans="1:1024" ht="11.25" customHeight="1">
      <c r="B11" s="646" t="s">
        <v>219</v>
      </c>
      <c r="C11" s="646"/>
      <c r="D11" s="646"/>
      <c r="E11" s="646"/>
      <c r="F11" s="646"/>
      <c r="G11" s="646"/>
      <c r="H11" s="646"/>
      <c r="I11" s="646"/>
      <c r="J11" s="646"/>
      <c r="K11" s="646"/>
      <c r="L11" s="646"/>
      <c r="M11" s="646"/>
      <c r="N11" s="646"/>
      <c r="O11" s="646"/>
      <c r="P11" s="646"/>
      <c r="Q11" s="646"/>
      <c r="R11" s="647">
        <v>1519212</v>
      </c>
      <c r="S11" s="647"/>
      <c r="T11" s="647"/>
      <c r="U11" s="647"/>
      <c r="V11" s="647"/>
      <c r="W11" s="647"/>
      <c r="X11" s="647"/>
      <c r="Y11" s="647"/>
      <c r="Z11" s="648">
        <v>5.4</v>
      </c>
      <c r="AA11" s="648"/>
      <c r="AB11" s="648"/>
      <c r="AC11" s="648"/>
      <c r="AD11" s="649">
        <v>1519212</v>
      </c>
      <c r="AE11" s="649"/>
      <c r="AF11" s="649"/>
      <c r="AG11" s="649"/>
      <c r="AH11" s="649"/>
      <c r="AI11" s="649"/>
      <c r="AJ11" s="649"/>
      <c r="AK11" s="649"/>
      <c r="AL11" s="653">
        <v>11.1</v>
      </c>
      <c r="AM11" s="653"/>
      <c r="AN11" s="653"/>
      <c r="AO11" s="653"/>
      <c r="AP11" s="646" t="s">
        <v>503</v>
      </c>
      <c r="AQ11" s="646"/>
      <c r="AR11" s="646"/>
      <c r="AS11" s="646"/>
      <c r="AT11" s="646"/>
      <c r="AU11" s="646"/>
      <c r="AV11" s="646"/>
      <c r="AW11" s="646"/>
      <c r="AX11" s="646"/>
      <c r="AY11" s="646"/>
      <c r="AZ11" s="646"/>
      <c r="BA11" s="646"/>
      <c r="BB11" s="646"/>
      <c r="BC11" s="646"/>
      <c r="BD11" s="646"/>
      <c r="BE11" s="646"/>
      <c r="BF11" s="646"/>
      <c r="BG11" s="647">
        <v>185186</v>
      </c>
      <c r="BH11" s="647"/>
      <c r="BI11" s="647"/>
      <c r="BJ11" s="647"/>
      <c r="BK11" s="647"/>
      <c r="BL11" s="647"/>
      <c r="BM11" s="647"/>
      <c r="BN11" s="647"/>
      <c r="BO11" s="648">
        <v>1.9</v>
      </c>
      <c r="BP11" s="648"/>
      <c r="BQ11" s="648"/>
      <c r="BR11" s="648"/>
      <c r="BS11" s="674" t="s">
        <v>398</v>
      </c>
      <c r="BT11" s="674"/>
      <c r="BU11" s="674"/>
      <c r="BV11" s="674"/>
      <c r="BW11" s="674"/>
      <c r="BX11" s="674"/>
      <c r="BY11" s="674"/>
      <c r="BZ11" s="674"/>
      <c r="CA11" s="674"/>
      <c r="CB11" s="674"/>
      <c r="CD11" s="646" t="s">
        <v>220</v>
      </c>
      <c r="CE11" s="646"/>
      <c r="CF11" s="646"/>
      <c r="CG11" s="646"/>
      <c r="CH11" s="646"/>
      <c r="CI11" s="646"/>
      <c r="CJ11" s="646"/>
      <c r="CK11" s="646"/>
      <c r="CL11" s="646"/>
      <c r="CM11" s="646"/>
      <c r="CN11" s="646"/>
      <c r="CO11" s="646"/>
      <c r="CP11" s="646"/>
      <c r="CQ11" s="646"/>
      <c r="CR11" s="647">
        <v>221465</v>
      </c>
      <c r="CS11" s="647"/>
      <c r="CT11" s="647"/>
      <c r="CU11" s="647"/>
      <c r="CV11" s="647"/>
      <c r="CW11" s="647"/>
      <c r="CX11" s="647"/>
      <c r="CY11" s="647"/>
      <c r="CZ11" s="648">
        <v>0.8</v>
      </c>
      <c r="DA11" s="648"/>
      <c r="DB11" s="648"/>
      <c r="DC11" s="648"/>
      <c r="DD11" s="649">
        <v>59007</v>
      </c>
      <c r="DE11" s="649"/>
      <c r="DF11" s="649"/>
      <c r="DG11" s="649"/>
      <c r="DH11" s="649"/>
      <c r="DI11" s="649"/>
      <c r="DJ11" s="649"/>
      <c r="DK11" s="649"/>
      <c r="DL11" s="649"/>
      <c r="DM11" s="649"/>
      <c r="DN11" s="649"/>
      <c r="DO11" s="649"/>
      <c r="DP11" s="649"/>
      <c r="DQ11" s="674">
        <v>177088</v>
      </c>
      <c r="DR11" s="674"/>
      <c r="DS11" s="674"/>
      <c r="DT11" s="674"/>
      <c r="DU11" s="674"/>
      <c r="DV11" s="674"/>
      <c r="DW11" s="674"/>
      <c r="DX11" s="674"/>
      <c r="DY11" s="674"/>
      <c r="DZ11" s="674"/>
      <c r="EA11" s="674"/>
      <c r="EB11" s="674"/>
      <c r="EC11" s="674"/>
    </row>
    <row r="12" spans="1:1024" ht="11.25" customHeight="1">
      <c r="B12" s="646" t="s">
        <v>221</v>
      </c>
      <c r="C12" s="646"/>
      <c r="D12" s="646"/>
      <c r="E12" s="646"/>
      <c r="F12" s="646"/>
      <c r="G12" s="646"/>
      <c r="H12" s="646"/>
      <c r="I12" s="646"/>
      <c r="J12" s="646"/>
      <c r="K12" s="646"/>
      <c r="L12" s="646"/>
      <c r="M12" s="646"/>
      <c r="N12" s="646"/>
      <c r="O12" s="646"/>
      <c r="P12" s="646"/>
      <c r="Q12" s="646"/>
      <c r="R12" s="647">
        <v>16714</v>
      </c>
      <c r="S12" s="647"/>
      <c r="T12" s="647"/>
      <c r="U12" s="647"/>
      <c r="V12" s="647"/>
      <c r="W12" s="647"/>
      <c r="X12" s="647"/>
      <c r="Y12" s="647"/>
      <c r="Z12" s="648">
        <v>0.1</v>
      </c>
      <c r="AA12" s="648"/>
      <c r="AB12" s="648"/>
      <c r="AC12" s="648"/>
      <c r="AD12" s="649">
        <v>16714</v>
      </c>
      <c r="AE12" s="649"/>
      <c r="AF12" s="649"/>
      <c r="AG12" s="649"/>
      <c r="AH12" s="649"/>
      <c r="AI12" s="649"/>
      <c r="AJ12" s="649"/>
      <c r="AK12" s="649"/>
      <c r="AL12" s="653">
        <v>0.1</v>
      </c>
      <c r="AM12" s="653"/>
      <c r="AN12" s="653"/>
      <c r="AO12" s="653"/>
      <c r="AP12" s="646" t="s">
        <v>504</v>
      </c>
      <c r="AQ12" s="646"/>
      <c r="AR12" s="646"/>
      <c r="AS12" s="646"/>
      <c r="AT12" s="646"/>
      <c r="AU12" s="646"/>
      <c r="AV12" s="646"/>
      <c r="AW12" s="646"/>
      <c r="AX12" s="646"/>
      <c r="AY12" s="646"/>
      <c r="AZ12" s="646"/>
      <c r="BA12" s="646"/>
      <c r="BB12" s="646"/>
      <c r="BC12" s="646"/>
      <c r="BD12" s="646"/>
      <c r="BE12" s="646"/>
      <c r="BF12" s="646"/>
      <c r="BG12" s="647">
        <v>3871132</v>
      </c>
      <c r="BH12" s="647"/>
      <c r="BI12" s="647"/>
      <c r="BJ12" s="647"/>
      <c r="BK12" s="647"/>
      <c r="BL12" s="647"/>
      <c r="BM12" s="647"/>
      <c r="BN12" s="647"/>
      <c r="BO12" s="648">
        <v>39.799999999999997</v>
      </c>
      <c r="BP12" s="648"/>
      <c r="BQ12" s="648"/>
      <c r="BR12" s="648"/>
      <c r="BS12" s="674" t="s">
        <v>398</v>
      </c>
      <c r="BT12" s="674"/>
      <c r="BU12" s="674"/>
      <c r="BV12" s="674"/>
      <c r="BW12" s="674"/>
      <c r="BX12" s="674"/>
      <c r="BY12" s="674"/>
      <c r="BZ12" s="674"/>
      <c r="CA12" s="674"/>
      <c r="CB12" s="674"/>
      <c r="CD12" s="646" t="s">
        <v>222</v>
      </c>
      <c r="CE12" s="646"/>
      <c r="CF12" s="646"/>
      <c r="CG12" s="646"/>
      <c r="CH12" s="646"/>
      <c r="CI12" s="646"/>
      <c r="CJ12" s="646"/>
      <c r="CK12" s="646"/>
      <c r="CL12" s="646"/>
      <c r="CM12" s="646"/>
      <c r="CN12" s="646"/>
      <c r="CO12" s="646"/>
      <c r="CP12" s="646"/>
      <c r="CQ12" s="646"/>
      <c r="CR12" s="647">
        <v>221079</v>
      </c>
      <c r="CS12" s="647"/>
      <c r="CT12" s="647"/>
      <c r="CU12" s="647"/>
      <c r="CV12" s="647"/>
      <c r="CW12" s="647"/>
      <c r="CX12" s="647"/>
      <c r="CY12" s="647"/>
      <c r="CZ12" s="648">
        <v>0.8</v>
      </c>
      <c r="DA12" s="648"/>
      <c r="DB12" s="648"/>
      <c r="DC12" s="648"/>
      <c r="DD12" s="649">
        <v>4441</v>
      </c>
      <c r="DE12" s="649"/>
      <c r="DF12" s="649"/>
      <c r="DG12" s="649"/>
      <c r="DH12" s="649"/>
      <c r="DI12" s="649"/>
      <c r="DJ12" s="649"/>
      <c r="DK12" s="649"/>
      <c r="DL12" s="649"/>
      <c r="DM12" s="649"/>
      <c r="DN12" s="649"/>
      <c r="DO12" s="649"/>
      <c r="DP12" s="649"/>
      <c r="DQ12" s="674">
        <v>199499</v>
      </c>
      <c r="DR12" s="674"/>
      <c r="DS12" s="674"/>
      <c r="DT12" s="674"/>
      <c r="DU12" s="674"/>
      <c r="DV12" s="674"/>
      <c r="DW12" s="674"/>
      <c r="DX12" s="674"/>
      <c r="DY12" s="674"/>
      <c r="DZ12" s="674"/>
      <c r="EA12" s="674"/>
      <c r="EB12" s="674"/>
      <c r="EC12" s="674"/>
    </row>
    <row r="13" spans="1:1024" ht="11.25" customHeight="1">
      <c r="B13" s="646" t="s">
        <v>223</v>
      </c>
      <c r="C13" s="646"/>
      <c r="D13" s="646"/>
      <c r="E13" s="646"/>
      <c r="F13" s="646"/>
      <c r="G13" s="646"/>
      <c r="H13" s="646"/>
      <c r="I13" s="646"/>
      <c r="J13" s="646"/>
      <c r="K13" s="646"/>
      <c r="L13" s="646"/>
      <c r="M13" s="646"/>
      <c r="N13" s="646"/>
      <c r="O13" s="646"/>
      <c r="P13" s="646"/>
      <c r="Q13" s="646"/>
      <c r="R13" s="647" t="s">
        <v>398</v>
      </c>
      <c r="S13" s="647"/>
      <c r="T13" s="647"/>
      <c r="U13" s="647"/>
      <c r="V13" s="647"/>
      <c r="W13" s="647"/>
      <c r="X13" s="647"/>
      <c r="Y13" s="647"/>
      <c r="Z13" s="648" t="s">
        <v>398</v>
      </c>
      <c r="AA13" s="648"/>
      <c r="AB13" s="648"/>
      <c r="AC13" s="648"/>
      <c r="AD13" s="649" t="s">
        <v>398</v>
      </c>
      <c r="AE13" s="649"/>
      <c r="AF13" s="649"/>
      <c r="AG13" s="649"/>
      <c r="AH13" s="649"/>
      <c r="AI13" s="649"/>
      <c r="AJ13" s="649"/>
      <c r="AK13" s="649"/>
      <c r="AL13" s="653" t="s">
        <v>398</v>
      </c>
      <c r="AM13" s="653"/>
      <c r="AN13" s="653"/>
      <c r="AO13" s="653"/>
      <c r="AP13" s="646" t="s">
        <v>505</v>
      </c>
      <c r="AQ13" s="646"/>
      <c r="AR13" s="646"/>
      <c r="AS13" s="646"/>
      <c r="AT13" s="646"/>
      <c r="AU13" s="646"/>
      <c r="AV13" s="646"/>
      <c r="AW13" s="646"/>
      <c r="AX13" s="646"/>
      <c r="AY13" s="646"/>
      <c r="AZ13" s="646"/>
      <c r="BA13" s="646"/>
      <c r="BB13" s="646"/>
      <c r="BC13" s="646"/>
      <c r="BD13" s="646"/>
      <c r="BE13" s="646"/>
      <c r="BF13" s="646"/>
      <c r="BG13" s="647">
        <v>3868269</v>
      </c>
      <c r="BH13" s="647"/>
      <c r="BI13" s="647"/>
      <c r="BJ13" s="647"/>
      <c r="BK13" s="647"/>
      <c r="BL13" s="647"/>
      <c r="BM13" s="647"/>
      <c r="BN13" s="647"/>
      <c r="BO13" s="648">
        <v>39.799999999999997</v>
      </c>
      <c r="BP13" s="648"/>
      <c r="BQ13" s="648"/>
      <c r="BR13" s="648"/>
      <c r="BS13" s="674" t="s">
        <v>398</v>
      </c>
      <c r="BT13" s="674"/>
      <c r="BU13" s="674"/>
      <c r="BV13" s="674"/>
      <c r="BW13" s="674"/>
      <c r="BX13" s="674"/>
      <c r="BY13" s="674"/>
      <c r="BZ13" s="674"/>
      <c r="CA13" s="674"/>
      <c r="CB13" s="674"/>
      <c r="CD13" s="646" t="s">
        <v>224</v>
      </c>
      <c r="CE13" s="646"/>
      <c r="CF13" s="646"/>
      <c r="CG13" s="646"/>
      <c r="CH13" s="646"/>
      <c r="CI13" s="646"/>
      <c r="CJ13" s="646"/>
      <c r="CK13" s="646"/>
      <c r="CL13" s="646"/>
      <c r="CM13" s="646"/>
      <c r="CN13" s="646"/>
      <c r="CO13" s="646"/>
      <c r="CP13" s="646"/>
      <c r="CQ13" s="646"/>
      <c r="CR13" s="647">
        <v>3270751</v>
      </c>
      <c r="CS13" s="647"/>
      <c r="CT13" s="647"/>
      <c r="CU13" s="647"/>
      <c r="CV13" s="647"/>
      <c r="CW13" s="647"/>
      <c r="CX13" s="647"/>
      <c r="CY13" s="647"/>
      <c r="CZ13" s="648">
        <v>12</v>
      </c>
      <c r="DA13" s="648"/>
      <c r="DB13" s="648"/>
      <c r="DC13" s="648"/>
      <c r="DD13" s="649">
        <v>2265230</v>
      </c>
      <c r="DE13" s="649"/>
      <c r="DF13" s="649"/>
      <c r="DG13" s="649"/>
      <c r="DH13" s="649"/>
      <c r="DI13" s="649"/>
      <c r="DJ13" s="649"/>
      <c r="DK13" s="649"/>
      <c r="DL13" s="649"/>
      <c r="DM13" s="649"/>
      <c r="DN13" s="649"/>
      <c r="DO13" s="649"/>
      <c r="DP13" s="649"/>
      <c r="DQ13" s="674">
        <v>1906186</v>
      </c>
      <c r="DR13" s="674"/>
      <c r="DS13" s="674"/>
      <c r="DT13" s="674"/>
      <c r="DU13" s="674"/>
      <c r="DV13" s="674"/>
      <c r="DW13" s="674"/>
      <c r="DX13" s="674"/>
      <c r="DY13" s="674"/>
      <c r="DZ13" s="674"/>
      <c r="EA13" s="674"/>
      <c r="EB13" s="674"/>
      <c r="EC13" s="674"/>
    </row>
    <row r="14" spans="1:1024" ht="11.25" customHeight="1">
      <c r="B14" s="646" t="s">
        <v>225</v>
      </c>
      <c r="C14" s="646"/>
      <c r="D14" s="646"/>
      <c r="E14" s="646"/>
      <c r="F14" s="646"/>
      <c r="G14" s="646"/>
      <c r="H14" s="646"/>
      <c r="I14" s="646"/>
      <c r="J14" s="646"/>
      <c r="K14" s="646"/>
      <c r="L14" s="646"/>
      <c r="M14" s="646"/>
      <c r="N14" s="646"/>
      <c r="O14" s="646"/>
      <c r="P14" s="646"/>
      <c r="Q14" s="646"/>
      <c r="R14" s="647">
        <v>10</v>
      </c>
      <c r="S14" s="647"/>
      <c r="T14" s="647"/>
      <c r="U14" s="647"/>
      <c r="V14" s="647"/>
      <c r="W14" s="647"/>
      <c r="X14" s="647"/>
      <c r="Y14" s="647"/>
      <c r="Z14" s="648">
        <v>0</v>
      </c>
      <c r="AA14" s="648"/>
      <c r="AB14" s="648"/>
      <c r="AC14" s="648"/>
      <c r="AD14" s="649">
        <v>10</v>
      </c>
      <c r="AE14" s="649"/>
      <c r="AF14" s="649"/>
      <c r="AG14" s="649"/>
      <c r="AH14" s="649"/>
      <c r="AI14" s="649"/>
      <c r="AJ14" s="649"/>
      <c r="AK14" s="649"/>
      <c r="AL14" s="653">
        <v>0</v>
      </c>
      <c r="AM14" s="653"/>
      <c r="AN14" s="653"/>
      <c r="AO14" s="653"/>
      <c r="AP14" s="646" t="s">
        <v>506</v>
      </c>
      <c r="AQ14" s="646"/>
      <c r="AR14" s="646"/>
      <c r="AS14" s="646"/>
      <c r="AT14" s="646"/>
      <c r="AU14" s="646"/>
      <c r="AV14" s="646"/>
      <c r="AW14" s="646"/>
      <c r="AX14" s="646"/>
      <c r="AY14" s="646"/>
      <c r="AZ14" s="646"/>
      <c r="BA14" s="646"/>
      <c r="BB14" s="646"/>
      <c r="BC14" s="646"/>
      <c r="BD14" s="646"/>
      <c r="BE14" s="646"/>
      <c r="BF14" s="646"/>
      <c r="BG14" s="647">
        <v>136441</v>
      </c>
      <c r="BH14" s="647"/>
      <c r="BI14" s="647"/>
      <c r="BJ14" s="647"/>
      <c r="BK14" s="647"/>
      <c r="BL14" s="647"/>
      <c r="BM14" s="647"/>
      <c r="BN14" s="647"/>
      <c r="BO14" s="648">
        <v>1.4</v>
      </c>
      <c r="BP14" s="648"/>
      <c r="BQ14" s="648"/>
      <c r="BR14" s="648"/>
      <c r="BS14" s="674" t="s">
        <v>398</v>
      </c>
      <c r="BT14" s="674"/>
      <c r="BU14" s="674"/>
      <c r="BV14" s="674"/>
      <c r="BW14" s="674"/>
      <c r="BX14" s="674"/>
      <c r="BY14" s="674"/>
      <c r="BZ14" s="674"/>
      <c r="CA14" s="674"/>
      <c r="CB14" s="674"/>
      <c r="CD14" s="646" t="s">
        <v>226</v>
      </c>
      <c r="CE14" s="646"/>
      <c r="CF14" s="646"/>
      <c r="CG14" s="646"/>
      <c r="CH14" s="646"/>
      <c r="CI14" s="646"/>
      <c r="CJ14" s="646"/>
      <c r="CK14" s="646"/>
      <c r="CL14" s="646"/>
      <c r="CM14" s="646"/>
      <c r="CN14" s="646"/>
      <c r="CO14" s="646"/>
      <c r="CP14" s="646"/>
      <c r="CQ14" s="646"/>
      <c r="CR14" s="647">
        <v>1169460</v>
      </c>
      <c r="CS14" s="647"/>
      <c r="CT14" s="647"/>
      <c r="CU14" s="647"/>
      <c r="CV14" s="647"/>
      <c r="CW14" s="647"/>
      <c r="CX14" s="647"/>
      <c r="CY14" s="647"/>
      <c r="CZ14" s="648">
        <v>4.3</v>
      </c>
      <c r="DA14" s="648"/>
      <c r="DB14" s="648"/>
      <c r="DC14" s="648"/>
      <c r="DD14" s="649">
        <v>3864</v>
      </c>
      <c r="DE14" s="649"/>
      <c r="DF14" s="649"/>
      <c r="DG14" s="649"/>
      <c r="DH14" s="649"/>
      <c r="DI14" s="649"/>
      <c r="DJ14" s="649"/>
      <c r="DK14" s="649"/>
      <c r="DL14" s="649"/>
      <c r="DM14" s="649"/>
      <c r="DN14" s="649"/>
      <c r="DO14" s="649"/>
      <c r="DP14" s="649"/>
      <c r="DQ14" s="674">
        <v>1167707</v>
      </c>
      <c r="DR14" s="674"/>
      <c r="DS14" s="674"/>
      <c r="DT14" s="674"/>
      <c r="DU14" s="674"/>
      <c r="DV14" s="674"/>
      <c r="DW14" s="674"/>
      <c r="DX14" s="674"/>
      <c r="DY14" s="674"/>
      <c r="DZ14" s="674"/>
      <c r="EA14" s="674"/>
      <c r="EB14" s="674"/>
      <c r="EC14" s="674"/>
    </row>
    <row r="15" spans="1:1024" ht="11.25" customHeight="1">
      <c r="B15" s="646" t="s">
        <v>227</v>
      </c>
      <c r="C15" s="646"/>
      <c r="D15" s="646"/>
      <c r="E15" s="646"/>
      <c r="F15" s="646"/>
      <c r="G15" s="646"/>
      <c r="H15" s="646"/>
      <c r="I15" s="646"/>
      <c r="J15" s="646"/>
      <c r="K15" s="646"/>
      <c r="L15" s="646"/>
      <c r="M15" s="646"/>
      <c r="N15" s="646"/>
      <c r="O15" s="646"/>
      <c r="P15" s="646"/>
      <c r="Q15" s="646"/>
      <c r="R15" s="647" t="s">
        <v>398</v>
      </c>
      <c r="S15" s="647"/>
      <c r="T15" s="647"/>
      <c r="U15" s="647"/>
      <c r="V15" s="647"/>
      <c r="W15" s="647"/>
      <c r="X15" s="647"/>
      <c r="Y15" s="647"/>
      <c r="Z15" s="648" t="s">
        <v>398</v>
      </c>
      <c r="AA15" s="648"/>
      <c r="AB15" s="648"/>
      <c r="AC15" s="648"/>
      <c r="AD15" s="649" t="s">
        <v>398</v>
      </c>
      <c r="AE15" s="649"/>
      <c r="AF15" s="649"/>
      <c r="AG15" s="649"/>
      <c r="AH15" s="649"/>
      <c r="AI15" s="649"/>
      <c r="AJ15" s="649"/>
      <c r="AK15" s="649"/>
      <c r="AL15" s="653" t="s">
        <v>398</v>
      </c>
      <c r="AM15" s="653"/>
      <c r="AN15" s="653"/>
      <c r="AO15" s="653"/>
      <c r="AP15" s="646" t="s">
        <v>507</v>
      </c>
      <c r="AQ15" s="646"/>
      <c r="AR15" s="646"/>
      <c r="AS15" s="646"/>
      <c r="AT15" s="646"/>
      <c r="AU15" s="646"/>
      <c r="AV15" s="646"/>
      <c r="AW15" s="646"/>
      <c r="AX15" s="646"/>
      <c r="AY15" s="646"/>
      <c r="AZ15" s="646"/>
      <c r="BA15" s="646"/>
      <c r="BB15" s="646"/>
      <c r="BC15" s="646"/>
      <c r="BD15" s="646"/>
      <c r="BE15" s="646"/>
      <c r="BF15" s="646"/>
      <c r="BG15" s="647">
        <v>494688</v>
      </c>
      <c r="BH15" s="647"/>
      <c r="BI15" s="647"/>
      <c r="BJ15" s="647"/>
      <c r="BK15" s="647"/>
      <c r="BL15" s="647"/>
      <c r="BM15" s="647"/>
      <c r="BN15" s="647"/>
      <c r="BO15" s="648">
        <v>5.0999999999999996</v>
      </c>
      <c r="BP15" s="648"/>
      <c r="BQ15" s="648"/>
      <c r="BR15" s="648"/>
      <c r="BS15" s="674" t="s">
        <v>398</v>
      </c>
      <c r="BT15" s="674"/>
      <c r="BU15" s="674"/>
      <c r="BV15" s="674"/>
      <c r="BW15" s="674"/>
      <c r="BX15" s="674"/>
      <c r="BY15" s="674"/>
      <c r="BZ15" s="674"/>
      <c r="CA15" s="674"/>
      <c r="CB15" s="674"/>
      <c r="CD15" s="646" t="s">
        <v>228</v>
      </c>
      <c r="CE15" s="646"/>
      <c r="CF15" s="646"/>
      <c r="CG15" s="646"/>
      <c r="CH15" s="646"/>
      <c r="CI15" s="646"/>
      <c r="CJ15" s="646"/>
      <c r="CK15" s="646"/>
      <c r="CL15" s="646"/>
      <c r="CM15" s="646"/>
      <c r="CN15" s="646"/>
      <c r="CO15" s="646"/>
      <c r="CP15" s="646"/>
      <c r="CQ15" s="646"/>
      <c r="CR15" s="647">
        <v>2407735</v>
      </c>
      <c r="CS15" s="647"/>
      <c r="CT15" s="647"/>
      <c r="CU15" s="647"/>
      <c r="CV15" s="647"/>
      <c r="CW15" s="647"/>
      <c r="CX15" s="647"/>
      <c r="CY15" s="647"/>
      <c r="CZ15" s="648">
        <v>8.9</v>
      </c>
      <c r="DA15" s="648"/>
      <c r="DB15" s="648"/>
      <c r="DC15" s="648"/>
      <c r="DD15" s="649">
        <v>381838</v>
      </c>
      <c r="DE15" s="649"/>
      <c r="DF15" s="649"/>
      <c r="DG15" s="649"/>
      <c r="DH15" s="649"/>
      <c r="DI15" s="649"/>
      <c r="DJ15" s="649"/>
      <c r="DK15" s="649"/>
      <c r="DL15" s="649"/>
      <c r="DM15" s="649"/>
      <c r="DN15" s="649"/>
      <c r="DO15" s="649"/>
      <c r="DP15" s="649"/>
      <c r="DQ15" s="674">
        <v>1837755</v>
      </c>
      <c r="DR15" s="674"/>
      <c r="DS15" s="674"/>
      <c r="DT15" s="674"/>
      <c r="DU15" s="674"/>
      <c r="DV15" s="674"/>
      <c r="DW15" s="674"/>
      <c r="DX15" s="674"/>
      <c r="DY15" s="674"/>
      <c r="DZ15" s="674"/>
      <c r="EA15" s="674"/>
      <c r="EB15" s="674"/>
      <c r="EC15" s="674"/>
    </row>
    <row r="16" spans="1:1024" ht="11.25" customHeight="1">
      <c r="B16" s="646" t="s">
        <v>508</v>
      </c>
      <c r="C16" s="646"/>
      <c r="D16" s="646"/>
      <c r="E16" s="646"/>
      <c r="F16" s="646"/>
      <c r="G16" s="646"/>
      <c r="H16" s="646"/>
      <c r="I16" s="646"/>
      <c r="J16" s="646"/>
      <c r="K16" s="646"/>
      <c r="L16" s="646"/>
      <c r="M16" s="646"/>
      <c r="N16" s="646"/>
      <c r="O16" s="646"/>
      <c r="P16" s="646"/>
      <c r="Q16" s="646"/>
      <c r="R16" s="647">
        <v>25338</v>
      </c>
      <c r="S16" s="647"/>
      <c r="T16" s="647"/>
      <c r="U16" s="647"/>
      <c r="V16" s="647"/>
      <c r="W16" s="647"/>
      <c r="X16" s="647"/>
      <c r="Y16" s="647"/>
      <c r="Z16" s="648">
        <v>0.1</v>
      </c>
      <c r="AA16" s="648"/>
      <c r="AB16" s="648"/>
      <c r="AC16" s="648"/>
      <c r="AD16" s="649">
        <v>25338</v>
      </c>
      <c r="AE16" s="649"/>
      <c r="AF16" s="649"/>
      <c r="AG16" s="649"/>
      <c r="AH16" s="649"/>
      <c r="AI16" s="649"/>
      <c r="AJ16" s="649"/>
      <c r="AK16" s="649"/>
      <c r="AL16" s="653">
        <v>0.2</v>
      </c>
      <c r="AM16" s="653"/>
      <c r="AN16" s="653"/>
      <c r="AO16" s="653"/>
      <c r="AP16" s="646" t="s">
        <v>509</v>
      </c>
      <c r="AQ16" s="646"/>
      <c r="AR16" s="646"/>
      <c r="AS16" s="646"/>
      <c r="AT16" s="646"/>
      <c r="AU16" s="646"/>
      <c r="AV16" s="646"/>
      <c r="AW16" s="646"/>
      <c r="AX16" s="646"/>
      <c r="AY16" s="646"/>
      <c r="AZ16" s="646"/>
      <c r="BA16" s="646"/>
      <c r="BB16" s="646"/>
      <c r="BC16" s="646"/>
      <c r="BD16" s="646"/>
      <c r="BE16" s="646"/>
      <c r="BF16" s="646"/>
      <c r="BG16" s="647" t="s">
        <v>398</v>
      </c>
      <c r="BH16" s="647"/>
      <c r="BI16" s="647"/>
      <c r="BJ16" s="647"/>
      <c r="BK16" s="647"/>
      <c r="BL16" s="647"/>
      <c r="BM16" s="647"/>
      <c r="BN16" s="647"/>
      <c r="BO16" s="648" t="s">
        <v>398</v>
      </c>
      <c r="BP16" s="648"/>
      <c r="BQ16" s="648"/>
      <c r="BR16" s="648"/>
      <c r="BS16" s="674" t="s">
        <v>398</v>
      </c>
      <c r="BT16" s="674"/>
      <c r="BU16" s="674"/>
      <c r="BV16" s="674"/>
      <c r="BW16" s="674"/>
      <c r="BX16" s="674"/>
      <c r="BY16" s="674"/>
      <c r="BZ16" s="674"/>
      <c r="CA16" s="674"/>
      <c r="CB16" s="674"/>
      <c r="CD16" s="646" t="s">
        <v>229</v>
      </c>
      <c r="CE16" s="646"/>
      <c r="CF16" s="646"/>
      <c r="CG16" s="646"/>
      <c r="CH16" s="646"/>
      <c r="CI16" s="646"/>
      <c r="CJ16" s="646"/>
      <c r="CK16" s="646"/>
      <c r="CL16" s="646"/>
      <c r="CM16" s="646"/>
      <c r="CN16" s="646"/>
      <c r="CO16" s="646"/>
      <c r="CP16" s="646"/>
      <c r="CQ16" s="646"/>
      <c r="CR16" s="647" t="s">
        <v>398</v>
      </c>
      <c r="CS16" s="647"/>
      <c r="CT16" s="647"/>
      <c r="CU16" s="647"/>
      <c r="CV16" s="647"/>
      <c r="CW16" s="647"/>
      <c r="CX16" s="647"/>
      <c r="CY16" s="647"/>
      <c r="CZ16" s="648" t="s">
        <v>398</v>
      </c>
      <c r="DA16" s="648"/>
      <c r="DB16" s="648"/>
      <c r="DC16" s="648"/>
      <c r="DD16" s="649" t="s">
        <v>398</v>
      </c>
      <c r="DE16" s="649"/>
      <c r="DF16" s="649"/>
      <c r="DG16" s="649"/>
      <c r="DH16" s="649"/>
      <c r="DI16" s="649"/>
      <c r="DJ16" s="649"/>
      <c r="DK16" s="649"/>
      <c r="DL16" s="649"/>
      <c r="DM16" s="649"/>
      <c r="DN16" s="649"/>
      <c r="DO16" s="649"/>
      <c r="DP16" s="649"/>
      <c r="DQ16" s="674" t="s">
        <v>398</v>
      </c>
      <c r="DR16" s="674"/>
      <c r="DS16" s="674"/>
      <c r="DT16" s="674"/>
      <c r="DU16" s="674"/>
      <c r="DV16" s="674"/>
      <c r="DW16" s="674"/>
      <c r="DX16" s="674"/>
      <c r="DY16" s="674"/>
      <c r="DZ16" s="674"/>
      <c r="EA16" s="674"/>
      <c r="EB16" s="674"/>
      <c r="EC16" s="674"/>
    </row>
    <row r="17" spans="2:133" ht="11.25" customHeight="1">
      <c r="B17" s="646" t="s">
        <v>510</v>
      </c>
      <c r="C17" s="646"/>
      <c r="D17" s="646"/>
      <c r="E17" s="646"/>
      <c r="F17" s="646"/>
      <c r="G17" s="646"/>
      <c r="H17" s="646"/>
      <c r="I17" s="646"/>
      <c r="J17" s="646"/>
      <c r="K17" s="646"/>
      <c r="L17" s="646"/>
      <c r="M17" s="646"/>
      <c r="N17" s="646"/>
      <c r="O17" s="646"/>
      <c r="P17" s="646"/>
      <c r="Q17" s="646"/>
      <c r="R17" s="647">
        <v>76425</v>
      </c>
      <c r="S17" s="647"/>
      <c r="T17" s="647"/>
      <c r="U17" s="647"/>
      <c r="V17" s="647"/>
      <c r="W17" s="647"/>
      <c r="X17" s="647"/>
      <c r="Y17" s="647"/>
      <c r="Z17" s="648">
        <v>0.3</v>
      </c>
      <c r="AA17" s="648"/>
      <c r="AB17" s="648"/>
      <c r="AC17" s="648"/>
      <c r="AD17" s="649">
        <v>76425</v>
      </c>
      <c r="AE17" s="649"/>
      <c r="AF17" s="649"/>
      <c r="AG17" s="649"/>
      <c r="AH17" s="649"/>
      <c r="AI17" s="649"/>
      <c r="AJ17" s="649"/>
      <c r="AK17" s="649"/>
      <c r="AL17" s="653">
        <v>0.6</v>
      </c>
      <c r="AM17" s="653"/>
      <c r="AN17" s="653"/>
      <c r="AO17" s="653"/>
      <c r="AP17" s="646" t="s">
        <v>511</v>
      </c>
      <c r="AQ17" s="646"/>
      <c r="AR17" s="646"/>
      <c r="AS17" s="646"/>
      <c r="AT17" s="646"/>
      <c r="AU17" s="646"/>
      <c r="AV17" s="646"/>
      <c r="AW17" s="646"/>
      <c r="AX17" s="646"/>
      <c r="AY17" s="646"/>
      <c r="AZ17" s="646"/>
      <c r="BA17" s="646"/>
      <c r="BB17" s="646"/>
      <c r="BC17" s="646"/>
      <c r="BD17" s="646"/>
      <c r="BE17" s="646"/>
      <c r="BF17" s="646"/>
      <c r="BG17" s="647" t="s">
        <v>398</v>
      </c>
      <c r="BH17" s="647"/>
      <c r="BI17" s="647"/>
      <c r="BJ17" s="647"/>
      <c r="BK17" s="647"/>
      <c r="BL17" s="647"/>
      <c r="BM17" s="647"/>
      <c r="BN17" s="647"/>
      <c r="BO17" s="648" t="s">
        <v>398</v>
      </c>
      <c r="BP17" s="648"/>
      <c r="BQ17" s="648"/>
      <c r="BR17" s="648"/>
      <c r="BS17" s="674" t="s">
        <v>398</v>
      </c>
      <c r="BT17" s="674"/>
      <c r="BU17" s="674"/>
      <c r="BV17" s="674"/>
      <c r="BW17" s="674"/>
      <c r="BX17" s="674"/>
      <c r="BY17" s="674"/>
      <c r="BZ17" s="674"/>
      <c r="CA17" s="674"/>
      <c r="CB17" s="674"/>
      <c r="CD17" s="646" t="s">
        <v>230</v>
      </c>
      <c r="CE17" s="646"/>
      <c r="CF17" s="646"/>
      <c r="CG17" s="646"/>
      <c r="CH17" s="646"/>
      <c r="CI17" s="646"/>
      <c r="CJ17" s="646"/>
      <c r="CK17" s="646"/>
      <c r="CL17" s="646"/>
      <c r="CM17" s="646"/>
      <c r="CN17" s="646"/>
      <c r="CO17" s="646"/>
      <c r="CP17" s="646"/>
      <c r="CQ17" s="646"/>
      <c r="CR17" s="647">
        <v>1946303</v>
      </c>
      <c r="CS17" s="647"/>
      <c r="CT17" s="647"/>
      <c r="CU17" s="647"/>
      <c r="CV17" s="647"/>
      <c r="CW17" s="647"/>
      <c r="CX17" s="647"/>
      <c r="CY17" s="647"/>
      <c r="CZ17" s="648">
        <v>7.2</v>
      </c>
      <c r="DA17" s="648"/>
      <c r="DB17" s="648"/>
      <c r="DC17" s="648"/>
      <c r="DD17" s="649" t="s">
        <v>398</v>
      </c>
      <c r="DE17" s="649"/>
      <c r="DF17" s="649"/>
      <c r="DG17" s="649"/>
      <c r="DH17" s="649"/>
      <c r="DI17" s="649"/>
      <c r="DJ17" s="649"/>
      <c r="DK17" s="649"/>
      <c r="DL17" s="649"/>
      <c r="DM17" s="649"/>
      <c r="DN17" s="649"/>
      <c r="DO17" s="649"/>
      <c r="DP17" s="649"/>
      <c r="DQ17" s="674">
        <v>1946303</v>
      </c>
      <c r="DR17" s="674"/>
      <c r="DS17" s="674"/>
      <c r="DT17" s="674"/>
      <c r="DU17" s="674"/>
      <c r="DV17" s="674"/>
      <c r="DW17" s="674"/>
      <c r="DX17" s="674"/>
      <c r="DY17" s="674"/>
      <c r="DZ17" s="674"/>
      <c r="EA17" s="674"/>
      <c r="EB17" s="674"/>
      <c r="EC17" s="674"/>
    </row>
    <row r="18" spans="2:133" ht="11.25" customHeight="1">
      <c r="B18" s="646" t="s">
        <v>512</v>
      </c>
      <c r="C18" s="646"/>
      <c r="D18" s="646"/>
      <c r="E18" s="646"/>
      <c r="F18" s="646"/>
      <c r="G18" s="646"/>
      <c r="H18" s="646"/>
      <c r="I18" s="646"/>
      <c r="J18" s="646"/>
      <c r="K18" s="646"/>
      <c r="L18" s="646"/>
      <c r="M18" s="646"/>
      <c r="N18" s="646"/>
      <c r="O18" s="646"/>
      <c r="P18" s="646"/>
      <c r="Q18" s="646"/>
      <c r="R18" s="647">
        <v>190840</v>
      </c>
      <c r="S18" s="647"/>
      <c r="T18" s="647"/>
      <c r="U18" s="647"/>
      <c r="V18" s="647"/>
      <c r="W18" s="647"/>
      <c r="X18" s="647"/>
      <c r="Y18" s="647"/>
      <c r="Z18" s="648">
        <v>0.7</v>
      </c>
      <c r="AA18" s="648"/>
      <c r="AB18" s="648"/>
      <c r="AC18" s="648"/>
      <c r="AD18" s="649">
        <v>186022</v>
      </c>
      <c r="AE18" s="649"/>
      <c r="AF18" s="649"/>
      <c r="AG18" s="649"/>
      <c r="AH18" s="649"/>
      <c r="AI18" s="649"/>
      <c r="AJ18" s="649"/>
      <c r="AK18" s="649"/>
      <c r="AL18" s="653">
        <v>1.3999999761581401</v>
      </c>
      <c r="AM18" s="653"/>
      <c r="AN18" s="653"/>
      <c r="AO18" s="653"/>
      <c r="AP18" s="646" t="s">
        <v>513</v>
      </c>
      <c r="AQ18" s="646"/>
      <c r="AR18" s="646"/>
      <c r="AS18" s="646"/>
      <c r="AT18" s="646"/>
      <c r="AU18" s="646"/>
      <c r="AV18" s="646"/>
      <c r="AW18" s="646"/>
      <c r="AX18" s="646"/>
      <c r="AY18" s="646"/>
      <c r="AZ18" s="646"/>
      <c r="BA18" s="646"/>
      <c r="BB18" s="646"/>
      <c r="BC18" s="646"/>
      <c r="BD18" s="646"/>
      <c r="BE18" s="646"/>
      <c r="BF18" s="646"/>
      <c r="BG18" s="647" t="s">
        <v>398</v>
      </c>
      <c r="BH18" s="647"/>
      <c r="BI18" s="647"/>
      <c r="BJ18" s="647"/>
      <c r="BK18" s="647"/>
      <c r="BL18" s="647"/>
      <c r="BM18" s="647"/>
      <c r="BN18" s="647"/>
      <c r="BO18" s="648" t="s">
        <v>398</v>
      </c>
      <c r="BP18" s="648"/>
      <c r="BQ18" s="648"/>
      <c r="BR18" s="648"/>
      <c r="BS18" s="674" t="s">
        <v>398</v>
      </c>
      <c r="BT18" s="674"/>
      <c r="BU18" s="674"/>
      <c r="BV18" s="674"/>
      <c r="BW18" s="674"/>
      <c r="BX18" s="674"/>
      <c r="BY18" s="674"/>
      <c r="BZ18" s="674"/>
      <c r="CA18" s="674"/>
      <c r="CB18" s="674"/>
      <c r="CD18" s="646" t="s">
        <v>514</v>
      </c>
      <c r="CE18" s="646"/>
      <c r="CF18" s="646"/>
      <c r="CG18" s="646"/>
      <c r="CH18" s="646"/>
      <c r="CI18" s="646"/>
      <c r="CJ18" s="646"/>
      <c r="CK18" s="646"/>
      <c r="CL18" s="646"/>
      <c r="CM18" s="646"/>
      <c r="CN18" s="646"/>
      <c r="CO18" s="646"/>
      <c r="CP18" s="646"/>
      <c r="CQ18" s="646"/>
      <c r="CR18" s="647" t="s">
        <v>398</v>
      </c>
      <c r="CS18" s="647"/>
      <c r="CT18" s="647"/>
      <c r="CU18" s="647"/>
      <c r="CV18" s="647"/>
      <c r="CW18" s="647"/>
      <c r="CX18" s="647"/>
      <c r="CY18" s="647"/>
      <c r="CZ18" s="648" t="s">
        <v>398</v>
      </c>
      <c r="DA18" s="648"/>
      <c r="DB18" s="648"/>
      <c r="DC18" s="648"/>
      <c r="DD18" s="649" t="s">
        <v>398</v>
      </c>
      <c r="DE18" s="649"/>
      <c r="DF18" s="649"/>
      <c r="DG18" s="649"/>
      <c r="DH18" s="649"/>
      <c r="DI18" s="649"/>
      <c r="DJ18" s="649"/>
      <c r="DK18" s="649"/>
      <c r="DL18" s="649"/>
      <c r="DM18" s="649"/>
      <c r="DN18" s="649"/>
      <c r="DO18" s="649"/>
      <c r="DP18" s="649"/>
      <c r="DQ18" s="674" t="s">
        <v>398</v>
      </c>
      <c r="DR18" s="674"/>
      <c r="DS18" s="674"/>
      <c r="DT18" s="674"/>
      <c r="DU18" s="674"/>
      <c r="DV18" s="674"/>
      <c r="DW18" s="674"/>
      <c r="DX18" s="674"/>
      <c r="DY18" s="674"/>
      <c r="DZ18" s="674"/>
      <c r="EA18" s="674"/>
      <c r="EB18" s="674"/>
      <c r="EC18" s="674"/>
    </row>
    <row r="19" spans="2:133" ht="11.25" customHeight="1">
      <c r="B19" s="646" t="s">
        <v>515</v>
      </c>
      <c r="C19" s="646"/>
      <c r="D19" s="646"/>
      <c r="E19" s="646"/>
      <c r="F19" s="646"/>
      <c r="G19" s="646"/>
      <c r="H19" s="646"/>
      <c r="I19" s="646"/>
      <c r="J19" s="646"/>
      <c r="K19" s="646"/>
      <c r="L19" s="646"/>
      <c r="M19" s="646"/>
      <c r="N19" s="646"/>
      <c r="O19" s="646"/>
      <c r="P19" s="646"/>
      <c r="Q19" s="646"/>
      <c r="R19" s="647">
        <v>108703</v>
      </c>
      <c r="S19" s="647"/>
      <c r="T19" s="647"/>
      <c r="U19" s="647"/>
      <c r="V19" s="647"/>
      <c r="W19" s="647"/>
      <c r="X19" s="647"/>
      <c r="Y19" s="647"/>
      <c r="Z19" s="648">
        <v>0.4</v>
      </c>
      <c r="AA19" s="648"/>
      <c r="AB19" s="648"/>
      <c r="AC19" s="648"/>
      <c r="AD19" s="649">
        <v>108703</v>
      </c>
      <c r="AE19" s="649"/>
      <c r="AF19" s="649"/>
      <c r="AG19" s="649"/>
      <c r="AH19" s="649"/>
      <c r="AI19" s="649"/>
      <c r="AJ19" s="649"/>
      <c r="AK19" s="649"/>
      <c r="AL19" s="653">
        <v>0.8</v>
      </c>
      <c r="AM19" s="653"/>
      <c r="AN19" s="653"/>
      <c r="AO19" s="653"/>
      <c r="AP19" s="646" t="s">
        <v>231</v>
      </c>
      <c r="AQ19" s="646"/>
      <c r="AR19" s="646"/>
      <c r="AS19" s="646"/>
      <c r="AT19" s="646"/>
      <c r="AU19" s="646"/>
      <c r="AV19" s="646"/>
      <c r="AW19" s="646"/>
      <c r="AX19" s="646"/>
      <c r="AY19" s="646"/>
      <c r="AZ19" s="646"/>
      <c r="BA19" s="646"/>
      <c r="BB19" s="646"/>
      <c r="BC19" s="646"/>
      <c r="BD19" s="646"/>
      <c r="BE19" s="646"/>
      <c r="BF19" s="646"/>
      <c r="BG19" s="647">
        <v>474942</v>
      </c>
      <c r="BH19" s="647"/>
      <c r="BI19" s="647"/>
      <c r="BJ19" s="647"/>
      <c r="BK19" s="647"/>
      <c r="BL19" s="647"/>
      <c r="BM19" s="647"/>
      <c r="BN19" s="647"/>
      <c r="BO19" s="648">
        <v>4.9000000000000004</v>
      </c>
      <c r="BP19" s="648"/>
      <c r="BQ19" s="648"/>
      <c r="BR19" s="648"/>
      <c r="BS19" s="674" t="s">
        <v>398</v>
      </c>
      <c r="BT19" s="674"/>
      <c r="BU19" s="674"/>
      <c r="BV19" s="674"/>
      <c r="BW19" s="674"/>
      <c r="BX19" s="674"/>
      <c r="BY19" s="674"/>
      <c r="BZ19" s="674"/>
      <c r="CA19" s="674"/>
      <c r="CB19" s="674"/>
      <c r="CD19" s="646" t="s">
        <v>516</v>
      </c>
      <c r="CE19" s="646"/>
      <c r="CF19" s="646"/>
      <c r="CG19" s="646"/>
      <c r="CH19" s="646"/>
      <c r="CI19" s="646"/>
      <c r="CJ19" s="646"/>
      <c r="CK19" s="646"/>
      <c r="CL19" s="646"/>
      <c r="CM19" s="646"/>
      <c r="CN19" s="646"/>
      <c r="CO19" s="646"/>
      <c r="CP19" s="646"/>
      <c r="CQ19" s="646"/>
      <c r="CR19" s="647" t="s">
        <v>398</v>
      </c>
      <c r="CS19" s="647"/>
      <c r="CT19" s="647"/>
      <c r="CU19" s="647"/>
      <c r="CV19" s="647"/>
      <c r="CW19" s="647"/>
      <c r="CX19" s="647"/>
      <c r="CY19" s="647"/>
      <c r="CZ19" s="648" t="s">
        <v>398</v>
      </c>
      <c r="DA19" s="648"/>
      <c r="DB19" s="648"/>
      <c r="DC19" s="648"/>
      <c r="DD19" s="649" t="s">
        <v>398</v>
      </c>
      <c r="DE19" s="649"/>
      <c r="DF19" s="649"/>
      <c r="DG19" s="649"/>
      <c r="DH19" s="649"/>
      <c r="DI19" s="649"/>
      <c r="DJ19" s="649"/>
      <c r="DK19" s="649"/>
      <c r="DL19" s="649"/>
      <c r="DM19" s="649"/>
      <c r="DN19" s="649"/>
      <c r="DO19" s="649"/>
      <c r="DP19" s="649"/>
      <c r="DQ19" s="674" t="s">
        <v>398</v>
      </c>
      <c r="DR19" s="674"/>
      <c r="DS19" s="674"/>
      <c r="DT19" s="674"/>
      <c r="DU19" s="674"/>
      <c r="DV19" s="674"/>
      <c r="DW19" s="674"/>
      <c r="DX19" s="674"/>
      <c r="DY19" s="674"/>
      <c r="DZ19" s="674"/>
      <c r="EA19" s="674"/>
      <c r="EB19" s="674"/>
      <c r="EC19" s="674"/>
    </row>
    <row r="20" spans="2:133" ht="11.25" customHeight="1">
      <c r="B20" s="646" t="s">
        <v>517</v>
      </c>
      <c r="C20" s="646"/>
      <c r="D20" s="646"/>
      <c r="E20" s="646"/>
      <c r="F20" s="646"/>
      <c r="G20" s="646"/>
      <c r="H20" s="646"/>
      <c r="I20" s="646"/>
      <c r="J20" s="646"/>
      <c r="K20" s="646"/>
      <c r="L20" s="646"/>
      <c r="M20" s="646"/>
      <c r="N20" s="646"/>
      <c r="O20" s="646"/>
      <c r="P20" s="646"/>
      <c r="Q20" s="646"/>
      <c r="R20" s="647">
        <v>8232</v>
      </c>
      <c r="S20" s="647"/>
      <c r="T20" s="647"/>
      <c r="U20" s="647"/>
      <c r="V20" s="647"/>
      <c r="W20" s="647"/>
      <c r="X20" s="647"/>
      <c r="Y20" s="647"/>
      <c r="Z20" s="648">
        <v>0</v>
      </c>
      <c r="AA20" s="648"/>
      <c r="AB20" s="648"/>
      <c r="AC20" s="648"/>
      <c r="AD20" s="649">
        <v>8232</v>
      </c>
      <c r="AE20" s="649"/>
      <c r="AF20" s="649"/>
      <c r="AG20" s="649"/>
      <c r="AH20" s="649"/>
      <c r="AI20" s="649"/>
      <c r="AJ20" s="649"/>
      <c r="AK20" s="649"/>
      <c r="AL20" s="653">
        <v>0.1</v>
      </c>
      <c r="AM20" s="653"/>
      <c r="AN20" s="653"/>
      <c r="AO20" s="653"/>
      <c r="AP20" s="646" t="s">
        <v>518</v>
      </c>
      <c r="AQ20" s="646"/>
      <c r="AR20" s="646"/>
      <c r="AS20" s="646"/>
      <c r="AT20" s="646"/>
      <c r="AU20" s="646"/>
      <c r="AV20" s="646"/>
      <c r="AW20" s="646"/>
      <c r="AX20" s="646"/>
      <c r="AY20" s="646"/>
      <c r="AZ20" s="646"/>
      <c r="BA20" s="646"/>
      <c r="BB20" s="646"/>
      <c r="BC20" s="646"/>
      <c r="BD20" s="646"/>
      <c r="BE20" s="646"/>
      <c r="BF20" s="646"/>
      <c r="BG20" s="647">
        <v>474942</v>
      </c>
      <c r="BH20" s="647"/>
      <c r="BI20" s="647"/>
      <c r="BJ20" s="647"/>
      <c r="BK20" s="647"/>
      <c r="BL20" s="647"/>
      <c r="BM20" s="647"/>
      <c r="BN20" s="647"/>
      <c r="BO20" s="648">
        <v>4.9000000000000004</v>
      </c>
      <c r="BP20" s="648"/>
      <c r="BQ20" s="648"/>
      <c r="BR20" s="648"/>
      <c r="BS20" s="674" t="s">
        <v>398</v>
      </c>
      <c r="BT20" s="674"/>
      <c r="BU20" s="674"/>
      <c r="BV20" s="674"/>
      <c r="BW20" s="674"/>
      <c r="BX20" s="674"/>
      <c r="BY20" s="674"/>
      <c r="BZ20" s="674"/>
      <c r="CA20" s="674"/>
      <c r="CB20" s="674"/>
      <c r="CD20" s="646" t="s">
        <v>232</v>
      </c>
      <c r="CE20" s="646"/>
      <c r="CF20" s="646"/>
      <c r="CG20" s="646"/>
      <c r="CH20" s="646"/>
      <c r="CI20" s="646"/>
      <c r="CJ20" s="646"/>
      <c r="CK20" s="646"/>
      <c r="CL20" s="646"/>
      <c r="CM20" s="646"/>
      <c r="CN20" s="646"/>
      <c r="CO20" s="646"/>
      <c r="CP20" s="646"/>
      <c r="CQ20" s="646"/>
      <c r="CR20" s="647">
        <v>27172201</v>
      </c>
      <c r="CS20" s="647"/>
      <c r="CT20" s="647"/>
      <c r="CU20" s="647"/>
      <c r="CV20" s="647"/>
      <c r="CW20" s="647"/>
      <c r="CX20" s="647"/>
      <c r="CY20" s="647"/>
      <c r="CZ20" s="648">
        <v>100</v>
      </c>
      <c r="DA20" s="648"/>
      <c r="DB20" s="648"/>
      <c r="DC20" s="648"/>
      <c r="DD20" s="649">
        <v>2856911</v>
      </c>
      <c r="DE20" s="649"/>
      <c r="DF20" s="649"/>
      <c r="DG20" s="649"/>
      <c r="DH20" s="649"/>
      <c r="DI20" s="649"/>
      <c r="DJ20" s="649"/>
      <c r="DK20" s="649"/>
      <c r="DL20" s="649"/>
      <c r="DM20" s="649"/>
      <c r="DN20" s="649"/>
      <c r="DO20" s="649"/>
      <c r="DP20" s="649"/>
      <c r="DQ20" s="674">
        <v>17146644</v>
      </c>
      <c r="DR20" s="674"/>
      <c r="DS20" s="674"/>
      <c r="DT20" s="674"/>
      <c r="DU20" s="674"/>
      <c r="DV20" s="674"/>
      <c r="DW20" s="674"/>
      <c r="DX20" s="674"/>
      <c r="DY20" s="674"/>
      <c r="DZ20" s="674"/>
      <c r="EA20" s="674"/>
      <c r="EB20" s="674"/>
      <c r="EC20" s="674"/>
    </row>
    <row r="21" spans="2:133" ht="11.25" customHeight="1">
      <c r="B21" s="646" t="s">
        <v>519</v>
      </c>
      <c r="C21" s="646"/>
      <c r="D21" s="646"/>
      <c r="E21" s="646"/>
      <c r="F21" s="646"/>
      <c r="G21" s="646"/>
      <c r="H21" s="646"/>
      <c r="I21" s="646"/>
      <c r="J21" s="646"/>
      <c r="K21" s="646"/>
      <c r="L21" s="646"/>
      <c r="M21" s="646"/>
      <c r="N21" s="646"/>
      <c r="O21" s="646"/>
      <c r="P21" s="646"/>
      <c r="Q21" s="646"/>
      <c r="R21" s="647">
        <v>3435</v>
      </c>
      <c r="S21" s="647"/>
      <c r="T21" s="647"/>
      <c r="U21" s="647"/>
      <c r="V21" s="647"/>
      <c r="W21" s="647"/>
      <c r="X21" s="647"/>
      <c r="Y21" s="647"/>
      <c r="Z21" s="648">
        <v>0</v>
      </c>
      <c r="AA21" s="648"/>
      <c r="AB21" s="648"/>
      <c r="AC21" s="648"/>
      <c r="AD21" s="649">
        <v>3435</v>
      </c>
      <c r="AE21" s="649"/>
      <c r="AF21" s="649"/>
      <c r="AG21" s="649"/>
      <c r="AH21" s="649"/>
      <c r="AI21" s="649"/>
      <c r="AJ21" s="649"/>
      <c r="AK21" s="649"/>
      <c r="AL21" s="653">
        <v>0</v>
      </c>
      <c r="AM21" s="653"/>
      <c r="AN21" s="653"/>
      <c r="AO21" s="653"/>
      <c r="AP21" s="646" t="s">
        <v>520</v>
      </c>
      <c r="AQ21" s="646"/>
      <c r="AR21" s="646"/>
      <c r="AS21" s="646"/>
      <c r="AT21" s="646"/>
      <c r="AU21" s="646"/>
      <c r="AV21" s="646"/>
      <c r="AW21" s="646"/>
      <c r="AX21" s="646"/>
      <c r="AY21" s="646"/>
      <c r="AZ21" s="646"/>
      <c r="BA21" s="646"/>
      <c r="BB21" s="646"/>
      <c r="BC21" s="646"/>
      <c r="BD21" s="646"/>
      <c r="BE21" s="646"/>
      <c r="BF21" s="646"/>
      <c r="BG21" s="647" t="s">
        <v>398</v>
      </c>
      <c r="BH21" s="647"/>
      <c r="BI21" s="647"/>
      <c r="BJ21" s="647"/>
      <c r="BK21" s="647"/>
      <c r="BL21" s="647"/>
      <c r="BM21" s="647"/>
      <c r="BN21" s="647"/>
      <c r="BO21" s="648" t="s">
        <v>398</v>
      </c>
      <c r="BP21" s="648"/>
      <c r="BQ21" s="648"/>
      <c r="BR21" s="648"/>
      <c r="BS21" s="674" t="s">
        <v>398</v>
      </c>
      <c r="BT21" s="674"/>
      <c r="BU21" s="674"/>
      <c r="BV21" s="674"/>
      <c r="BW21" s="674"/>
      <c r="BX21" s="674"/>
      <c r="BY21" s="674"/>
      <c r="BZ21" s="674"/>
      <c r="CA21" s="674"/>
      <c r="CB21" s="674"/>
      <c r="CD21" s="675"/>
      <c r="CE21" s="675"/>
      <c r="CF21" s="675"/>
      <c r="CG21" s="675"/>
      <c r="CH21" s="675"/>
      <c r="CI21" s="675"/>
      <c r="CJ21" s="675"/>
      <c r="CK21" s="675"/>
      <c r="CL21" s="675"/>
      <c r="CM21" s="675"/>
      <c r="CN21" s="675"/>
      <c r="CO21" s="675"/>
      <c r="CP21" s="675"/>
      <c r="CQ21" s="675"/>
      <c r="CR21" s="681"/>
      <c r="CS21" s="681"/>
      <c r="CT21" s="681"/>
      <c r="CU21" s="681"/>
      <c r="CV21" s="681"/>
      <c r="CW21" s="681"/>
      <c r="CX21" s="681"/>
      <c r="CY21" s="681"/>
      <c r="CZ21" s="682"/>
      <c r="DA21" s="682"/>
      <c r="DB21" s="682"/>
      <c r="DC21" s="682"/>
      <c r="DD21" s="683"/>
      <c r="DE21" s="683"/>
      <c r="DF21" s="683"/>
      <c r="DG21" s="683"/>
      <c r="DH21" s="683"/>
      <c r="DI21" s="683"/>
      <c r="DJ21" s="683"/>
      <c r="DK21" s="683"/>
      <c r="DL21" s="683"/>
      <c r="DM21" s="683"/>
      <c r="DN21" s="683"/>
      <c r="DO21" s="683"/>
      <c r="DP21" s="683"/>
      <c r="DQ21" s="685"/>
      <c r="DR21" s="685"/>
      <c r="DS21" s="685"/>
      <c r="DT21" s="685"/>
      <c r="DU21" s="685"/>
      <c r="DV21" s="685"/>
      <c r="DW21" s="685"/>
      <c r="DX21" s="685"/>
      <c r="DY21" s="685"/>
      <c r="DZ21" s="685"/>
      <c r="EA21" s="685"/>
      <c r="EB21" s="685"/>
      <c r="EC21" s="685"/>
    </row>
    <row r="22" spans="2:133" ht="11.25" customHeight="1">
      <c r="B22" s="667" t="s">
        <v>521</v>
      </c>
      <c r="C22" s="667"/>
      <c r="D22" s="667"/>
      <c r="E22" s="667"/>
      <c r="F22" s="667"/>
      <c r="G22" s="667"/>
      <c r="H22" s="667"/>
      <c r="I22" s="667"/>
      <c r="J22" s="667"/>
      <c r="K22" s="667"/>
      <c r="L22" s="667"/>
      <c r="M22" s="667"/>
      <c r="N22" s="667"/>
      <c r="O22" s="667"/>
      <c r="P22" s="667"/>
      <c r="Q22" s="667"/>
      <c r="R22" s="647">
        <v>70470</v>
      </c>
      <c r="S22" s="647"/>
      <c r="T22" s="647"/>
      <c r="U22" s="647"/>
      <c r="V22" s="647"/>
      <c r="W22" s="647"/>
      <c r="X22" s="647"/>
      <c r="Y22" s="647"/>
      <c r="Z22" s="648">
        <v>0.2</v>
      </c>
      <c r="AA22" s="648"/>
      <c r="AB22" s="648"/>
      <c r="AC22" s="648"/>
      <c r="AD22" s="649">
        <v>65652</v>
      </c>
      <c r="AE22" s="649"/>
      <c r="AF22" s="649"/>
      <c r="AG22" s="649"/>
      <c r="AH22" s="649"/>
      <c r="AI22" s="649"/>
      <c r="AJ22" s="649"/>
      <c r="AK22" s="649"/>
      <c r="AL22" s="653">
        <v>0.5</v>
      </c>
      <c r="AM22" s="653"/>
      <c r="AN22" s="653"/>
      <c r="AO22" s="653"/>
      <c r="AP22" s="646" t="s">
        <v>522</v>
      </c>
      <c r="AQ22" s="646"/>
      <c r="AR22" s="646"/>
      <c r="AS22" s="646"/>
      <c r="AT22" s="646"/>
      <c r="AU22" s="646"/>
      <c r="AV22" s="646"/>
      <c r="AW22" s="646"/>
      <c r="AX22" s="646"/>
      <c r="AY22" s="646"/>
      <c r="AZ22" s="646"/>
      <c r="BA22" s="646"/>
      <c r="BB22" s="646"/>
      <c r="BC22" s="646"/>
      <c r="BD22" s="646"/>
      <c r="BE22" s="646"/>
      <c r="BF22" s="646"/>
      <c r="BG22" s="647" t="s">
        <v>398</v>
      </c>
      <c r="BH22" s="647"/>
      <c r="BI22" s="647"/>
      <c r="BJ22" s="647"/>
      <c r="BK22" s="647"/>
      <c r="BL22" s="647"/>
      <c r="BM22" s="647"/>
      <c r="BN22" s="647"/>
      <c r="BO22" s="648" t="s">
        <v>398</v>
      </c>
      <c r="BP22" s="648"/>
      <c r="BQ22" s="648"/>
      <c r="BR22" s="648"/>
      <c r="BS22" s="674" t="s">
        <v>398</v>
      </c>
      <c r="BT22" s="674"/>
      <c r="BU22" s="674"/>
      <c r="BV22" s="674"/>
      <c r="BW22" s="674"/>
      <c r="BX22" s="674"/>
      <c r="BY22" s="674"/>
      <c r="BZ22" s="674"/>
      <c r="CA22" s="674"/>
      <c r="CB22" s="674"/>
      <c r="CD22" s="664" t="s">
        <v>523</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4"/>
    </row>
    <row r="23" spans="2:133" ht="11.25" customHeight="1">
      <c r="B23" s="646" t="s">
        <v>233</v>
      </c>
      <c r="C23" s="646"/>
      <c r="D23" s="646"/>
      <c r="E23" s="646"/>
      <c r="F23" s="646"/>
      <c r="G23" s="646"/>
      <c r="H23" s="646"/>
      <c r="I23" s="646"/>
      <c r="J23" s="646"/>
      <c r="K23" s="646"/>
      <c r="L23" s="646"/>
      <c r="M23" s="646"/>
      <c r="N23" s="646"/>
      <c r="O23" s="646"/>
      <c r="P23" s="646"/>
      <c r="Q23" s="646"/>
      <c r="R23" s="647">
        <v>2376487</v>
      </c>
      <c r="S23" s="647"/>
      <c r="T23" s="647"/>
      <c r="U23" s="647"/>
      <c r="V23" s="647"/>
      <c r="W23" s="647"/>
      <c r="X23" s="647"/>
      <c r="Y23" s="647"/>
      <c r="Z23" s="648">
        <v>8.4</v>
      </c>
      <c r="AA23" s="648"/>
      <c r="AB23" s="648"/>
      <c r="AC23" s="648"/>
      <c r="AD23" s="649">
        <v>2201684</v>
      </c>
      <c r="AE23" s="649"/>
      <c r="AF23" s="649"/>
      <c r="AG23" s="649"/>
      <c r="AH23" s="649"/>
      <c r="AI23" s="649"/>
      <c r="AJ23" s="649"/>
      <c r="AK23" s="649"/>
      <c r="AL23" s="653">
        <v>16.100000000000001</v>
      </c>
      <c r="AM23" s="653"/>
      <c r="AN23" s="653"/>
      <c r="AO23" s="653"/>
      <c r="AP23" s="646" t="s">
        <v>524</v>
      </c>
      <c r="AQ23" s="646"/>
      <c r="AR23" s="646"/>
      <c r="AS23" s="646"/>
      <c r="AT23" s="646"/>
      <c r="AU23" s="646"/>
      <c r="AV23" s="646"/>
      <c r="AW23" s="646"/>
      <c r="AX23" s="646"/>
      <c r="AY23" s="646"/>
      <c r="AZ23" s="646"/>
      <c r="BA23" s="646"/>
      <c r="BB23" s="646"/>
      <c r="BC23" s="646"/>
      <c r="BD23" s="646"/>
      <c r="BE23" s="646"/>
      <c r="BF23" s="646"/>
      <c r="BG23" s="647">
        <v>474942</v>
      </c>
      <c r="BH23" s="647"/>
      <c r="BI23" s="647"/>
      <c r="BJ23" s="647"/>
      <c r="BK23" s="647"/>
      <c r="BL23" s="647"/>
      <c r="BM23" s="647"/>
      <c r="BN23" s="647"/>
      <c r="BO23" s="648">
        <v>4.9000000000000004</v>
      </c>
      <c r="BP23" s="648"/>
      <c r="BQ23" s="648"/>
      <c r="BR23" s="648"/>
      <c r="BS23" s="674" t="s">
        <v>398</v>
      </c>
      <c r="BT23" s="674"/>
      <c r="BU23" s="674"/>
      <c r="BV23" s="674"/>
      <c r="BW23" s="674"/>
      <c r="BX23" s="674"/>
      <c r="BY23" s="674"/>
      <c r="BZ23" s="674"/>
      <c r="CA23" s="674"/>
      <c r="CB23" s="674"/>
      <c r="CD23" s="664" t="s">
        <v>210</v>
      </c>
      <c r="CE23" s="664"/>
      <c r="CF23" s="664"/>
      <c r="CG23" s="664"/>
      <c r="CH23" s="664"/>
      <c r="CI23" s="664"/>
      <c r="CJ23" s="664"/>
      <c r="CK23" s="664"/>
      <c r="CL23" s="664"/>
      <c r="CM23" s="664"/>
      <c r="CN23" s="664"/>
      <c r="CO23" s="664"/>
      <c r="CP23" s="664"/>
      <c r="CQ23" s="664"/>
      <c r="CR23" s="664" t="s">
        <v>234</v>
      </c>
      <c r="CS23" s="664"/>
      <c r="CT23" s="664"/>
      <c r="CU23" s="664"/>
      <c r="CV23" s="664"/>
      <c r="CW23" s="664"/>
      <c r="CX23" s="664"/>
      <c r="CY23" s="664"/>
      <c r="CZ23" s="664" t="s">
        <v>485</v>
      </c>
      <c r="DA23" s="664"/>
      <c r="DB23" s="664"/>
      <c r="DC23" s="664"/>
      <c r="DD23" s="664" t="s">
        <v>525</v>
      </c>
      <c r="DE23" s="664"/>
      <c r="DF23" s="664"/>
      <c r="DG23" s="664"/>
      <c r="DH23" s="664"/>
      <c r="DI23" s="664"/>
      <c r="DJ23" s="664"/>
      <c r="DK23" s="664"/>
      <c r="DL23" s="684" t="s">
        <v>235</v>
      </c>
      <c r="DM23" s="684"/>
      <c r="DN23" s="684"/>
      <c r="DO23" s="684"/>
      <c r="DP23" s="684"/>
      <c r="DQ23" s="684"/>
      <c r="DR23" s="684"/>
      <c r="DS23" s="684"/>
      <c r="DT23" s="684"/>
      <c r="DU23" s="684"/>
      <c r="DV23" s="684"/>
      <c r="DW23" s="664" t="s">
        <v>526</v>
      </c>
      <c r="DX23" s="664"/>
      <c r="DY23" s="664"/>
      <c r="DZ23" s="664"/>
      <c r="EA23" s="664"/>
      <c r="EB23" s="664"/>
      <c r="EC23" s="664"/>
    </row>
    <row r="24" spans="2:133" ht="11.25" customHeight="1">
      <c r="B24" s="646" t="s">
        <v>527</v>
      </c>
      <c r="C24" s="646"/>
      <c r="D24" s="646"/>
      <c r="E24" s="646"/>
      <c r="F24" s="646"/>
      <c r="G24" s="646"/>
      <c r="H24" s="646"/>
      <c r="I24" s="646"/>
      <c r="J24" s="646"/>
      <c r="K24" s="646"/>
      <c r="L24" s="646"/>
      <c r="M24" s="646"/>
      <c r="N24" s="646"/>
      <c r="O24" s="646"/>
      <c r="P24" s="646"/>
      <c r="Q24" s="646"/>
      <c r="R24" s="647">
        <v>2201684</v>
      </c>
      <c r="S24" s="647"/>
      <c r="T24" s="647"/>
      <c r="U24" s="647"/>
      <c r="V24" s="647"/>
      <c r="W24" s="647"/>
      <c r="X24" s="647"/>
      <c r="Y24" s="647"/>
      <c r="Z24" s="648">
        <v>7.8</v>
      </c>
      <c r="AA24" s="648"/>
      <c r="AB24" s="648"/>
      <c r="AC24" s="648"/>
      <c r="AD24" s="649">
        <v>2201684</v>
      </c>
      <c r="AE24" s="649"/>
      <c r="AF24" s="649"/>
      <c r="AG24" s="649"/>
      <c r="AH24" s="649"/>
      <c r="AI24" s="649"/>
      <c r="AJ24" s="649"/>
      <c r="AK24" s="649"/>
      <c r="AL24" s="653">
        <v>16.100000000000001</v>
      </c>
      <c r="AM24" s="653"/>
      <c r="AN24" s="653"/>
      <c r="AO24" s="653"/>
      <c r="AP24" s="646" t="s">
        <v>528</v>
      </c>
      <c r="AQ24" s="646"/>
      <c r="AR24" s="646"/>
      <c r="AS24" s="646"/>
      <c r="AT24" s="646"/>
      <c r="AU24" s="646"/>
      <c r="AV24" s="646"/>
      <c r="AW24" s="646"/>
      <c r="AX24" s="646"/>
      <c r="AY24" s="646"/>
      <c r="AZ24" s="646"/>
      <c r="BA24" s="646"/>
      <c r="BB24" s="646"/>
      <c r="BC24" s="646"/>
      <c r="BD24" s="646"/>
      <c r="BE24" s="646"/>
      <c r="BF24" s="646"/>
      <c r="BG24" s="647" t="s">
        <v>398</v>
      </c>
      <c r="BH24" s="647"/>
      <c r="BI24" s="647"/>
      <c r="BJ24" s="647"/>
      <c r="BK24" s="647"/>
      <c r="BL24" s="647"/>
      <c r="BM24" s="647"/>
      <c r="BN24" s="647"/>
      <c r="BO24" s="648" t="s">
        <v>398</v>
      </c>
      <c r="BP24" s="648"/>
      <c r="BQ24" s="648"/>
      <c r="BR24" s="648"/>
      <c r="BS24" s="674" t="s">
        <v>398</v>
      </c>
      <c r="BT24" s="674"/>
      <c r="BU24" s="674"/>
      <c r="BV24" s="674"/>
      <c r="BW24" s="674"/>
      <c r="BX24" s="674"/>
      <c r="BY24" s="674"/>
      <c r="BZ24" s="674"/>
      <c r="CA24" s="674"/>
      <c r="CB24" s="674"/>
      <c r="CD24" s="663" t="s">
        <v>529</v>
      </c>
      <c r="CE24" s="663"/>
      <c r="CF24" s="663"/>
      <c r="CG24" s="663"/>
      <c r="CH24" s="663"/>
      <c r="CI24" s="663"/>
      <c r="CJ24" s="663"/>
      <c r="CK24" s="663"/>
      <c r="CL24" s="663"/>
      <c r="CM24" s="663"/>
      <c r="CN24" s="663"/>
      <c r="CO24" s="663"/>
      <c r="CP24" s="663"/>
      <c r="CQ24" s="663"/>
      <c r="CR24" s="679">
        <v>14153759</v>
      </c>
      <c r="CS24" s="679"/>
      <c r="CT24" s="679"/>
      <c r="CU24" s="679"/>
      <c r="CV24" s="679"/>
      <c r="CW24" s="679"/>
      <c r="CX24" s="679"/>
      <c r="CY24" s="679"/>
      <c r="CZ24" s="680">
        <v>52.1</v>
      </c>
      <c r="DA24" s="680"/>
      <c r="DB24" s="680"/>
      <c r="DC24" s="680"/>
      <c r="DD24" s="677">
        <v>7186714</v>
      </c>
      <c r="DE24" s="677"/>
      <c r="DF24" s="677"/>
      <c r="DG24" s="677"/>
      <c r="DH24" s="677"/>
      <c r="DI24" s="677"/>
      <c r="DJ24" s="677"/>
      <c r="DK24" s="677"/>
      <c r="DL24" s="677">
        <v>7111792</v>
      </c>
      <c r="DM24" s="677"/>
      <c r="DN24" s="677"/>
      <c r="DO24" s="677"/>
      <c r="DP24" s="677"/>
      <c r="DQ24" s="677"/>
      <c r="DR24" s="677"/>
      <c r="DS24" s="677"/>
      <c r="DT24" s="677"/>
      <c r="DU24" s="677"/>
      <c r="DV24" s="677"/>
      <c r="DW24" s="678">
        <v>47.4</v>
      </c>
      <c r="DX24" s="678"/>
      <c r="DY24" s="678"/>
      <c r="DZ24" s="678"/>
      <c r="EA24" s="678"/>
      <c r="EB24" s="678"/>
      <c r="EC24" s="678"/>
    </row>
    <row r="25" spans="2:133" ht="11.25" customHeight="1">
      <c r="B25" s="646" t="s">
        <v>530</v>
      </c>
      <c r="C25" s="646"/>
      <c r="D25" s="646"/>
      <c r="E25" s="646"/>
      <c r="F25" s="646"/>
      <c r="G25" s="646"/>
      <c r="H25" s="646"/>
      <c r="I25" s="646"/>
      <c r="J25" s="646"/>
      <c r="K25" s="646"/>
      <c r="L25" s="646"/>
      <c r="M25" s="646"/>
      <c r="N25" s="646"/>
      <c r="O25" s="646"/>
      <c r="P25" s="646"/>
      <c r="Q25" s="646"/>
      <c r="R25" s="647">
        <v>174472</v>
      </c>
      <c r="S25" s="647"/>
      <c r="T25" s="647"/>
      <c r="U25" s="647"/>
      <c r="V25" s="647"/>
      <c r="W25" s="647"/>
      <c r="X25" s="647"/>
      <c r="Y25" s="647"/>
      <c r="Z25" s="648">
        <v>0.6</v>
      </c>
      <c r="AA25" s="648"/>
      <c r="AB25" s="648"/>
      <c r="AC25" s="648"/>
      <c r="AD25" s="649" t="s">
        <v>398</v>
      </c>
      <c r="AE25" s="649"/>
      <c r="AF25" s="649"/>
      <c r="AG25" s="649"/>
      <c r="AH25" s="649"/>
      <c r="AI25" s="649"/>
      <c r="AJ25" s="649"/>
      <c r="AK25" s="649"/>
      <c r="AL25" s="653" t="s">
        <v>398</v>
      </c>
      <c r="AM25" s="653"/>
      <c r="AN25" s="653"/>
      <c r="AO25" s="653"/>
      <c r="AP25" s="646" t="s">
        <v>531</v>
      </c>
      <c r="AQ25" s="646"/>
      <c r="AR25" s="646"/>
      <c r="AS25" s="646"/>
      <c r="AT25" s="646"/>
      <c r="AU25" s="646"/>
      <c r="AV25" s="646"/>
      <c r="AW25" s="646"/>
      <c r="AX25" s="646"/>
      <c r="AY25" s="646"/>
      <c r="AZ25" s="646"/>
      <c r="BA25" s="646"/>
      <c r="BB25" s="646"/>
      <c r="BC25" s="646"/>
      <c r="BD25" s="646"/>
      <c r="BE25" s="646"/>
      <c r="BF25" s="646"/>
      <c r="BG25" s="647" t="s">
        <v>398</v>
      </c>
      <c r="BH25" s="647"/>
      <c r="BI25" s="647"/>
      <c r="BJ25" s="647"/>
      <c r="BK25" s="647"/>
      <c r="BL25" s="647"/>
      <c r="BM25" s="647"/>
      <c r="BN25" s="647"/>
      <c r="BO25" s="648" t="s">
        <v>398</v>
      </c>
      <c r="BP25" s="648"/>
      <c r="BQ25" s="648"/>
      <c r="BR25" s="648"/>
      <c r="BS25" s="674" t="s">
        <v>398</v>
      </c>
      <c r="BT25" s="674"/>
      <c r="BU25" s="674"/>
      <c r="BV25" s="674"/>
      <c r="BW25" s="674"/>
      <c r="BX25" s="674"/>
      <c r="BY25" s="674"/>
      <c r="BZ25" s="674"/>
      <c r="CA25" s="674"/>
      <c r="CB25" s="674"/>
      <c r="CD25" s="646" t="s">
        <v>532</v>
      </c>
      <c r="CE25" s="646"/>
      <c r="CF25" s="646"/>
      <c r="CG25" s="646"/>
      <c r="CH25" s="646"/>
      <c r="CI25" s="646"/>
      <c r="CJ25" s="646"/>
      <c r="CK25" s="646"/>
      <c r="CL25" s="646"/>
      <c r="CM25" s="646"/>
      <c r="CN25" s="646"/>
      <c r="CO25" s="646"/>
      <c r="CP25" s="646"/>
      <c r="CQ25" s="646"/>
      <c r="CR25" s="647">
        <v>3713109</v>
      </c>
      <c r="CS25" s="647"/>
      <c r="CT25" s="647"/>
      <c r="CU25" s="647"/>
      <c r="CV25" s="647"/>
      <c r="CW25" s="647"/>
      <c r="CX25" s="647"/>
      <c r="CY25" s="647"/>
      <c r="CZ25" s="648">
        <v>13.7</v>
      </c>
      <c r="DA25" s="648"/>
      <c r="DB25" s="648"/>
      <c r="DC25" s="648"/>
      <c r="DD25" s="649">
        <v>3215708</v>
      </c>
      <c r="DE25" s="649"/>
      <c r="DF25" s="649"/>
      <c r="DG25" s="649"/>
      <c r="DH25" s="649"/>
      <c r="DI25" s="649"/>
      <c r="DJ25" s="649"/>
      <c r="DK25" s="649"/>
      <c r="DL25" s="649">
        <v>3183296</v>
      </c>
      <c r="DM25" s="649"/>
      <c r="DN25" s="649"/>
      <c r="DO25" s="649"/>
      <c r="DP25" s="649"/>
      <c r="DQ25" s="649"/>
      <c r="DR25" s="649"/>
      <c r="DS25" s="649"/>
      <c r="DT25" s="649"/>
      <c r="DU25" s="649"/>
      <c r="DV25" s="649"/>
      <c r="DW25" s="653">
        <v>21.2</v>
      </c>
      <c r="DX25" s="653"/>
      <c r="DY25" s="653"/>
      <c r="DZ25" s="653"/>
      <c r="EA25" s="653"/>
      <c r="EB25" s="653"/>
      <c r="EC25" s="653"/>
    </row>
    <row r="26" spans="2:133" ht="11.25" customHeight="1">
      <c r="B26" s="646" t="s">
        <v>533</v>
      </c>
      <c r="C26" s="646"/>
      <c r="D26" s="646"/>
      <c r="E26" s="646"/>
      <c r="F26" s="646"/>
      <c r="G26" s="646"/>
      <c r="H26" s="646"/>
      <c r="I26" s="646"/>
      <c r="J26" s="646"/>
      <c r="K26" s="646"/>
      <c r="L26" s="646"/>
      <c r="M26" s="646"/>
      <c r="N26" s="646"/>
      <c r="O26" s="646"/>
      <c r="P26" s="646"/>
      <c r="Q26" s="646"/>
      <c r="R26" s="647">
        <v>331</v>
      </c>
      <c r="S26" s="647"/>
      <c r="T26" s="647"/>
      <c r="U26" s="647"/>
      <c r="V26" s="647"/>
      <c r="W26" s="647"/>
      <c r="X26" s="647"/>
      <c r="Y26" s="647"/>
      <c r="Z26" s="648">
        <v>0</v>
      </c>
      <c r="AA26" s="648"/>
      <c r="AB26" s="648"/>
      <c r="AC26" s="648"/>
      <c r="AD26" s="649" t="s">
        <v>398</v>
      </c>
      <c r="AE26" s="649"/>
      <c r="AF26" s="649"/>
      <c r="AG26" s="649"/>
      <c r="AH26" s="649"/>
      <c r="AI26" s="649"/>
      <c r="AJ26" s="649"/>
      <c r="AK26" s="649"/>
      <c r="AL26" s="653" t="s">
        <v>398</v>
      </c>
      <c r="AM26" s="653"/>
      <c r="AN26" s="653"/>
      <c r="AO26" s="653"/>
      <c r="AP26" s="646" t="s">
        <v>236</v>
      </c>
      <c r="AQ26" s="646"/>
      <c r="AR26" s="646"/>
      <c r="AS26" s="646"/>
      <c r="AT26" s="646"/>
      <c r="AU26" s="646"/>
      <c r="AV26" s="646"/>
      <c r="AW26" s="646"/>
      <c r="AX26" s="646"/>
      <c r="AY26" s="646"/>
      <c r="AZ26" s="646"/>
      <c r="BA26" s="646"/>
      <c r="BB26" s="646"/>
      <c r="BC26" s="646"/>
      <c r="BD26" s="646"/>
      <c r="BE26" s="646"/>
      <c r="BF26" s="646"/>
      <c r="BG26" s="647" t="s">
        <v>398</v>
      </c>
      <c r="BH26" s="647"/>
      <c r="BI26" s="647"/>
      <c r="BJ26" s="647"/>
      <c r="BK26" s="647"/>
      <c r="BL26" s="647"/>
      <c r="BM26" s="647"/>
      <c r="BN26" s="647"/>
      <c r="BO26" s="648" t="s">
        <v>398</v>
      </c>
      <c r="BP26" s="648"/>
      <c r="BQ26" s="648"/>
      <c r="BR26" s="648"/>
      <c r="BS26" s="674" t="s">
        <v>398</v>
      </c>
      <c r="BT26" s="674"/>
      <c r="BU26" s="674"/>
      <c r="BV26" s="674"/>
      <c r="BW26" s="674"/>
      <c r="BX26" s="674"/>
      <c r="BY26" s="674"/>
      <c r="BZ26" s="674"/>
      <c r="CA26" s="674"/>
      <c r="CB26" s="674"/>
      <c r="CD26" s="646" t="s">
        <v>534</v>
      </c>
      <c r="CE26" s="646"/>
      <c r="CF26" s="646"/>
      <c r="CG26" s="646"/>
      <c r="CH26" s="646"/>
      <c r="CI26" s="646"/>
      <c r="CJ26" s="646"/>
      <c r="CK26" s="646"/>
      <c r="CL26" s="646"/>
      <c r="CM26" s="646"/>
      <c r="CN26" s="646"/>
      <c r="CO26" s="646"/>
      <c r="CP26" s="646"/>
      <c r="CQ26" s="646"/>
      <c r="CR26" s="647">
        <v>2259040</v>
      </c>
      <c r="CS26" s="647"/>
      <c r="CT26" s="647"/>
      <c r="CU26" s="647"/>
      <c r="CV26" s="647"/>
      <c r="CW26" s="647"/>
      <c r="CX26" s="647"/>
      <c r="CY26" s="647"/>
      <c r="CZ26" s="648">
        <v>8.3000000000000007</v>
      </c>
      <c r="DA26" s="648"/>
      <c r="DB26" s="648"/>
      <c r="DC26" s="648"/>
      <c r="DD26" s="649">
        <v>2020718</v>
      </c>
      <c r="DE26" s="649"/>
      <c r="DF26" s="649"/>
      <c r="DG26" s="649"/>
      <c r="DH26" s="649"/>
      <c r="DI26" s="649"/>
      <c r="DJ26" s="649"/>
      <c r="DK26" s="649"/>
      <c r="DL26" s="649" t="s">
        <v>398</v>
      </c>
      <c r="DM26" s="649"/>
      <c r="DN26" s="649"/>
      <c r="DO26" s="649"/>
      <c r="DP26" s="649"/>
      <c r="DQ26" s="649"/>
      <c r="DR26" s="649"/>
      <c r="DS26" s="649"/>
      <c r="DT26" s="649"/>
      <c r="DU26" s="649"/>
      <c r="DV26" s="649"/>
      <c r="DW26" s="653" t="s">
        <v>398</v>
      </c>
      <c r="DX26" s="653"/>
      <c r="DY26" s="653"/>
      <c r="DZ26" s="653"/>
      <c r="EA26" s="653"/>
      <c r="EB26" s="653"/>
      <c r="EC26" s="653"/>
    </row>
    <row r="27" spans="2:133" ht="11.25" customHeight="1">
      <c r="B27" s="676" t="s">
        <v>535</v>
      </c>
      <c r="C27" s="676"/>
      <c r="D27" s="676"/>
      <c r="E27" s="676"/>
      <c r="F27" s="676"/>
      <c r="G27" s="676"/>
      <c r="H27" s="676"/>
      <c r="I27" s="676"/>
      <c r="J27" s="676"/>
      <c r="K27" s="676"/>
      <c r="L27" s="676"/>
      <c r="M27" s="676"/>
      <c r="N27" s="676"/>
      <c r="O27" s="676"/>
      <c r="P27" s="676"/>
      <c r="Q27" s="676"/>
      <c r="R27" s="647">
        <v>14276239</v>
      </c>
      <c r="S27" s="647"/>
      <c r="T27" s="647"/>
      <c r="U27" s="647"/>
      <c r="V27" s="647"/>
      <c r="W27" s="647"/>
      <c r="X27" s="647"/>
      <c r="Y27" s="647"/>
      <c r="Z27" s="648">
        <v>50.3</v>
      </c>
      <c r="AA27" s="648"/>
      <c r="AB27" s="648"/>
      <c r="AC27" s="648"/>
      <c r="AD27" s="649">
        <v>13621676</v>
      </c>
      <c r="AE27" s="649"/>
      <c r="AF27" s="649"/>
      <c r="AG27" s="649"/>
      <c r="AH27" s="649"/>
      <c r="AI27" s="649"/>
      <c r="AJ27" s="649"/>
      <c r="AK27" s="649"/>
      <c r="AL27" s="653">
        <v>99.400001525878906</v>
      </c>
      <c r="AM27" s="653"/>
      <c r="AN27" s="653"/>
      <c r="AO27" s="653"/>
      <c r="AP27" s="646" t="s">
        <v>237</v>
      </c>
      <c r="AQ27" s="646"/>
      <c r="AR27" s="646"/>
      <c r="AS27" s="646"/>
      <c r="AT27" s="646"/>
      <c r="AU27" s="646"/>
      <c r="AV27" s="646"/>
      <c r="AW27" s="646"/>
      <c r="AX27" s="646"/>
      <c r="AY27" s="646"/>
      <c r="AZ27" s="646"/>
      <c r="BA27" s="646"/>
      <c r="BB27" s="646"/>
      <c r="BC27" s="646"/>
      <c r="BD27" s="646"/>
      <c r="BE27" s="646"/>
      <c r="BF27" s="646"/>
      <c r="BG27" s="647">
        <v>9729143</v>
      </c>
      <c r="BH27" s="647"/>
      <c r="BI27" s="647"/>
      <c r="BJ27" s="647"/>
      <c r="BK27" s="647"/>
      <c r="BL27" s="647"/>
      <c r="BM27" s="647"/>
      <c r="BN27" s="647"/>
      <c r="BO27" s="648">
        <v>100</v>
      </c>
      <c r="BP27" s="648"/>
      <c r="BQ27" s="648"/>
      <c r="BR27" s="648"/>
      <c r="BS27" s="674" t="s">
        <v>398</v>
      </c>
      <c r="BT27" s="674"/>
      <c r="BU27" s="674"/>
      <c r="BV27" s="674"/>
      <c r="BW27" s="674"/>
      <c r="BX27" s="674"/>
      <c r="BY27" s="674"/>
      <c r="BZ27" s="674"/>
      <c r="CA27" s="674"/>
      <c r="CB27" s="674"/>
      <c r="CD27" s="646" t="s">
        <v>536</v>
      </c>
      <c r="CE27" s="646"/>
      <c r="CF27" s="646"/>
      <c r="CG27" s="646"/>
      <c r="CH27" s="646"/>
      <c r="CI27" s="646"/>
      <c r="CJ27" s="646"/>
      <c r="CK27" s="646"/>
      <c r="CL27" s="646"/>
      <c r="CM27" s="646"/>
      <c r="CN27" s="646"/>
      <c r="CO27" s="646"/>
      <c r="CP27" s="646"/>
      <c r="CQ27" s="646"/>
      <c r="CR27" s="647">
        <v>8494347</v>
      </c>
      <c r="CS27" s="647"/>
      <c r="CT27" s="647"/>
      <c r="CU27" s="647"/>
      <c r="CV27" s="647"/>
      <c r="CW27" s="647"/>
      <c r="CX27" s="647"/>
      <c r="CY27" s="647"/>
      <c r="CZ27" s="648">
        <v>31.3</v>
      </c>
      <c r="DA27" s="648"/>
      <c r="DB27" s="648"/>
      <c r="DC27" s="648"/>
      <c r="DD27" s="649">
        <v>2024703</v>
      </c>
      <c r="DE27" s="649"/>
      <c r="DF27" s="649"/>
      <c r="DG27" s="649"/>
      <c r="DH27" s="649"/>
      <c r="DI27" s="649"/>
      <c r="DJ27" s="649"/>
      <c r="DK27" s="649"/>
      <c r="DL27" s="649">
        <v>1982193</v>
      </c>
      <c r="DM27" s="649"/>
      <c r="DN27" s="649"/>
      <c r="DO27" s="649"/>
      <c r="DP27" s="649"/>
      <c r="DQ27" s="649"/>
      <c r="DR27" s="649"/>
      <c r="DS27" s="649"/>
      <c r="DT27" s="649"/>
      <c r="DU27" s="649"/>
      <c r="DV27" s="649"/>
      <c r="DW27" s="653">
        <v>13.2</v>
      </c>
      <c r="DX27" s="653"/>
      <c r="DY27" s="653"/>
      <c r="DZ27" s="653"/>
      <c r="EA27" s="653"/>
      <c r="EB27" s="653"/>
      <c r="EC27" s="653"/>
    </row>
    <row r="28" spans="2:133" ht="11.25" customHeight="1">
      <c r="B28" s="646" t="s">
        <v>537</v>
      </c>
      <c r="C28" s="646"/>
      <c r="D28" s="646"/>
      <c r="E28" s="646"/>
      <c r="F28" s="646"/>
      <c r="G28" s="646"/>
      <c r="H28" s="646"/>
      <c r="I28" s="646"/>
      <c r="J28" s="646"/>
      <c r="K28" s="646"/>
      <c r="L28" s="646"/>
      <c r="M28" s="646"/>
      <c r="N28" s="646"/>
      <c r="O28" s="646"/>
      <c r="P28" s="646"/>
      <c r="Q28" s="646"/>
      <c r="R28" s="647">
        <v>9049</v>
      </c>
      <c r="S28" s="647"/>
      <c r="T28" s="647"/>
      <c r="U28" s="647"/>
      <c r="V28" s="647"/>
      <c r="W28" s="647"/>
      <c r="X28" s="647"/>
      <c r="Y28" s="647"/>
      <c r="Z28" s="648">
        <v>0</v>
      </c>
      <c r="AA28" s="648"/>
      <c r="AB28" s="648"/>
      <c r="AC28" s="648"/>
      <c r="AD28" s="649">
        <v>9049</v>
      </c>
      <c r="AE28" s="649"/>
      <c r="AF28" s="649"/>
      <c r="AG28" s="649"/>
      <c r="AH28" s="649"/>
      <c r="AI28" s="649"/>
      <c r="AJ28" s="649"/>
      <c r="AK28" s="649"/>
      <c r="AL28" s="653">
        <v>0.1</v>
      </c>
      <c r="AM28" s="653"/>
      <c r="AN28" s="653"/>
      <c r="AO28" s="653"/>
      <c r="AP28" s="646"/>
      <c r="AQ28" s="646"/>
      <c r="AR28" s="646"/>
      <c r="AS28" s="646"/>
      <c r="AT28" s="646"/>
      <c r="AU28" s="646"/>
      <c r="AV28" s="646"/>
      <c r="AW28" s="646"/>
      <c r="AX28" s="646"/>
      <c r="AY28" s="646"/>
      <c r="AZ28" s="646"/>
      <c r="BA28" s="646"/>
      <c r="BB28" s="646"/>
      <c r="BC28" s="646"/>
      <c r="BD28" s="646"/>
      <c r="BE28" s="646"/>
      <c r="BF28" s="646"/>
      <c r="BG28" s="647"/>
      <c r="BH28" s="647"/>
      <c r="BI28" s="647"/>
      <c r="BJ28" s="647"/>
      <c r="BK28" s="647"/>
      <c r="BL28" s="647"/>
      <c r="BM28" s="647"/>
      <c r="BN28" s="647"/>
      <c r="BO28" s="648"/>
      <c r="BP28" s="648"/>
      <c r="BQ28" s="648"/>
      <c r="BR28" s="648"/>
      <c r="BS28" s="674"/>
      <c r="BT28" s="674"/>
      <c r="BU28" s="674"/>
      <c r="BV28" s="674"/>
      <c r="BW28" s="674"/>
      <c r="BX28" s="674"/>
      <c r="BY28" s="674"/>
      <c r="BZ28" s="674"/>
      <c r="CA28" s="674"/>
      <c r="CB28" s="674"/>
      <c r="CD28" s="646" t="s">
        <v>538</v>
      </c>
      <c r="CE28" s="646"/>
      <c r="CF28" s="646"/>
      <c r="CG28" s="646"/>
      <c r="CH28" s="646"/>
      <c r="CI28" s="646"/>
      <c r="CJ28" s="646"/>
      <c r="CK28" s="646"/>
      <c r="CL28" s="646"/>
      <c r="CM28" s="646"/>
      <c r="CN28" s="646"/>
      <c r="CO28" s="646"/>
      <c r="CP28" s="646"/>
      <c r="CQ28" s="646"/>
      <c r="CR28" s="647">
        <v>1946303</v>
      </c>
      <c r="CS28" s="647"/>
      <c r="CT28" s="647"/>
      <c r="CU28" s="647"/>
      <c r="CV28" s="647"/>
      <c r="CW28" s="647"/>
      <c r="CX28" s="647"/>
      <c r="CY28" s="647"/>
      <c r="CZ28" s="648">
        <v>7.2</v>
      </c>
      <c r="DA28" s="648"/>
      <c r="DB28" s="648"/>
      <c r="DC28" s="648"/>
      <c r="DD28" s="649">
        <v>1946303</v>
      </c>
      <c r="DE28" s="649"/>
      <c r="DF28" s="649"/>
      <c r="DG28" s="649"/>
      <c r="DH28" s="649"/>
      <c r="DI28" s="649"/>
      <c r="DJ28" s="649"/>
      <c r="DK28" s="649"/>
      <c r="DL28" s="649">
        <v>1946303</v>
      </c>
      <c r="DM28" s="649"/>
      <c r="DN28" s="649"/>
      <c r="DO28" s="649"/>
      <c r="DP28" s="649"/>
      <c r="DQ28" s="649"/>
      <c r="DR28" s="649"/>
      <c r="DS28" s="649"/>
      <c r="DT28" s="649"/>
      <c r="DU28" s="649"/>
      <c r="DV28" s="649"/>
      <c r="DW28" s="653">
        <v>13</v>
      </c>
      <c r="DX28" s="653"/>
      <c r="DY28" s="653"/>
      <c r="DZ28" s="653"/>
      <c r="EA28" s="653"/>
      <c r="EB28" s="653"/>
      <c r="EC28" s="653"/>
    </row>
    <row r="29" spans="2:133" ht="11.25" customHeight="1">
      <c r="B29" s="646" t="s">
        <v>238</v>
      </c>
      <c r="C29" s="646"/>
      <c r="D29" s="646"/>
      <c r="E29" s="646"/>
      <c r="F29" s="646"/>
      <c r="G29" s="646"/>
      <c r="H29" s="646"/>
      <c r="I29" s="646"/>
      <c r="J29" s="646"/>
      <c r="K29" s="646"/>
      <c r="L29" s="646"/>
      <c r="M29" s="646"/>
      <c r="N29" s="646"/>
      <c r="O29" s="646"/>
      <c r="P29" s="646"/>
      <c r="Q29" s="646"/>
      <c r="R29" s="647">
        <v>204952</v>
      </c>
      <c r="S29" s="647"/>
      <c r="T29" s="647"/>
      <c r="U29" s="647"/>
      <c r="V29" s="647"/>
      <c r="W29" s="647"/>
      <c r="X29" s="647"/>
      <c r="Y29" s="647"/>
      <c r="Z29" s="648">
        <v>0.7</v>
      </c>
      <c r="AA29" s="648"/>
      <c r="AB29" s="648"/>
      <c r="AC29" s="648"/>
      <c r="AD29" s="649" t="s">
        <v>398</v>
      </c>
      <c r="AE29" s="649"/>
      <c r="AF29" s="649"/>
      <c r="AG29" s="649"/>
      <c r="AH29" s="649"/>
      <c r="AI29" s="649"/>
      <c r="AJ29" s="649"/>
      <c r="AK29" s="649"/>
      <c r="AL29" s="653" t="s">
        <v>398</v>
      </c>
      <c r="AM29" s="653"/>
      <c r="AN29" s="653"/>
      <c r="AO29" s="653"/>
      <c r="AP29" s="675"/>
      <c r="AQ29" s="675"/>
      <c r="AR29" s="675"/>
      <c r="AS29" s="675"/>
      <c r="AT29" s="675"/>
      <c r="AU29" s="675"/>
      <c r="AV29" s="675"/>
      <c r="AW29" s="675"/>
      <c r="AX29" s="675"/>
      <c r="AY29" s="675"/>
      <c r="AZ29" s="675"/>
      <c r="BA29" s="675"/>
      <c r="BB29" s="675"/>
      <c r="BC29" s="675"/>
      <c r="BD29" s="675"/>
      <c r="BE29" s="675"/>
      <c r="BF29" s="675"/>
      <c r="BG29" s="647"/>
      <c r="BH29" s="647"/>
      <c r="BI29" s="647"/>
      <c r="BJ29" s="647"/>
      <c r="BK29" s="647"/>
      <c r="BL29" s="647"/>
      <c r="BM29" s="647"/>
      <c r="BN29" s="647"/>
      <c r="BO29" s="648"/>
      <c r="BP29" s="648"/>
      <c r="BQ29" s="648"/>
      <c r="BR29" s="648"/>
      <c r="BS29" s="674"/>
      <c r="BT29" s="674"/>
      <c r="BU29" s="674"/>
      <c r="BV29" s="674"/>
      <c r="BW29" s="674"/>
      <c r="BX29" s="674"/>
      <c r="BY29" s="674"/>
      <c r="BZ29" s="674"/>
      <c r="CA29" s="674"/>
      <c r="CB29" s="674"/>
      <c r="CD29" s="652" t="s">
        <v>539</v>
      </c>
      <c r="CE29" s="652"/>
      <c r="CF29" s="646" t="s">
        <v>12</v>
      </c>
      <c r="CG29" s="646"/>
      <c r="CH29" s="646"/>
      <c r="CI29" s="646"/>
      <c r="CJ29" s="646"/>
      <c r="CK29" s="646"/>
      <c r="CL29" s="646"/>
      <c r="CM29" s="646"/>
      <c r="CN29" s="646"/>
      <c r="CO29" s="646"/>
      <c r="CP29" s="646"/>
      <c r="CQ29" s="646"/>
      <c r="CR29" s="647">
        <v>1945956</v>
      </c>
      <c r="CS29" s="647"/>
      <c r="CT29" s="647"/>
      <c r="CU29" s="647"/>
      <c r="CV29" s="647"/>
      <c r="CW29" s="647"/>
      <c r="CX29" s="647"/>
      <c r="CY29" s="647"/>
      <c r="CZ29" s="648">
        <v>7.2</v>
      </c>
      <c r="DA29" s="648"/>
      <c r="DB29" s="648"/>
      <c r="DC29" s="648"/>
      <c r="DD29" s="649">
        <v>1945956</v>
      </c>
      <c r="DE29" s="649"/>
      <c r="DF29" s="649"/>
      <c r="DG29" s="649"/>
      <c r="DH29" s="649"/>
      <c r="DI29" s="649"/>
      <c r="DJ29" s="649"/>
      <c r="DK29" s="649"/>
      <c r="DL29" s="649">
        <v>1945956</v>
      </c>
      <c r="DM29" s="649"/>
      <c r="DN29" s="649"/>
      <c r="DO29" s="649"/>
      <c r="DP29" s="649"/>
      <c r="DQ29" s="649"/>
      <c r="DR29" s="649"/>
      <c r="DS29" s="649"/>
      <c r="DT29" s="649"/>
      <c r="DU29" s="649"/>
      <c r="DV29" s="649"/>
      <c r="DW29" s="653">
        <v>13</v>
      </c>
      <c r="DX29" s="653"/>
      <c r="DY29" s="653"/>
      <c r="DZ29" s="653"/>
      <c r="EA29" s="653"/>
      <c r="EB29" s="653"/>
      <c r="EC29" s="653"/>
    </row>
    <row r="30" spans="2:133" ht="11.25" customHeight="1">
      <c r="B30" s="646" t="s">
        <v>239</v>
      </c>
      <c r="C30" s="646"/>
      <c r="D30" s="646"/>
      <c r="E30" s="646"/>
      <c r="F30" s="646"/>
      <c r="G30" s="646"/>
      <c r="H30" s="646"/>
      <c r="I30" s="646"/>
      <c r="J30" s="646"/>
      <c r="K30" s="646"/>
      <c r="L30" s="646"/>
      <c r="M30" s="646"/>
      <c r="N30" s="646"/>
      <c r="O30" s="646"/>
      <c r="P30" s="646"/>
      <c r="Q30" s="646"/>
      <c r="R30" s="647">
        <v>114029</v>
      </c>
      <c r="S30" s="647"/>
      <c r="T30" s="647"/>
      <c r="U30" s="647"/>
      <c r="V30" s="647"/>
      <c r="W30" s="647"/>
      <c r="X30" s="647"/>
      <c r="Y30" s="647"/>
      <c r="Z30" s="648">
        <v>0.4</v>
      </c>
      <c r="AA30" s="648"/>
      <c r="AB30" s="648"/>
      <c r="AC30" s="648"/>
      <c r="AD30" s="649" t="s">
        <v>398</v>
      </c>
      <c r="AE30" s="649"/>
      <c r="AF30" s="649"/>
      <c r="AG30" s="649"/>
      <c r="AH30" s="649"/>
      <c r="AI30" s="649"/>
      <c r="AJ30" s="649"/>
      <c r="AK30" s="649"/>
      <c r="AL30" s="653" t="s">
        <v>398</v>
      </c>
      <c r="AM30" s="653"/>
      <c r="AN30" s="653"/>
      <c r="AO30" s="653"/>
      <c r="AP30" s="664" t="s">
        <v>210</v>
      </c>
      <c r="AQ30" s="664"/>
      <c r="AR30" s="664"/>
      <c r="AS30" s="664"/>
      <c r="AT30" s="664"/>
      <c r="AU30" s="664"/>
      <c r="AV30" s="664"/>
      <c r="AW30" s="664"/>
      <c r="AX30" s="664"/>
      <c r="AY30" s="664"/>
      <c r="AZ30" s="664"/>
      <c r="BA30" s="664"/>
      <c r="BB30" s="664"/>
      <c r="BC30" s="664"/>
      <c r="BD30" s="664"/>
      <c r="BE30" s="664"/>
      <c r="BF30" s="664"/>
      <c r="BG30" s="664" t="s">
        <v>540</v>
      </c>
      <c r="BH30" s="664"/>
      <c r="BI30" s="664"/>
      <c r="BJ30" s="664"/>
      <c r="BK30" s="664"/>
      <c r="BL30" s="664"/>
      <c r="BM30" s="664"/>
      <c r="BN30" s="664"/>
      <c r="BO30" s="664"/>
      <c r="BP30" s="664"/>
      <c r="BQ30" s="664"/>
      <c r="BR30" s="664" t="s">
        <v>541</v>
      </c>
      <c r="BS30" s="664"/>
      <c r="BT30" s="664"/>
      <c r="BU30" s="664"/>
      <c r="BV30" s="664"/>
      <c r="BW30" s="664"/>
      <c r="BX30" s="664"/>
      <c r="BY30" s="664"/>
      <c r="BZ30" s="664"/>
      <c r="CA30" s="664"/>
      <c r="CB30" s="664"/>
      <c r="CD30" s="652"/>
      <c r="CE30" s="652"/>
      <c r="CF30" s="646" t="s">
        <v>542</v>
      </c>
      <c r="CG30" s="646"/>
      <c r="CH30" s="646"/>
      <c r="CI30" s="646"/>
      <c r="CJ30" s="646"/>
      <c r="CK30" s="646"/>
      <c r="CL30" s="646"/>
      <c r="CM30" s="646"/>
      <c r="CN30" s="646"/>
      <c r="CO30" s="646"/>
      <c r="CP30" s="646"/>
      <c r="CQ30" s="646"/>
      <c r="CR30" s="647">
        <v>1858677</v>
      </c>
      <c r="CS30" s="647"/>
      <c r="CT30" s="647"/>
      <c r="CU30" s="647"/>
      <c r="CV30" s="647"/>
      <c r="CW30" s="647"/>
      <c r="CX30" s="647"/>
      <c r="CY30" s="647"/>
      <c r="CZ30" s="648">
        <v>6.8</v>
      </c>
      <c r="DA30" s="648"/>
      <c r="DB30" s="648"/>
      <c r="DC30" s="648"/>
      <c r="DD30" s="649">
        <v>1858677</v>
      </c>
      <c r="DE30" s="649"/>
      <c r="DF30" s="649"/>
      <c r="DG30" s="649"/>
      <c r="DH30" s="649"/>
      <c r="DI30" s="649"/>
      <c r="DJ30" s="649"/>
      <c r="DK30" s="649"/>
      <c r="DL30" s="649">
        <v>1858677</v>
      </c>
      <c r="DM30" s="649"/>
      <c r="DN30" s="649"/>
      <c r="DO30" s="649"/>
      <c r="DP30" s="649"/>
      <c r="DQ30" s="649"/>
      <c r="DR30" s="649"/>
      <c r="DS30" s="649"/>
      <c r="DT30" s="649"/>
      <c r="DU30" s="649"/>
      <c r="DV30" s="649"/>
      <c r="DW30" s="653">
        <v>12.4</v>
      </c>
      <c r="DX30" s="653"/>
      <c r="DY30" s="653"/>
      <c r="DZ30" s="653"/>
      <c r="EA30" s="653"/>
      <c r="EB30" s="653"/>
      <c r="EC30" s="653"/>
    </row>
    <row r="31" spans="2:133" ht="11.25" customHeight="1">
      <c r="B31" s="646" t="s">
        <v>241</v>
      </c>
      <c r="C31" s="646"/>
      <c r="D31" s="646"/>
      <c r="E31" s="646"/>
      <c r="F31" s="646"/>
      <c r="G31" s="646"/>
      <c r="H31" s="646"/>
      <c r="I31" s="646"/>
      <c r="J31" s="646"/>
      <c r="K31" s="646"/>
      <c r="L31" s="646"/>
      <c r="M31" s="646"/>
      <c r="N31" s="646"/>
      <c r="O31" s="646"/>
      <c r="P31" s="646"/>
      <c r="Q31" s="646"/>
      <c r="R31" s="647">
        <v>49890</v>
      </c>
      <c r="S31" s="647"/>
      <c r="T31" s="647"/>
      <c r="U31" s="647"/>
      <c r="V31" s="647"/>
      <c r="W31" s="647"/>
      <c r="X31" s="647"/>
      <c r="Y31" s="647"/>
      <c r="Z31" s="648">
        <v>0.2</v>
      </c>
      <c r="AA31" s="648"/>
      <c r="AB31" s="648"/>
      <c r="AC31" s="648"/>
      <c r="AD31" s="649">
        <v>40</v>
      </c>
      <c r="AE31" s="649"/>
      <c r="AF31" s="649"/>
      <c r="AG31" s="649"/>
      <c r="AH31" s="649"/>
      <c r="AI31" s="649"/>
      <c r="AJ31" s="649"/>
      <c r="AK31" s="649"/>
      <c r="AL31" s="653">
        <v>0</v>
      </c>
      <c r="AM31" s="653"/>
      <c r="AN31" s="653"/>
      <c r="AO31" s="653"/>
      <c r="AP31" s="672" t="s">
        <v>543</v>
      </c>
      <c r="AQ31" s="672"/>
      <c r="AR31" s="672"/>
      <c r="AS31" s="672"/>
      <c r="AT31" s="673" t="s">
        <v>544</v>
      </c>
      <c r="AU31" s="354"/>
      <c r="AV31" s="354"/>
      <c r="AW31" s="354"/>
      <c r="AX31" s="663" t="s">
        <v>237</v>
      </c>
      <c r="AY31" s="663"/>
      <c r="AZ31" s="663"/>
      <c r="BA31" s="663"/>
      <c r="BB31" s="663"/>
      <c r="BC31" s="663"/>
      <c r="BD31" s="663"/>
      <c r="BE31" s="663"/>
      <c r="BF31" s="663"/>
      <c r="BG31" s="670">
        <v>99.3</v>
      </c>
      <c r="BH31" s="670"/>
      <c r="BI31" s="670"/>
      <c r="BJ31" s="670"/>
      <c r="BK31" s="670"/>
      <c r="BL31" s="670"/>
      <c r="BM31" s="671">
        <v>98.1</v>
      </c>
      <c r="BN31" s="671"/>
      <c r="BO31" s="671"/>
      <c r="BP31" s="671"/>
      <c r="BQ31" s="671"/>
      <c r="BR31" s="670">
        <v>99.3</v>
      </c>
      <c r="BS31" s="670"/>
      <c r="BT31" s="670"/>
      <c r="BU31" s="670"/>
      <c r="BV31" s="670"/>
      <c r="BW31" s="670"/>
      <c r="BX31" s="671">
        <v>97.9</v>
      </c>
      <c r="BY31" s="671"/>
      <c r="BZ31" s="671"/>
      <c r="CA31" s="671"/>
      <c r="CB31" s="671"/>
      <c r="CD31" s="652"/>
      <c r="CE31" s="652"/>
      <c r="CF31" s="646" t="s">
        <v>545</v>
      </c>
      <c r="CG31" s="646"/>
      <c r="CH31" s="646"/>
      <c r="CI31" s="646"/>
      <c r="CJ31" s="646"/>
      <c r="CK31" s="646"/>
      <c r="CL31" s="646"/>
      <c r="CM31" s="646"/>
      <c r="CN31" s="646"/>
      <c r="CO31" s="646"/>
      <c r="CP31" s="646"/>
      <c r="CQ31" s="646"/>
      <c r="CR31" s="647">
        <v>87279</v>
      </c>
      <c r="CS31" s="647"/>
      <c r="CT31" s="647"/>
      <c r="CU31" s="647"/>
      <c r="CV31" s="647"/>
      <c r="CW31" s="647"/>
      <c r="CX31" s="647"/>
      <c r="CY31" s="647"/>
      <c r="CZ31" s="648">
        <v>0.3</v>
      </c>
      <c r="DA31" s="648"/>
      <c r="DB31" s="648"/>
      <c r="DC31" s="648"/>
      <c r="DD31" s="649">
        <v>87279</v>
      </c>
      <c r="DE31" s="649"/>
      <c r="DF31" s="649"/>
      <c r="DG31" s="649"/>
      <c r="DH31" s="649"/>
      <c r="DI31" s="649"/>
      <c r="DJ31" s="649"/>
      <c r="DK31" s="649"/>
      <c r="DL31" s="649">
        <v>87279</v>
      </c>
      <c r="DM31" s="649"/>
      <c r="DN31" s="649"/>
      <c r="DO31" s="649"/>
      <c r="DP31" s="649"/>
      <c r="DQ31" s="649"/>
      <c r="DR31" s="649"/>
      <c r="DS31" s="649"/>
      <c r="DT31" s="649"/>
      <c r="DU31" s="649"/>
      <c r="DV31" s="649"/>
      <c r="DW31" s="653">
        <v>0.6</v>
      </c>
      <c r="DX31" s="653"/>
      <c r="DY31" s="653"/>
      <c r="DZ31" s="653"/>
      <c r="EA31" s="653"/>
      <c r="EB31" s="653"/>
      <c r="EC31" s="653"/>
    </row>
    <row r="32" spans="2:133" ht="11.25" customHeight="1">
      <c r="B32" s="646" t="s">
        <v>242</v>
      </c>
      <c r="C32" s="646"/>
      <c r="D32" s="646"/>
      <c r="E32" s="646"/>
      <c r="F32" s="646"/>
      <c r="G32" s="646"/>
      <c r="H32" s="646"/>
      <c r="I32" s="646"/>
      <c r="J32" s="646"/>
      <c r="K32" s="646"/>
      <c r="L32" s="646"/>
      <c r="M32" s="646"/>
      <c r="N32" s="646"/>
      <c r="O32" s="646"/>
      <c r="P32" s="646"/>
      <c r="Q32" s="646"/>
      <c r="R32" s="647">
        <v>7083598</v>
      </c>
      <c r="S32" s="647"/>
      <c r="T32" s="647"/>
      <c r="U32" s="647"/>
      <c r="V32" s="647"/>
      <c r="W32" s="647"/>
      <c r="X32" s="647"/>
      <c r="Y32" s="647"/>
      <c r="Z32" s="648">
        <v>25</v>
      </c>
      <c r="AA32" s="648"/>
      <c r="AB32" s="648"/>
      <c r="AC32" s="648"/>
      <c r="AD32" s="649" t="s">
        <v>398</v>
      </c>
      <c r="AE32" s="649"/>
      <c r="AF32" s="649"/>
      <c r="AG32" s="649"/>
      <c r="AH32" s="649"/>
      <c r="AI32" s="649"/>
      <c r="AJ32" s="649"/>
      <c r="AK32" s="649"/>
      <c r="AL32" s="653" t="s">
        <v>398</v>
      </c>
      <c r="AM32" s="653"/>
      <c r="AN32" s="653"/>
      <c r="AO32" s="653"/>
      <c r="AP32" s="672"/>
      <c r="AQ32" s="672"/>
      <c r="AR32" s="672"/>
      <c r="AS32" s="672"/>
      <c r="AT32" s="673"/>
      <c r="AU32" s="355" t="s">
        <v>546</v>
      </c>
      <c r="AV32" s="353"/>
      <c r="AW32" s="353"/>
      <c r="AX32" s="646" t="s">
        <v>547</v>
      </c>
      <c r="AY32" s="646"/>
      <c r="AZ32" s="646"/>
      <c r="BA32" s="646"/>
      <c r="BB32" s="646"/>
      <c r="BC32" s="646"/>
      <c r="BD32" s="646"/>
      <c r="BE32" s="646"/>
      <c r="BF32" s="646"/>
      <c r="BG32" s="668">
        <v>99.1</v>
      </c>
      <c r="BH32" s="668"/>
      <c r="BI32" s="668"/>
      <c r="BJ32" s="668"/>
      <c r="BK32" s="668"/>
      <c r="BL32" s="668"/>
      <c r="BM32" s="669">
        <v>97.8</v>
      </c>
      <c r="BN32" s="669"/>
      <c r="BO32" s="669"/>
      <c r="BP32" s="669"/>
      <c r="BQ32" s="669"/>
      <c r="BR32" s="668">
        <v>99.2</v>
      </c>
      <c r="BS32" s="668"/>
      <c r="BT32" s="668"/>
      <c r="BU32" s="668"/>
      <c r="BV32" s="668"/>
      <c r="BW32" s="668"/>
      <c r="BX32" s="669">
        <v>97.7</v>
      </c>
      <c r="BY32" s="669"/>
      <c r="BZ32" s="669"/>
      <c r="CA32" s="669"/>
      <c r="CB32" s="669"/>
      <c r="CD32" s="652"/>
      <c r="CE32" s="652"/>
      <c r="CF32" s="646" t="s">
        <v>548</v>
      </c>
      <c r="CG32" s="646"/>
      <c r="CH32" s="646"/>
      <c r="CI32" s="646"/>
      <c r="CJ32" s="646"/>
      <c r="CK32" s="646"/>
      <c r="CL32" s="646"/>
      <c r="CM32" s="646"/>
      <c r="CN32" s="646"/>
      <c r="CO32" s="646"/>
      <c r="CP32" s="646"/>
      <c r="CQ32" s="646"/>
      <c r="CR32" s="647">
        <v>347</v>
      </c>
      <c r="CS32" s="647"/>
      <c r="CT32" s="647"/>
      <c r="CU32" s="647"/>
      <c r="CV32" s="647"/>
      <c r="CW32" s="647"/>
      <c r="CX32" s="647"/>
      <c r="CY32" s="647"/>
      <c r="CZ32" s="648">
        <v>0</v>
      </c>
      <c r="DA32" s="648"/>
      <c r="DB32" s="648"/>
      <c r="DC32" s="648"/>
      <c r="DD32" s="649">
        <v>347</v>
      </c>
      <c r="DE32" s="649"/>
      <c r="DF32" s="649"/>
      <c r="DG32" s="649"/>
      <c r="DH32" s="649"/>
      <c r="DI32" s="649"/>
      <c r="DJ32" s="649"/>
      <c r="DK32" s="649"/>
      <c r="DL32" s="649">
        <v>347</v>
      </c>
      <c r="DM32" s="649"/>
      <c r="DN32" s="649"/>
      <c r="DO32" s="649"/>
      <c r="DP32" s="649"/>
      <c r="DQ32" s="649"/>
      <c r="DR32" s="649"/>
      <c r="DS32" s="649"/>
      <c r="DT32" s="649"/>
      <c r="DU32" s="649"/>
      <c r="DV32" s="649"/>
      <c r="DW32" s="653">
        <v>0</v>
      </c>
      <c r="DX32" s="653"/>
      <c r="DY32" s="653"/>
      <c r="DZ32" s="653"/>
      <c r="EA32" s="653"/>
      <c r="EB32" s="653"/>
      <c r="EC32" s="653"/>
    </row>
    <row r="33" spans="2:133" ht="11.25" customHeight="1">
      <c r="B33" s="667" t="s">
        <v>549</v>
      </c>
      <c r="C33" s="667"/>
      <c r="D33" s="667"/>
      <c r="E33" s="667"/>
      <c r="F33" s="667"/>
      <c r="G33" s="667"/>
      <c r="H33" s="667"/>
      <c r="I33" s="667"/>
      <c r="J33" s="667"/>
      <c r="K33" s="667"/>
      <c r="L33" s="667"/>
      <c r="M33" s="667"/>
      <c r="N33" s="667"/>
      <c r="O33" s="667"/>
      <c r="P33" s="667"/>
      <c r="Q33" s="667"/>
      <c r="R33" s="647" t="s">
        <v>398</v>
      </c>
      <c r="S33" s="647"/>
      <c r="T33" s="647"/>
      <c r="U33" s="647"/>
      <c r="V33" s="647"/>
      <c r="W33" s="647"/>
      <c r="X33" s="647"/>
      <c r="Y33" s="647"/>
      <c r="Z33" s="648" t="s">
        <v>398</v>
      </c>
      <c r="AA33" s="648"/>
      <c r="AB33" s="648"/>
      <c r="AC33" s="648"/>
      <c r="AD33" s="649" t="s">
        <v>398</v>
      </c>
      <c r="AE33" s="649"/>
      <c r="AF33" s="649"/>
      <c r="AG33" s="649"/>
      <c r="AH33" s="649"/>
      <c r="AI33" s="649"/>
      <c r="AJ33" s="649"/>
      <c r="AK33" s="649"/>
      <c r="AL33" s="653" t="s">
        <v>398</v>
      </c>
      <c r="AM33" s="653"/>
      <c r="AN33" s="653"/>
      <c r="AO33" s="653"/>
      <c r="AP33" s="672"/>
      <c r="AQ33" s="672"/>
      <c r="AR33" s="672"/>
      <c r="AS33" s="672"/>
      <c r="AT33" s="673"/>
      <c r="AU33" s="356"/>
      <c r="AV33" s="356"/>
      <c r="AW33" s="356"/>
      <c r="AX33" s="638" t="s">
        <v>550</v>
      </c>
      <c r="AY33" s="638"/>
      <c r="AZ33" s="638"/>
      <c r="BA33" s="638"/>
      <c r="BB33" s="638"/>
      <c r="BC33" s="638"/>
      <c r="BD33" s="638"/>
      <c r="BE33" s="638"/>
      <c r="BF33" s="638"/>
      <c r="BG33" s="665">
        <v>99.4</v>
      </c>
      <c r="BH33" s="665"/>
      <c r="BI33" s="665"/>
      <c r="BJ33" s="665"/>
      <c r="BK33" s="665"/>
      <c r="BL33" s="665"/>
      <c r="BM33" s="666">
        <v>98.1</v>
      </c>
      <c r="BN33" s="666"/>
      <c r="BO33" s="666"/>
      <c r="BP33" s="666"/>
      <c r="BQ33" s="666"/>
      <c r="BR33" s="665">
        <v>99.4</v>
      </c>
      <c r="BS33" s="665"/>
      <c r="BT33" s="665"/>
      <c r="BU33" s="665"/>
      <c r="BV33" s="665"/>
      <c r="BW33" s="665"/>
      <c r="BX33" s="666">
        <v>97.9</v>
      </c>
      <c r="BY33" s="666"/>
      <c r="BZ33" s="666"/>
      <c r="CA33" s="666"/>
      <c r="CB33" s="666"/>
      <c r="CD33" s="646" t="s">
        <v>551</v>
      </c>
      <c r="CE33" s="646"/>
      <c r="CF33" s="646"/>
      <c r="CG33" s="646"/>
      <c r="CH33" s="646"/>
      <c r="CI33" s="646"/>
      <c r="CJ33" s="646"/>
      <c r="CK33" s="646"/>
      <c r="CL33" s="646"/>
      <c r="CM33" s="646"/>
      <c r="CN33" s="646"/>
      <c r="CO33" s="646"/>
      <c r="CP33" s="646"/>
      <c r="CQ33" s="646"/>
      <c r="CR33" s="647">
        <v>10161531</v>
      </c>
      <c r="CS33" s="647"/>
      <c r="CT33" s="647"/>
      <c r="CU33" s="647"/>
      <c r="CV33" s="647"/>
      <c r="CW33" s="647"/>
      <c r="CX33" s="647"/>
      <c r="CY33" s="647"/>
      <c r="CZ33" s="648">
        <v>37.4</v>
      </c>
      <c r="DA33" s="648"/>
      <c r="DB33" s="648"/>
      <c r="DC33" s="648"/>
      <c r="DD33" s="649">
        <v>8658373</v>
      </c>
      <c r="DE33" s="649"/>
      <c r="DF33" s="649"/>
      <c r="DG33" s="649"/>
      <c r="DH33" s="649"/>
      <c r="DI33" s="649"/>
      <c r="DJ33" s="649"/>
      <c r="DK33" s="649"/>
      <c r="DL33" s="649">
        <v>6038862</v>
      </c>
      <c r="DM33" s="649"/>
      <c r="DN33" s="649"/>
      <c r="DO33" s="649"/>
      <c r="DP33" s="649"/>
      <c r="DQ33" s="649"/>
      <c r="DR33" s="649"/>
      <c r="DS33" s="649"/>
      <c r="DT33" s="649"/>
      <c r="DU33" s="649"/>
      <c r="DV33" s="649"/>
      <c r="DW33" s="653">
        <v>40.299999999999997</v>
      </c>
      <c r="DX33" s="653"/>
      <c r="DY33" s="653"/>
      <c r="DZ33" s="653"/>
      <c r="EA33" s="653"/>
      <c r="EB33" s="653"/>
      <c r="EC33" s="653"/>
    </row>
    <row r="34" spans="2:133" ht="11.25" customHeight="1">
      <c r="B34" s="646" t="s">
        <v>243</v>
      </c>
      <c r="C34" s="646"/>
      <c r="D34" s="646"/>
      <c r="E34" s="646"/>
      <c r="F34" s="646"/>
      <c r="G34" s="646"/>
      <c r="H34" s="646"/>
      <c r="I34" s="646"/>
      <c r="J34" s="646"/>
      <c r="K34" s="646"/>
      <c r="L34" s="646"/>
      <c r="M34" s="646"/>
      <c r="N34" s="646"/>
      <c r="O34" s="646"/>
      <c r="P34" s="646"/>
      <c r="Q34" s="646"/>
      <c r="R34" s="647">
        <v>1704406</v>
      </c>
      <c r="S34" s="647"/>
      <c r="T34" s="647"/>
      <c r="U34" s="647"/>
      <c r="V34" s="647"/>
      <c r="W34" s="647"/>
      <c r="X34" s="647"/>
      <c r="Y34" s="647"/>
      <c r="Z34" s="648">
        <v>6</v>
      </c>
      <c r="AA34" s="648"/>
      <c r="AB34" s="648"/>
      <c r="AC34" s="648"/>
      <c r="AD34" s="649" t="s">
        <v>398</v>
      </c>
      <c r="AE34" s="649"/>
      <c r="AF34" s="649"/>
      <c r="AG34" s="649"/>
      <c r="AH34" s="649"/>
      <c r="AI34" s="649"/>
      <c r="AJ34" s="649"/>
      <c r="AK34" s="649"/>
      <c r="AL34" s="653" t="s">
        <v>398</v>
      </c>
      <c r="AM34" s="653"/>
      <c r="AN34" s="653"/>
      <c r="AO34" s="653"/>
      <c r="AP34" s="357"/>
      <c r="AQ34" s="358"/>
      <c r="AR34" s="353"/>
      <c r="AS34" s="354"/>
      <c r="AT34" s="354"/>
      <c r="AU34" s="354"/>
      <c r="AV34" s="354"/>
      <c r="AW34" s="354"/>
      <c r="AX34" s="354"/>
      <c r="AY34" s="354"/>
      <c r="AZ34" s="354"/>
      <c r="BA34" s="354"/>
      <c r="BB34" s="354"/>
      <c r="BC34" s="354"/>
      <c r="BD34" s="354"/>
      <c r="BE34" s="354"/>
      <c r="BF34" s="354"/>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D34" s="646" t="s">
        <v>552</v>
      </c>
      <c r="CE34" s="646"/>
      <c r="CF34" s="646"/>
      <c r="CG34" s="646"/>
      <c r="CH34" s="646"/>
      <c r="CI34" s="646"/>
      <c r="CJ34" s="646"/>
      <c r="CK34" s="646"/>
      <c r="CL34" s="646"/>
      <c r="CM34" s="646"/>
      <c r="CN34" s="646"/>
      <c r="CO34" s="646"/>
      <c r="CP34" s="646"/>
      <c r="CQ34" s="646"/>
      <c r="CR34" s="647">
        <v>3689447</v>
      </c>
      <c r="CS34" s="647"/>
      <c r="CT34" s="647"/>
      <c r="CU34" s="647"/>
      <c r="CV34" s="647"/>
      <c r="CW34" s="647"/>
      <c r="CX34" s="647"/>
      <c r="CY34" s="647"/>
      <c r="CZ34" s="648">
        <v>13.6</v>
      </c>
      <c r="DA34" s="648"/>
      <c r="DB34" s="648"/>
      <c r="DC34" s="648"/>
      <c r="DD34" s="649">
        <v>2690221</v>
      </c>
      <c r="DE34" s="649"/>
      <c r="DF34" s="649"/>
      <c r="DG34" s="649"/>
      <c r="DH34" s="649"/>
      <c r="DI34" s="649"/>
      <c r="DJ34" s="649"/>
      <c r="DK34" s="649"/>
      <c r="DL34" s="649">
        <v>2409136</v>
      </c>
      <c r="DM34" s="649"/>
      <c r="DN34" s="649"/>
      <c r="DO34" s="649"/>
      <c r="DP34" s="649"/>
      <c r="DQ34" s="649"/>
      <c r="DR34" s="649"/>
      <c r="DS34" s="649"/>
      <c r="DT34" s="649"/>
      <c r="DU34" s="649"/>
      <c r="DV34" s="649"/>
      <c r="DW34" s="653">
        <v>16.100000000000001</v>
      </c>
      <c r="DX34" s="653"/>
      <c r="DY34" s="653"/>
      <c r="DZ34" s="653"/>
      <c r="EA34" s="653"/>
      <c r="EB34" s="653"/>
      <c r="EC34" s="653"/>
    </row>
    <row r="35" spans="2:133" ht="11.25" customHeight="1">
      <c r="B35" s="646" t="s">
        <v>244</v>
      </c>
      <c r="C35" s="646"/>
      <c r="D35" s="646"/>
      <c r="E35" s="646"/>
      <c r="F35" s="646"/>
      <c r="G35" s="646"/>
      <c r="H35" s="646"/>
      <c r="I35" s="646"/>
      <c r="J35" s="646"/>
      <c r="K35" s="646"/>
      <c r="L35" s="646"/>
      <c r="M35" s="646"/>
      <c r="N35" s="646"/>
      <c r="O35" s="646"/>
      <c r="P35" s="646"/>
      <c r="Q35" s="646"/>
      <c r="R35" s="647">
        <v>850007</v>
      </c>
      <c r="S35" s="647"/>
      <c r="T35" s="647"/>
      <c r="U35" s="647"/>
      <c r="V35" s="647"/>
      <c r="W35" s="647"/>
      <c r="X35" s="647"/>
      <c r="Y35" s="647"/>
      <c r="Z35" s="648">
        <v>3</v>
      </c>
      <c r="AA35" s="648"/>
      <c r="AB35" s="648"/>
      <c r="AC35" s="648"/>
      <c r="AD35" s="649" t="s">
        <v>398</v>
      </c>
      <c r="AE35" s="649"/>
      <c r="AF35" s="649"/>
      <c r="AG35" s="649"/>
      <c r="AH35" s="649"/>
      <c r="AI35" s="649"/>
      <c r="AJ35" s="649"/>
      <c r="AK35" s="649"/>
      <c r="AL35" s="653" t="s">
        <v>398</v>
      </c>
      <c r="AM35" s="653"/>
      <c r="AN35" s="653"/>
      <c r="AO35" s="653"/>
      <c r="AP35" s="359"/>
      <c r="AQ35" s="664" t="s">
        <v>553</v>
      </c>
      <c r="AR35" s="664"/>
      <c r="AS35" s="664"/>
      <c r="AT35" s="664"/>
      <c r="AU35" s="664"/>
      <c r="AV35" s="664"/>
      <c r="AW35" s="664"/>
      <c r="AX35" s="664"/>
      <c r="AY35" s="664"/>
      <c r="AZ35" s="664"/>
      <c r="BA35" s="664"/>
      <c r="BB35" s="664"/>
      <c r="BC35" s="664"/>
      <c r="BD35" s="664"/>
      <c r="BE35" s="664"/>
      <c r="BF35" s="664"/>
      <c r="BG35" s="664" t="s">
        <v>554</v>
      </c>
      <c r="BH35" s="664"/>
      <c r="BI35" s="664"/>
      <c r="BJ35" s="664"/>
      <c r="BK35" s="664"/>
      <c r="BL35" s="664"/>
      <c r="BM35" s="664"/>
      <c r="BN35" s="664"/>
      <c r="BO35" s="664"/>
      <c r="BP35" s="664"/>
      <c r="BQ35" s="664"/>
      <c r="BR35" s="664"/>
      <c r="BS35" s="664"/>
      <c r="BT35" s="664"/>
      <c r="BU35" s="664"/>
      <c r="BV35" s="664"/>
      <c r="BW35" s="664"/>
      <c r="BX35" s="664"/>
      <c r="BY35" s="664"/>
      <c r="BZ35" s="664"/>
      <c r="CA35" s="664"/>
      <c r="CB35" s="664"/>
      <c r="CD35" s="646" t="s">
        <v>555</v>
      </c>
      <c r="CE35" s="646"/>
      <c r="CF35" s="646"/>
      <c r="CG35" s="646"/>
      <c r="CH35" s="646"/>
      <c r="CI35" s="646"/>
      <c r="CJ35" s="646"/>
      <c r="CK35" s="646"/>
      <c r="CL35" s="646"/>
      <c r="CM35" s="646"/>
      <c r="CN35" s="646"/>
      <c r="CO35" s="646"/>
      <c r="CP35" s="646"/>
      <c r="CQ35" s="646"/>
      <c r="CR35" s="647">
        <v>215245</v>
      </c>
      <c r="CS35" s="647"/>
      <c r="CT35" s="647"/>
      <c r="CU35" s="647"/>
      <c r="CV35" s="647"/>
      <c r="CW35" s="647"/>
      <c r="CX35" s="647"/>
      <c r="CY35" s="647"/>
      <c r="CZ35" s="648">
        <v>0.8</v>
      </c>
      <c r="DA35" s="648"/>
      <c r="DB35" s="648"/>
      <c r="DC35" s="648"/>
      <c r="DD35" s="649">
        <v>191019</v>
      </c>
      <c r="DE35" s="649"/>
      <c r="DF35" s="649"/>
      <c r="DG35" s="649"/>
      <c r="DH35" s="649"/>
      <c r="DI35" s="649"/>
      <c r="DJ35" s="649"/>
      <c r="DK35" s="649"/>
      <c r="DL35" s="649">
        <v>188808</v>
      </c>
      <c r="DM35" s="649"/>
      <c r="DN35" s="649"/>
      <c r="DO35" s="649"/>
      <c r="DP35" s="649"/>
      <c r="DQ35" s="649"/>
      <c r="DR35" s="649"/>
      <c r="DS35" s="649"/>
      <c r="DT35" s="649"/>
      <c r="DU35" s="649"/>
      <c r="DV35" s="649"/>
      <c r="DW35" s="653">
        <v>1.3</v>
      </c>
      <c r="DX35" s="653"/>
      <c r="DY35" s="653"/>
      <c r="DZ35" s="653"/>
      <c r="EA35" s="653"/>
      <c r="EB35" s="653"/>
      <c r="EC35" s="653"/>
    </row>
    <row r="36" spans="2:133" ht="11.25" customHeight="1">
      <c r="B36" s="646" t="s">
        <v>245</v>
      </c>
      <c r="C36" s="646"/>
      <c r="D36" s="646"/>
      <c r="E36" s="646"/>
      <c r="F36" s="646"/>
      <c r="G36" s="646"/>
      <c r="H36" s="646"/>
      <c r="I36" s="646"/>
      <c r="J36" s="646"/>
      <c r="K36" s="646"/>
      <c r="L36" s="646"/>
      <c r="M36" s="646"/>
      <c r="N36" s="646"/>
      <c r="O36" s="646"/>
      <c r="P36" s="646"/>
      <c r="Q36" s="646"/>
      <c r="R36" s="647">
        <v>31664</v>
      </c>
      <c r="S36" s="647"/>
      <c r="T36" s="647"/>
      <c r="U36" s="647"/>
      <c r="V36" s="647"/>
      <c r="W36" s="647"/>
      <c r="X36" s="647"/>
      <c r="Y36" s="647"/>
      <c r="Z36" s="648">
        <v>0.1</v>
      </c>
      <c r="AA36" s="648"/>
      <c r="AB36" s="648"/>
      <c r="AC36" s="648"/>
      <c r="AD36" s="649" t="s">
        <v>398</v>
      </c>
      <c r="AE36" s="649"/>
      <c r="AF36" s="649"/>
      <c r="AG36" s="649"/>
      <c r="AH36" s="649"/>
      <c r="AI36" s="649"/>
      <c r="AJ36" s="649"/>
      <c r="AK36" s="649"/>
      <c r="AL36" s="653" t="s">
        <v>398</v>
      </c>
      <c r="AM36" s="653"/>
      <c r="AN36" s="653"/>
      <c r="AO36" s="653"/>
      <c r="AP36" s="359"/>
      <c r="AQ36" s="661" t="s">
        <v>237</v>
      </c>
      <c r="AR36" s="661"/>
      <c r="AS36" s="661"/>
      <c r="AT36" s="661"/>
      <c r="AU36" s="661"/>
      <c r="AV36" s="661"/>
      <c r="AW36" s="661"/>
      <c r="AX36" s="661"/>
      <c r="AY36" s="661"/>
      <c r="AZ36" s="662">
        <v>2269284</v>
      </c>
      <c r="BA36" s="662"/>
      <c r="BB36" s="662"/>
      <c r="BC36" s="662"/>
      <c r="BD36" s="662"/>
      <c r="BE36" s="662"/>
      <c r="BF36" s="662"/>
      <c r="BG36" s="663" t="s">
        <v>556</v>
      </c>
      <c r="BH36" s="663"/>
      <c r="BI36" s="663"/>
      <c r="BJ36" s="663"/>
      <c r="BK36" s="663"/>
      <c r="BL36" s="663"/>
      <c r="BM36" s="663"/>
      <c r="BN36" s="663"/>
      <c r="BO36" s="663"/>
      <c r="BP36" s="663"/>
      <c r="BQ36" s="663"/>
      <c r="BR36" s="663"/>
      <c r="BS36" s="663"/>
      <c r="BT36" s="663"/>
      <c r="BU36" s="663"/>
      <c r="BV36" s="662">
        <v>277401</v>
      </c>
      <c r="BW36" s="662"/>
      <c r="BX36" s="662"/>
      <c r="BY36" s="662"/>
      <c r="BZ36" s="662"/>
      <c r="CA36" s="662"/>
      <c r="CB36" s="662"/>
      <c r="CD36" s="646" t="s">
        <v>557</v>
      </c>
      <c r="CE36" s="646"/>
      <c r="CF36" s="646"/>
      <c r="CG36" s="646"/>
      <c r="CH36" s="646"/>
      <c r="CI36" s="646"/>
      <c r="CJ36" s="646"/>
      <c r="CK36" s="646"/>
      <c r="CL36" s="646"/>
      <c r="CM36" s="646"/>
      <c r="CN36" s="646"/>
      <c r="CO36" s="646"/>
      <c r="CP36" s="646"/>
      <c r="CQ36" s="646"/>
      <c r="CR36" s="647">
        <v>2396165</v>
      </c>
      <c r="CS36" s="647"/>
      <c r="CT36" s="647"/>
      <c r="CU36" s="647"/>
      <c r="CV36" s="647"/>
      <c r="CW36" s="647"/>
      <c r="CX36" s="647"/>
      <c r="CY36" s="647"/>
      <c r="CZ36" s="648">
        <v>8.8000000000000007</v>
      </c>
      <c r="DA36" s="648"/>
      <c r="DB36" s="648"/>
      <c r="DC36" s="648"/>
      <c r="DD36" s="649">
        <v>2257947</v>
      </c>
      <c r="DE36" s="649"/>
      <c r="DF36" s="649"/>
      <c r="DG36" s="649"/>
      <c r="DH36" s="649"/>
      <c r="DI36" s="649"/>
      <c r="DJ36" s="649"/>
      <c r="DK36" s="649"/>
      <c r="DL36" s="649">
        <v>1949423</v>
      </c>
      <c r="DM36" s="649"/>
      <c r="DN36" s="649"/>
      <c r="DO36" s="649"/>
      <c r="DP36" s="649"/>
      <c r="DQ36" s="649"/>
      <c r="DR36" s="649"/>
      <c r="DS36" s="649"/>
      <c r="DT36" s="649"/>
      <c r="DU36" s="649"/>
      <c r="DV36" s="649"/>
      <c r="DW36" s="653">
        <v>13</v>
      </c>
      <c r="DX36" s="653"/>
      <c r="DY36" s="653"/>
      <c r="DZ36" s="653"/>
      <c r="EA36" s="653"/>
      <c r="EB36" s="653"/>
      <c r="EC36" s="653"/>
    </row>
    <row r="37" spans="2:133" ht="11.25" customHeight="1">
      <c r="B37" s="646" t="s">
        <v>246</v>
      </c>
      <c r="C37" s="646"/>
      <c r="D37" s="646"/>
      <c r="E37" s="646"/>
      <c r="F37" s="646"/>
      <c r="G37" s="646"/>
      <c r="H37" s="646"/>
      <c r="I37" s="646"/>
      <c r="J37" s="646"/>
      <c r="K37" s="646"/>
      <c r="L37" s="646"/>
      <c r="M37" s="646"/>
      <c r="N37" s="646"/>
      <c r="O37" s="646"/>
      <c r="P37" s="646"/>
      <c r="Q37" s="646"/>
      <c r="R37" s="647">
        <v>243399</v>
      </c>
      <c r="S37" s="647"/>
      <c r="T37" s="647"/>
      <c r="U37" s="647"/>
      <c r="V37" s="647"/>
      <c r="W37" s="647"/>
      <c r="X37" s="647"/>
      <c r="Y37" s="647"/>
      <c r="Z37" s="648">
        <v>0.9</v>
      </c>
      <c r="AA37" s="648"/>
      <c r="AB37" s="648"/>
      <c r="AC37" s="648"/>
      <c r="AD37" s="649" t="s">
        <v>398</v>
      </c>
      <c r="AE37" s="649"/>
      <c r="AF37" s="649"/>
      <c r="AG37" s="649"/>
      <c r="AH37" s="649"/>
      <c r="AI37" s="649"/>
      <c r="AJ37" s="649"/>
      <c r="AK37" s="649"/>
      <c r="AL37" s="653" t="s">
        <v>398</v>
      </c>
      <c r="AM37" s="653"/>
      <c r="AN37" s="653"/>
      <c r="AO37" s="653"/>
      <c r="AP37" s="346"/>
      <c r="AQ37" s="657" t="s">
        <v>558</v>
      </c>
      <c r="AR37" s="657"/>
      <c r="AS37" s="657"/>
      <c r="AT37" s="657"/>
      <c r="AU37" s="657"/>
      <c r="AV37" s="657"/>
      <c r="AW37" s="657"/>
      <c r="AX37" s="657"/>
      <c r="AY37" s="657"/>
      <c r="AZ37" s="658">
        <v>321407</v>
      </c>
      <c r="BA37" s="658"/>
      <c r="BB37" s="658"/>
      <c r="BC37" s="658"/>
      <c r="BD37" s="658"/>
      <c r="BE37" s="658"/>
      <c r="BF37" s="658"/>
      <c r="BG37" s="646" t="s">
        <v>559</v>
      </c>
      <c r="BH37" s="646"/>
      <c r="BI37" s="646"/>
      <c r="BJ37" s="646"/>
      <c r="BK37" s="646"/>
      <c r="BL37" s="646"/>
      <c r="BM37" s="646"/>
      <c r="BN37" s="646"/>
      <c r="BO37" s="646"/>
      <c r="BP37" s="646"/>
      <c r="BQ37" s="646"/>
      <c r="BR37" s="646"/>
      <c r="BS37" s="646"/>
      <c r="BT37" s="646"/>
      <c r="BU37" s="646"/>
      <c r="BV37" s="658">
        <v>129477</v>
      </c>
      <c r="BW37" s="658"/>
      <c r="BX37" s="658"/>
      <c r="BY37" s="658"/>
      <c r="BZ37" s="658"/>
      <c r="CA37" s="658"/>
      <c r="CB37" s="658"/>
      <c r="CD37" s="646" t="s">
        <v>560</v>
      </c>
      <c r="CE37" s="646"/>
      <c r="CF37" s="646"/>
      <c r="CG37" s="646"/>
      <c r="CH37" s="646"/>
      <c r="CI37" s="646"/>
      <c r="CJ37" s="646"/>
      <c r="CK37" s="646"/>
      <c r="CL37" s="646"/>
      <c r="CM37" s="646"/>
      <c r="CN37" s="646"/>
      <c r="CO37" s="646"/>
      <c r="CP37" s="646"/>
      <c r="CQ37" s="646"/>
      <c r="CR37" s="647">
        <v>1349371</v>
      </c>
      <c r="CS37" s="647"/>
      <c r="CT37" s="647"/>
      <c r="CU37" s="647"/>
      <c r="CV37" s="647"/>
      <c r="CW37" s="647"/>
      <c r="CX37" s="647"/>
      <c r="CY37" s="647"/>
      <c r="CZ37" s="648">
        <v>5</v>
      </c>
      <c r="DA37" s="648"/>
      <c r="DB37" s="648"/>
      <c r="DC37" s="648"/>
      <c r="DD37" s="649">
        <v>1349371</v>
      </c>
      <c r="DE37" s="649"/>
      <c r="DF37" s="649"/>
      <c r="DG37" s="649"/>
      <c r="DH37" s="649"/>
      <c r="DI37" s="649"/>
      <c r="DJ37" s="649"/>
      <c r="DK37" s="649"/>
      <c r="DL37" s="649">
        <v>1317503</v>
      </c>
      <c r="DM37" s="649"/>
      <c r="DN37" s="649"/>
      <c r="DO37" s="649"/>
      <c r="DP37" s="649"/>
      <c r="DQ37" s="649"/>
      <c r="DR37" s="649"/>
      <c r="DS37" s="649"/>
      <c r="DT37" s="649"/>
      <c r="DU37" s="649"/>
      <c r="DV37" s="649"/>
      <c r="DW37" s="653">
        <v>8.8000000000000007</v>
      </c>
      <c r="DX37" s="653"/>
      <c r="DY37" s="653"/>
      <c r="DZ37" s="653"/>
      <c r="EA37" s="653"/>
      <c r="EB37" s="653"/>
      <c r="EC37" s="653"/>
    </row>
    <row r="38" spans="2:133" ht="11.25" customHeight="1">
      <c r="B38" s="646" t="s">
        <v>247</v>
      </c>
      <c r="C38" s="646"/>
      <c r="D38" s="646"/>
      <c r="E38" s="646"/>
      <c r="F38" s="646"/>
      <c r="G38" s="646"/>
      <c r="H38" s="646"/>
      <c r="I38" s="646"/>
      <c r="J38" s="646"/>
      <c r="K38" s="646"/>
      <c r="L38" s="646"/>
      <c r="M38" s="646"/>
      <c r="N38" s="646"/>
      <c r="O38" s="646"/>
      <c r="P38" s="646"/>
      <c r="Q38" s="646"/>
      <c r="R38" s="647">
        <v>908840</v>
      </c>
      <c r="S38" s="647"/>
      <c r="T38" s="647"/>
      <c r="U38" s="647"/>
      <c r="V38" s="647"/>
      <c r="W38" s="647"/>
      <c r="X38" s="647"/>
      <c r="Y38" s="647"/>
      <c r="Z38" s="648">
        <v>3.2</v>
      </c>
      <c r="AA38" s="648"/>
      <c r="AB38" s="648"/>
      <c r="AC38" s="648"/>
      <c r="AD38" s="649" t="s">
        <v>398</v>
      </c>
      <c r="AE38" s="649"/>
      <c r="AF38" s="649"/>
      <c r="AG38" s="649"/>
      <c r="AH38" s="649"/>
      <c r="AI38" s="649"/>
      <c r="AJ38" s="649"/>
      <c r="AK38" s="649"/>
      <c r="AL38" s="653" t="s">
        <v>398</v>
      </c>
      <c r="AM38" s="653"/>
      <c r="AN38" s="653"/>
      <c r="AO38" s="653"/>
      <c r="AP38" s="346"/>
      <c r="AQ38" s="657" t="s">
        <v>561</v>
      </c>
      <c r="AR38" s="657"/>
      <c r="AS38" s="657"/>
      <c r="AT38" s="657"/>
      <c r="AU38" s="657"/>
      <c r="AV38" s="657"/>
      <c r="AW38" s="657"/>
      <c r="AX38" s="657"/>
      <c r="AY38" s="657"/>
      <c r="AZ38" s="658">
        <v>53683</v>
      </c>
      <c r="BA38" s="658"/>
      <c r="BB38" s="658"/>
      <c r="BC38" s="658"/>
      <c r="BD38" s="658"/>
      <c r="BE38" s="658"/>
      <c r="BF38" s="658"/>
      <c r="BG38" s="646" t="s">
        <v>562</v>
      </c>
      <c r="BH38" s="646"/>
      <c r="BI38" s="646"/>
      <c r="BJ38" s="646"/>
      <c r="BK38" s="646"/>
      <c r="BL38" s="646"/>
      <c r="BM38" s="646"/>
      <c r="BN38" s="646"/>
      <c r="BO38" s="646"/>
      <c r="BP38" s="646"/>
      <c r="BQ38" s="646"/>
      <c r="BR38" s="646"/>
      <c r="BS38" s="646"/>
      <c r="BT38" s="646"/>
      <c r="BU38" s="646"/>
      <c r="BV38" s="658">
        <v>8999</v>
      </c>
      <c r="BW38" s="658"/>
      <c r="BX38" s="658"/>
      <c r="BY38" s="658"/>
      <c r="BZ38" s="658"/>
      <c r="CA38" s="658"/>
      <c r="CB38" s="658"/>
      <c r="CD38" s="646" t="s">
        <v>563</v>
      </c>
      <c r="CE38" s="646"/>
      <c r="CF38" s="646"/>
      <c r="CG38" s="646"/>
      <c r="CH38" s="646"/>
      <c r="CI38" s="646"/>
      <c r="CJ38" s="646"/>
      <c r="CK38" s="646"/>
      <c r="CL38" s="646"/>
      <c r="CM38" s="646"/>
      <c r="CN38" s="646"/>
      <c r="CO38" s="646"/>
      <c r="CP38" s="646"/>
      <c r="CQ38" s="646"/>
      <c r="CR38" s="647">
        <v>1971066</v>
      </c>
      <c r="CS38" s="647"/>
      <c r="CT38" s="647"/>
      <c r="CU38" s="647"/>
      <c r="CV38" s="647"/>
      <c r="CW38" s="647"/>
      <c r="CX38" s="647"/>
      <c r="CY38" s="647"/>
      <c r="CZ38" s="648">
        <v>7.3</v>
      </c>
      <c r="DA38" s="648"/>
      <c r="DB38" s="648"/>
      <c r="DC38" s="648"/>
      <c r="DD38" s="649">
        <v>1659584</v>
      </c>
      <c r="DE38" s="649"/>
      <c r="DF38" s="649"/>
      <c r="DG38" s="649"/>
      <c r="DH38" s="649"/>
      <c r="DI38" s="649"/>
      <c r="DJ38" s="649"/>
      <c r="DK38" s="649"/>
      <c r="DL38" s="649">
        <v>1491495</v>
      </c>
      <c r="DM38" s="649"/>
      <c r="DN38" s="649"/>
      <c r="DO38" s="649"/>
      <c r="DP38" s="649"/>
      <c r="DQ38" s="649"/>
      <c r="DR38" s="649"/>
      <c r="DS38" s="649"/>
      <c r="DT38" s="649"/>
      <c r="DU38" s="649"/>
      <c r="DV38" s="649"/>
      <c r="DW38" s="653">
        <v>9.9</v>
      </c>
      <c r="DX38" s="653"/>
      <c r="DY38" s="653"/>
      <c r="DZ38" s="653"/>
      <c r="EA38" s="653"/>
      <c r="EB38" s="653"/>
      <c r="EC38" s="653"/>
    </row>
    <row r="39" spans="2:133" ht="11.25" customHeight="1">
      <c r="B39" s="646" t="s">
        <v>248</v>
      </c>
      <c r="C39" s="646"/>
      <c r="D39" s="646"/>
      <c r="E39" s="646"/>
      <c r="F39" s="646"/>
      <c r="G39" s="646"/>
      <c r="H39" s="646"/>
      <c r="I39" s="646"/>
      <c r="J39" s="646"/>
      <c r="K39" s="646"/>
      <c r="L39" s="646"/>
      <c r="M39" s="646"/>
      <c r="N39" s="646"/>
      <c r="O39" s="646"/>
      <c r="P39" s="646"/>
      <c r="Q39" s="646"/>
      <c r="R39" s="647">
        <v>655420</v>
      </c>
      <c r="S39" s="647"/>
      <c r="T39" s="647"/>
      <c r="U39" s="647"/>
      <c r="V39" s="647"/>
      <c r="W39" s="647"/>
      <c r="X39" s="647"/>
      <c r="Y39" s="647"/>
      <c r="Z39" s="648">
        <v>2.2999999999999998</v>
      </c>
      <c r="AA39" s="648"/>
      <c r="AB39" s="648"/>
      <c r="AC39" s="648"/>
      <c r="AD39" s="649">
        <v>71229</v>
      </c>
      <c r="AE39" s="649"/>
      <c r="AF39" s="649"/>
      <c r="AG39" s="649"/>
      <c r="AH39" s="649"/>
      <c r="AI39" s="649"/>
      <c r="AJ39" s="649"/>
      <c r="AK39" s="649"/>
      <c r="AL39" s="653">
        <v>0.5</v>
      </c>
      <c r="AM39" s="653"/>
      <c r="AN39" s="653"/>
      <c r="AO39" s="653"/>
      <c r="AP39" s="346"/>
      <c r="AQ39" s="657" t="s">
        <v>564</v>
      </c>
      <c r="AR39" s="657"/>
      <c r="AS39" s="657"/>
      <c r="AT39" s="657"/>
      <c r="AU39" s="657"/>
      <c r="AV39" s="657"/>
      <c r="AW39" s="657"/>
      <c r="AX39" s="657"/>
      <c r="AY39" s="657"/>
      <c r="AZ39" s="658">
        <v>3911</v>
      </c>
      <c r="BA39" s="658"/>
      <c r="BB39" s="658"/>
      <c r="BC39" s="658"/>
      <c r="BD39" s="658"/>
      <c r="BE39" s="658"/>
      <c r="BF39" s="658"/>
      <c r="BG39" s="646" t="s">
        <v>565</v>
      </c>
      <c r="BH39" s="646"/>
      <c r="BI39" s="646"/>
      <c r="BJ39" s="646"/>
      <c r="BK39" s="646"/>
      <c r="BL39" s="646"/>
      <c r="BM39" s="646"/>
      <c r="BN39" s="646"/>
      <c r="BO39" s="646"/>
      <c r="BP39" s="646"/>
      <c r="BQ39" s="646"/>
      <c r="BR39" s="646"/>
      <c r="BS39" s="646"/>
      <c r="BT39" s="646"/>
      <c r="BU39" s="646"/>
      <c r="BV39" s="658">
        <v>14152</v>
      </c>
      <c r="BW39" s="658"/>
      <c r="BX39" s="658"/>
      <c r="BY39" s="658"/>
      <c r="BZ39" s="658"/>
      <c r="CA39" s="658"/>
      <c r="CB39" s="658"/>
      <c r="CD39" s="646" t="s">
        <v>566</v>
      </c>
      <c r="CE39" s="646"/>
      <c r="CF39" s="646"/>
      <c r="CG39" s="646"/>
      <c r="CH39" s="646"/>
      <c r="CI39" s="646"/>
      <c r="CJ39" s="646"/>
      <c r="CK39" s="646"/>
      <c r="CL39" s="646"/>
      <c r="CM39" s="646"/>
      <c r="CN39" s="646"/>
      <c r="CO39" s="646"/>
      <c r="CP39" s="646"/>
      <c r="CQ39" s="646"/>
      <c r="CR39" s="647">
        <v>1778283</v>
      </c>
      <c r="CS39" s="647"/>
      <c r="CT39" s="647"/>
      <c r="CU39" s="647"/>
      <c r="CV39" s="647"/>
      <c r="CW39" s="647"/>
      <c r="CX39" s="647"/>
      <c r="CY39" s="647"/>
      <c r="CZ39" s="648">
        <v>6.5</v>
      </c>
      <c r="DA39" s="648"/>
      <c r="DB39" s="648"/>
      <c r="DC39" s="648"/>
      <c r="DD39" s="649">
        <v>1778277</v>
      </c>
      <c r="DE39" s="649"/>
      <c r="DF39" s="649"/>
      <c r="DG39" s="649"/>
      <c r="DH39" s="649"/>
      <c r="DI39" s="649"/>
      <c r="DJ39" s="649"/>
      <c r="DK39" s="649"/>
      <c r="DL39" s="649" t="s">
        <v>398</v>
      </c>
      <c r="DM39" s="649"/>
      <c r="DN39" s="649"/>
      <c r="DO39" s="649"/>
      <c r="DP39" s="649"/>
      <c r="DQ39" s="649"/>
      <c r="DR39" s="649"/>
      <c r="DS39" s="649"/>
      <c r="DT39" s="649"/>
      <c r="DU39" s="649"/>
      <c r="DV39" s="649"/>
      <c r="DW39" s="653" t="s">
        <v>398</v>
      </c>
      <c r="DX39" s="653"/>
      <c r="DY39" s="653"/>
      <c r="DZ39" s="653"/>
      <c r="EA39" s="653"/>
      <c r="EB39" s="653"/>
      <c r="EC39" s="653"/>
    </row>
    <row r="40" spans="2:133" ht="11.25" customHeight="1">
      <c r="B40" s="646" t="s">
        <v>249</v>
      </c>
      <c r="C40" s="646"/>
      <c r="D40" s="646"/>
      <c r="E40" s="646"/>
      <c r="F40" s="646"/>
      <c r="G40" s="646"/>
      <c r="H40" s="646"/>
      <c r="I40" s="646"/>
      <c r="J40" s="646"/>
      <c r="K40" s="646"/>
      <c r="L40" s="646"/>
      <c r="M40" s="646"/>
      <c r="N40" s="646"/>
      <c r="O40" s="646"/>
      <c r="P40" s="646"/>
      <c r="Q40" s="646"/>
      <c r="R40" s="647">
        <v>2224024</v>
      </c>
      <c r="S40" s="647"/>
      <c r="T40" s="647"/>
      <c r="U40" s="647"/>
      <c r="V40" s="647"/>
      <c r="W40" s="647"/>
      <c r="X40" s="647"/>
      <c r="Y40" s="647"/>
      <c r="Z40" s="648">
        <v>7.8</v>
      </c>
      <c r="AA40" s="648"/>
      <c r="AB40" s="648"/>
      <c r="AC40" s="648"/>
      <c r="AD40" s="649" t="s">
        <v>398</v>
      </c>
      <c r="AE40" s="649"/>
      <c r="AF40" s="649"/>
      <c r="AG40" s="649"/>
      <c r="AH40" s="649"/>
      <c r="AI40" s="649"/>
      <c r="AJ40" s="649"/>
      <c r="AK40" s="649"/>
      <c r="AL40" s="653" t="s">
        <v>398</v>
      </c>
      <c r="AM40" s="653"/>
      <c r="AN40" s="653"/>
      <c r="AO40" s="653"/>
      <c r="AP40" s="346"/>
      <c r="AQ40" s="657" t="s">
        <v>567</v>
      </c>
      <c r="AR40" s="657"/>
      <c r="AS40" s="657"/>
      <c r="AT40" s="657"/>
      <c r="AU40" s="657"/>
      <c r="AV40" s="657"/>
      <c r="AW40" s="657"/>
      <c r="AX40" s="657"/>
      <c r="AY40" s="657"/>
      <c r="AZ40" s="658" t="s">
        <v>398</v>
      </c>
      <c r="BA40" s="658"/>
      <c r="BB40" s="658"/>
      <c r="BC40" s="658"/>
      <c r="BD40" s="658"/>
      <c r="BE40" s="658"/>
      <c r="BF40" s="658"/>
      <c r="BG40" s="660" t="s">
        <v>568</v>
      </c>
      <c r="BH40" s="660"/>
      <c r="BI40" s="660"/>
      <c r="BJ40" s="660"/>
      <c r="BK40" s="660"/>
      <c r="BL40" s="360"/>
      <c r="BM40" s="659" t="s">
        <v>569</v>
      </c>
      <c r="BN40" s="659"/>
      <c r="BO40" s="659"/>
      <c r="BP40" s="659"/>
      <c r="BQ40" s="659"/>
      <c r="BR40" s="659"/>
      <c r="BS40" s="659"/>
      <c r="BT40" s="659"/>
      <c r="BU40" s="659"/>
      <c r="BV40" s="658">
        <v>103</v>
      </c>
      <c r="BW40" s="658"/>
      <c r="BX40" s="658"/>
      <c r="BY40" s="658"/>
      <c r="BZ40" s="658"/>
      <c r="CA40" s="658"/>
      <c r="CB40" s="658"/>
      <c r="CD40" s="646" t="s">
        <v>570</v>
      </c>
      <c r="CE40" s="646"/>
      <c r="CF40" s="646"/>
      <c r="CG40" s="646"/>
      <c r="CH40" s="646"/>
      <c r="CI40" s="646"/>
      <c r="CJ40" s="646"/>
      <c r="CK40" s="646"/>
      <c r="CL40" s="646"/>
      <c r="CM40" s="646"/>
      <c r="CN40" s="646"/>
      <c r="CO40" s="646"/>
      <c r="CP40" s="646"/>
      <c r="CQ40" s="646"/>
      <c r="CR40" s="647">
        <v>111325</v>
      </c>
      <c r="CS40" s="647"/>
      <c r="CT40" s="647"/>
      <c r="CU40" s="647"/>
      <c r="CV40" s="647"/>
      <c r="CW40" s="647"/>
      <c r="CX40" s="647"/>
      <c r="CY40" s="647"/>
      <c r="CZ40" s="648">
        <v>0.4</v>
      </c>
      <c r="DA40" s="648"/>
      <c r="DB40" s="648"/>
      <c r="DC40" s="648"/>
      <c r="DD40" s="649">
        <v>81325</v>
      </c>
      <c r="DE40" s="649"/>
      <c r="DF40" s="649"/>
      <c r="DG40" s="649"/>
      <c r="DH40" s="649"/>
      <c r="DI40" s="649"/>
      <c r="DJ40" s="649"/>
      <c r="DK40" s="649"/>
      <c r="DL40" s="649" t="s">
        <v>398</v>
      </c>
      <c r="DM40" s="649"/>
      <c r="DN40" s="649"/>
      <c r="DO40" s="649"/>
      <c r="DP40" s="649"/>
      <c r="DQ40" s="649"/>
      <c r="DR40" s="649"/>
      <c r="DS40" s="649"/>
      <c r="DT40" s="649"/>
      <c r="DU40" s="649"/>
      <c r="DV40" s="649"/>
      <c r="DW40" s="653" t="s">
        <v>398</v>
      </c>
      <c r="DX40" s="653"/>
      <c r="DY40" s="653"/>
      <c r="DZ40" s="653"/>
      <c r="EA40" s="653"/>
      <c r="EB40" s="653"/>
      <c r="EC40" s="653"/>
    </row>
    <row r="41" spans="2:133" ht="11.25" customHeight="1">
      <c r="B41" s="646" t="s">
        <v>571</v>
      </c>
      <c r="C41" s="646"/>
      <c r="D41" s="646"/>
      <c r="E41" s="646"/>
      <c r="F41" s="646"/>
      <c r="G41" s="646"/>
      <c r="H41" s="646"/>
      <c r="I41" s="646"/>
      <c r="J41" s="646"/>
      <c r="K41" s="646"/>
      <c r="L41" s="646"/>
      <c r="M41" s="646"/>
      <c r="N41" s="646"/>
      <c r="O41" s="646"/>
      <c r="P41" s="646"/>
      <c r="Q41" s="646"/>
      <c r="R41" s="647" t="s">
        <v>398</v>
      </c>
      <c r="S41" s="647"/>
      <c r="T41" s="647"/>
      <c r="U41" s="647"/>
      <c r="V41" s="647"/>
      <c r="W41" s="647"/>
      <c r="X41" s="647"/>
      <c r="Y41" s="647"/>
      <c r="Z41" s="648" t="s">
        <v>398</v>
      </c>
      <c r="AA41" s="648"/>
      <c r="AB41" s="648"/>
      <c r="AC41" s="648"/>
      <c r="AD41" s="649" t="s">
        <v>398</v>
      </c>
      <c r="AE41" s="649"/>
      <c r="AF41" s="649"/>
      <c r="AG41" s="649"/>
      <c r="AH41" s="649"/>
      <c r="AI41" s="649"/>
      <c r="AJ41" s="649"/>
      <c r="AK41" s="649"/>
      <c r="AL41" s="653" t="s">
        <v>398</v>
      </c>
      <c r="AM41" s="653"/>
      <c r="AN41" s="653"/>
      <c r="AO41" s="653"/>
      <c r="AP41" s="346"/>
      <c r="AQ41" s="657" t="s">
        <v>572</v>
      </c>
      <c r="AR41" s="657"/>
      <c r="AS41" s="657"/>
      <c r="AT41" s="657"/>
      <c r="AU41" s="657"/>
      <c r="AV41" s="657"/>
      <c r="AW41" s="657"/>
      <c r="AX41" s="657"/>
      <c r="AY41" s="657"/>
      <c r="AZ41" s="658">
        <v>489517</v>
      </c>
      <c r="BA41" s="658"/>
      <c r="BB41" s="658"/>
      <c r="BC41" s="658"/>
      <c r="BD41" s="658"/>
      <c r="BE41" s="658"/>
      <c r="BF41" s="658"/>
      <c r="BG41" s="660"/>
      <c r="BH41" s="660"/>
      <c r="BI41" s="660"/>
      <c r="BJ41" s="660"/>
      <c r="BK41" s="660"/>
      <c r="BL41" s="360"/>
      <c r="BM41" s="659" t="s">
        <v>242</v>
      </c>
      <c r="BN41" s="659"/>
      <c r="BO41" s="659"/>
      <c r="BP41" s="659"/>
      <c r="BQ41" s="659"/>
      <c r="BR41" s="659"/>
      <c r="BS41" s="659"/>
      <c r="BT41" s="659"/>
      <c r="BU41" s="659"/>
      <c r="BV41" s="658" t="s">
        <v>398</v>
      </c>
      <c r="BW41" s="658"/>
      <c r="BX41" s="658"/>
      <c r="BY41" s="658"/>
      <c r="BZ41" s="658"/>
      <c r="CA41" s="658"/>
      <c r="CB41" s="658"/>
      <c r="CD41" s="646" t="s">
        <v>573</v>
      </c>
      <c r="CE41" s="646"/>
      <c r="CF41" s="646"/>
      <c r="CG41" s="646"/>
      <c r="CH41" s="646"/>
      <c r="CI41" s="646"/>
      <c r="CJ41" s="646"/>
      <c r="CK41" s="646"/>
      <c r="CL41" s="646"/>
      <c r="CM41" s="646"/>
      <c r="CN41" s="646"/>
      <c r="CO41" s="646"/>
      <c r="CP41" s="646"/>
      <c r="CQ41" s="646"/>
      <c r="CR41" s="647" t="s">
        <v>398</v>
      </c>
      <c r="CS41" s="647"/>
      <c r="CT41" s="647"/>
      <c r="CU41" s="647"/>
      <c r="CV41" s="647"/>
      <c r="CW41" s="647"/>
      <c r="CX41" s="647"/>
      <c r="CY41" s="647"/>
      <c r="CZ41" s="648" t="s">
        <v>398</v>
      </c>
      <c r="DA41" s="648"/>
      <c r="DB41" s="648"/>
      <c r="DC41" s="648"/>
      <c r="DD41" s="649" t="s">
        <v>398</v>
      </c>
      <c r="DE41" s="649"/>
      <c r="DF41" s="649"/>
      <c r="DG41" s="649"/>
      <c r="DH41" s="649"/>
      <c r="DI41" s="649"/>
      <c r="DJ41" s="649"/>
      <c r="DK41" s="649"/>
      <c r="DL41" s="650"/>
      <c r="DM41" s="650"/>
      <c r="DN41" s="650"/>
      <c r="DO41" s="650"/>
      <c r="DP41" s="650"/>
      <c r="DQ41" s="650"/>
      <c r="DR41" s="650"/>
      <c r="DS41" s="650"/>
      <c r="DT41" s="650"/>
      <c r="DU41" s="650"/>
      <c r="DV41" s="650"/>
      <c r="DW41" s="644"/>
      <c r="DX41" s="644"/>
      <c r="DY41" s="644"/>
      <c r="DZ41" s="644"/>
      <c r="EA41" s="644"/>
      <c r="EB41" s="644"/>
      <c r="EC41" s="644"/>
    </row>
    <row r="42" spans="2:133" ht="11.25" customHeight="1">
      <c r="B42" s="646" t="s">
        <v>574</v>
      </c>
      <c r="C42" s="646"/>
      <c r="D42" s="646"/>
      <c r="E42" s="646"/>
      <c r="F42" s="646"/>
      <c r="G42" s="646"/>
      <c r="H42" s="646"/>
      <c r="I42" s="646"/>
      <c r="J42" s="646"/>
      <c r="K42" s="646"/>
      <c r="L42" s="646"/>
      <c r="M42" s="646"/>
      <c r="N42" s="646"/>
      <c r="O42" s="646"/>
      <c r="P42" s="646"/>
      <c r="Q42" s="646"/>
      <c r="R42" s="647" t="s">
        <v>398</v>
      </c>
      <c r="S42" s="647"/>
      <c r="T42" s="647"/>
      <c r="U42" s="647"/>
      <c r="V42" s="647"/>
      <c r="W42" s="647"/>
      <c r="X42" s="647"/>
      <c r="Y42" s="647"/>
      <c r="Z42" s="648" t="s">
        <v>398</v>
      </c>
      <c r="AA42" s="648"/>
      <c r="AB42" s="648"/>
      <c r="AC42" s="648"/>
      <c r="AD42" s="649" t="s">
        <v>398</v>
      </c>
      <c r="AE42" s="649"/>
      <c r="AF42" s="649"/>
      <c r="AG42" s="649"/>
      <c r="AH42" s="649"/>
      <c r="AI42" s="649"/>
      <c r="AJ42" s="649"/>
      <c r="AK42" s="649"/>
      <c r="AL42" s="653" t="s">
        <v>398</v>
      </c>
      <c r="AM42" s="653"/>
      <c r="AN42" s="653"/>
      <c r="AO42" s="653"/>
      <c r="AP42" s="346"/>
      <c r="AQ42" s="656" t="s">
        <v>575</v>
      </c>
      <c r="AR42" s="656"/>
      <c r="AS42" s="656"/>
      <c r="AT42" s="656"/>
      <c r="AU42" s="656"/>
      <c r="AV42" s="656"/>
      <c r="AW42" s="656"/>
      <c r="AX42" s="656"/>
      <c r="AY42" s="656"/>
      <c r="AZ42" s="654">
        <v>1400766</v>
      </c>
      <c r="BA42" s="654"/>
      <c r="BB42" s="654"/>
      <c r="BC42" s="654"/>
      <c r="BD42" s="654"/>
      <c r="BE42" s="654"/>
      <c r="BF42" s="654"/>
      <c r="BG42" s="660"/>
      <c r="BH42" s="660"/>
      <c r="BI42" s="660"/>
      <c r="BJ42" s="660"/>
      <c r="BK42" s="660"/>
      <c r="BL42" s="361"/>
      <c r="BM42" s="655" t="s">
        <v>576</v>
      </c>
      <c r="BN42" s="655"/>
      <c r="BO42" s="655"/>
      <c r="BP42" s="655"/>
      <c r="BQ42" s="655"/>
      <c r="BR42" s="655"/>
      <c r="BS42" s="655"/>
      <c r="BT42" s="655"/>
      <c r="BU42" s="655"/>
      <c r="BV42" s="654">
        <v>323</v>
      </c>
      <c r="BW42" s="654"/>
      <c r="BX42" s="654"/>
      <c r="BY42" s="654"/>
      <c r="BZ42" s="654"/>
      <c r="CA42" s="654"/>
      <c r="CB42" s="654"/>
      <c r="CD42" s="646" t="s">
        <v>577</v>
      </c>
      <c r="CE42" s="646"/>
      <c r="CF42" s="646"/>
      <c r="CG42" s="646"/>
      <c r="CH42" s="646"/>
      <c r="CI42" s="646"/>
      <c r="CJ42" s="646"/>
      <c r="CK42" s="646"/>
      <c r="CL42" s="646"/>
      <c r="CM42" s="646"/>
      <c r="CN42" s="646"/>
      <c r="CO42" s="646"/>
      <c r="CP42" s="646"/>
      <c r="CQ42" s="646"/>
      <c r="CR42" s="647">
        <v>2856911</v>
      </c>
      <c r="CS42" s="647"/>
      <c r="CT42" s="647"/>
      <c r="CU42" s="647"/>
      <c r="CV42" s="647"/>
      <c r="CW42" s="647"/>
      <c r="CX42" s="647"/>
      <c r="CY42" s="647"/>
      <c r="CZ42" s="648">
        <v>10.5</v>
      </c>
      <c r="DA42" s="648"/>
      <c r="DB42" s="648"/>
      <c r="DC42" s="648"/>
      <c r="DD42" s="649">
        <v>1301557</v>
      </c>
      <c r="DE42" s="649"/>
      <c r="DF42" s="649"/>
      <c r="DG42" s="649"/>
      <c r="DH42" s="649"/>
      <c r="DI42" s="649"/>
      <c r="DJ42" s="649"/>
      <c r="DK42" s="649"/>
      <c r="DL42" s="650"/>
      <c r="DM42" s="650"/>
      <c r="DN42" s="650"/>
      <c r="DO42" s="650"/>
      <c r="DP42" s="650"/>
      <c r="DQ42" s="650"/>
      <c r="DR42" s="650"/>
      <c r="DS42" s="650"/>
      <c r="DT42" s="650"/>
      <c r="DU42" s="650"/>
      <c r="DV42" s="650"/>
      <c r="DW42" s="644"/>
      <c r="DX42" s="644"/>
      <c r="DY42" s="644"/>
      <c r="DZ42" s="644"/>
      <c r="EA42" s="644"/>
      <c r="EB42" s="644"/>
      <c r="EC42" s="644"/>
    </row>
    <row r="43" spans="2:133" ht="11.25" customHeight="1">
      <c r="B43" s="646" t="s">
        <v>578</v>
      </c>
      <c r="C43" s="646"/>
      <c r="D43" s="646"/>
      <c r="E43" s="646"/>
      <c r="F43" s="646"/>
      <c r="G43" s="646"/>
      <c r="H43" s="646"/>
      <c r="I43" s="646"/>
      <c r="J43" s="646"/>
      <c r="K43" s="646"/>
      <c r="L43" s="646"/>
      <c r="M43" s="646"/>
      <c r="N43" s="646"/>
      <c r="O43" s="646"/>
      <c r="P43" s="646"/>
      <c r="Q43" s="646"/>
      <c r="R43" s="647">
        <v>1300124</v>
      </c>
      <c r="S43" s="647"/>
      <c r="T43" s="647"/>
      <c r="U43" s="647"/>
      <c r="V43" s="647"/>
      <c r="W43" s="647"/>
      <c r="X43" s="647"/>
      <c r="Y43" s="647"/>
      <c r="Z43" s="648">
        <v>4.5999999999999996</v>
      </c>
      <c r="AA43" s="648"/>
      <c r="AB43" s="648"/>
      <c r="AC43" s="648"/>
      <c r="AD43" s="649" t="s">
        <v>398</v>
      </c>
      <c r="AE43" s="649"/>
      <c r="AF43" s="649"/>
      <c r="AG43" s="649"/>
      <c r="AH43" s="649"/>
      <c r="AI43" s="649"/>
      <c r="AJ43" s="649"/>
      <c r="AK43" s="649"/>
      <c r="AL43" s="653" t="s">
        <v>398</v>
      </c>
      <c r="AM43" s="653"/>
      <c r="AN43" s="653"/>
      <c r="AO43" s="653"/>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CD43" s="646" t="s">
        <v>579</v>
      </c>
      <c r="CE43" s="646"/>
      <c r="CF43" s="646"/>
      <c r="CG43" s="646"/>
      <c r="CH43" s="646"/>
      <c r="CI43" s="646"/>
      <c r="CJ43" s="646"/>
      <c r="CK43" s="646"/>
      <c r="CL43" s="646"/>
      <c r="CM43" s="646"/>
      <c r="CN43" s="646"/>
      <c r="CO43" s="646"/>
      <c r="CP43" s="646"/>
      <c r="CQ43" s="646"/>
      <c r="CR43" s="647">
        <v>19480</v>
      </c>
      <c r="CS43" s="647"/>
      <c r="CT43" s="647"/>
      <c r="CU43" s="647"/>
      <c r="CV43" s="647"/>
      <c r="CW43" s="647"/>
      <c r="CX43" s="647"/>
      <c r="CY43" s="647"/>
      <c r="CZ43" s="648">
        <v>0.1</v>
      </c>
      <c r="DA43" s="648"/>
      <c r="DB43" s="648"/>
      <c r="DC43" s="648"/>
      <c r="DD43" s="649">
        <v>19480</v>
      </c>
      <c r="DE43" s="649"/>
      <c r="DF43" s="649"/>
      <c r="DG43" s="649"/>
      <c r="DH43" s="649"/>
      <c r="DI43" s="649"/>
      <c r="DJ43" s="649"/>
      <c r="DK43" s="649"/>
      <c r="DL43" s="650"/>
      <c r="DM43" s="650"/>
      <c r="DN43" s="650"/>
      <c r="DO43" s="650"/>
      <c r="DP43" s="650"/>
      <c r="DQ43" s="650"/>
      <c r="DR43" s="650"/>
      <c r="DS43" s="650"/>
      <c r="DT43" s="650"/>
      <c r="DU43" s="650"/>
      <c r="DV43" s="650"/>
      <c r="DW43" s="644"/>
      <c r="DX43" s="644"/>
      <c r="DY43" s="644"/>
      <c r="DZ43" s="644"/>
      <c r="EA43" s="644"/>
      <c r="EB43" s="644"/>
      <c r="EC43" s="644"/>
    </row>
    <row r="44" spans="2:133" ht="11.25" customHeight="1">
      <c r="B44" s="638" t="s">
        <v>580</v>
      </c>
      <c r="C44" s="638"/>
      <c r="D44" s="638"/>
      <c r="E44" s="638"/>
      <c r="F44" s="638"/>
      <c r="G44" s="638"/>
      <c r="H44" s="638"/>
      <c r="I44" s="638"/>
      <c r="J44" s="638"/>
      <c r="K44" s="638"/>
      <c r="L44" s="638"/>
      <c r="M44" s="638"/>
      <c r="N44" s="638"/>
      <c r="O44" s="638"/>
      <c r="P44" s="638"/>
      <c r="Q44" s="638"/>
      <c r="R44" s="639">
        <v>28355517</v>
      </c>
      <c r="S44" s="639"/>
      <c r="T44" s="639"/>
      <c r="U44" s="639"/>
      <c r="V44" s="639"/>
      <c r="W44" s="639"/>
      <c r="X44" s="639"/>
      <c r="Y44" s="639"/>
      <c r="Z44" s="640">
        <v>100</v>
      </c>
      <c r="AA44" s="640"/>
      <c r="AB44" s="640"/>
      <c r="AC44" s="640"/>
      <c r="AD44" s="641">
        <v>13701994</v>
      </c>
      <c r="AE44" s="641"/>
      <c r="AF44" s="641"/>
      <c r="AG44" s="641"/>
      <c r="AH44" s="641"/>
      <c r="AI44" s="641"/>
      <c r="AJ44" s="641"/>
      <c r="AK44" s="641"/>
      <c r="AL44" s="651">
        <v>100</v>
      </c>
      <c r="AM44" s="651"/>
      <c r="AN44" s="651"/>
      <c r="AO44" s="651"/>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D44" s="652" t="s">
        <v>539</v>
      </c>
      <c r="CE44" s="652"/>
      <c r="CF44" s="646" t="s">
        <v>581</v>
      </c>
      <c r="CG44" s="646"/>
      <c r="CH44" s="646"/>
      <c r="CI44" s="646"/>
      <c r="CJ44" s="646"/>
      <c r="CK44" s="646"/>
      <c r="CL44" s="646"/>
      <c r="CM44" s="646"/>
      <c r="CN44" s="646"/>
      <c r="CO44" s="646"/>
      <c r="CP44" s="646"/>
      <c r="CQ44" s="646"/>
      <c r="CR44" s="647">
        <v>2856911</v>
      </c>
      <c r="CS44" s="647"/>
      <c r="CT44" s="647"/>
      <c r="CU44" s="647"/>
      <c r="CV44" s="647"/>
      <c r="CW44" s="647"/>
      <c r="CX44" s="647"/>
      <c r="CY44" s="647"/>
      <c r="CZ44" s="648">
        <v>10.5</v>
      </c>
      <c r="DA44" s="648"/>
      <c r="DB44" s="648"/>
      <c r="DC44" s="648"/>
      <c r="DD44" s="649">
        <v>1301557</v>
      </c>
      <c r="DE44" s="649"/>
      <c r="DF44" s="649"/>
      <c r="DG44" s="649"/>
      <c r="DH44" s="649"/>
      <c r="DI44" s="649"/>
      <c r="DJ44" s="649"/>
      <c r="DK44" s="649"/>
      <c r="DL44" s="650"/>
      <c r="DM44" s="650"/>
      <c r="DN44" s="650"/>
      <c r="DO44" s="650"/>
      <c r="DP44" s="650"/>
      <c r="DQ44" s="650"/>
      <c r="DR44" s="650"/>
      <c r="DS44" s="650"/>
      <c r="DT44" s="650"/>
      <c r="DU44" s="650"/>
      <c r="DV44" s="650"/>
      <c r="DW44" s="644"/>
      <c r="DX44" s="644"/>
      <c r="DY44" s="644"/>
      <c r="DZ44" s="644"/>
      <c r="EA44" s="644"/>
      <c r="EB44" s="644"/>
      <c r="EC44" s="644"/>
    </row>
    <row r="45" spans="2:133" ht="11.25" customHeight="1">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D45" s="652"/>
      <c r="CE45" s="652"/>
      <c r="CF45" s="646" t="s">
        <v>582</v>
      </c>
      <c r="CG45" s="646"/>
      <c r="CH45" s="646"/>
      <c r="CI45" s="646"/>
      <c r="CJ45" s="646"/>
      <c r="CK45" s="646"/>
      <c r="CL45" s="646"/>
      <c r="CM45" s="646"/>
      <c r="CN45" s="646"/>
      <c r="CO45" s="646"/>
      <c r="CP45" s="646"/>
      <c r="CQ45" s="646"/>
      <c r="CR45" s="647">
        <v>874137</v>
      </c>
      <c r="CS45" s="647"/>
      <c r="CT45" s="647"/>
      <c r="CU45" s="647"/>
      <c r="CV45" s="647"/>
      <c r="CW45" s="647"/>
      <c r="CX45" s="647"/>
      <c r="CY45" s="647"/>
      <c r="CZ45" s="648">
        <v>3.2</v>
      </c>
      <c r="DA45" s="648"/>
      <c r="DB45" s="648"/>
      <c r="DC45" s="648"/>
      <c r="DD45" s="649">
        <v>56039</v>
      </c>
      <c r="DE45" s="649"/>
      <c r="DF45" s="649"/>
      <c r="DG45" s="649"/>
      <c r="DH45" s="649"/>
      <c r="DI45" s="649"/>
      <c r="DJ45" s="649"/>
      <c r="DK45" s="649"/>
      <c r="DL45" s="650"/>
      <c r="DM45" s="650"/>
      <c r="DN45" s="650"/>
      <c r="DO45" s="650"/>
      <c r="DP45" s="650"/>
      <c r="DQ45" s="650"/>
      <c r="DR45" s="650"/>
      <c r="DS45" s="650"/>
      <c r="DT45" s="650"/>
      <c r="DU45" s="650"/>
      <c r="DV45" s="650"/>
      <c r="DW45" s="644"/>
      <c r="DX45" s="644"/>
      <c r="DY45" s="644"/>
      <c r="DZ45" s="644"/>
      <c r="EA45" s="644"/>
      <c r="EB45" s="644"/>
      <c r="EC45" s="644"/>
    </row>
    <row r="46" spans="2:133" ht="11.25" customHeight="1">
      <c r="B46" s="353" t="s">
        <v>583</v>
      </c>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D46" s="652"/>
      <c r="CE46" s="652"/>
      <c r="CF46" s="646" t="s">
        <v>584</v>
      </c>
      <c r="CG46" s="646"/>
      <c r="CH46" s="646"/>
      <c r="CI46" s="646"/>
      <c r="CJ46" s="646"/>
      <c r="CK46" s="646"/>
      <c r="CL46" s="646"/>
      <c r="CM46" s="646"/>
      <c r="CN46" s="646"/>
      <c r="CO46" s="646"/>
      <c r="CP46" s="646"/>
      <c r="CQ46" s="646"/>
      <c r="CR46" s="647">
        <v>1835827</v>
      </c>
      <c r="CS46" s="647"/>
      <c r="CT46" s="647"/>
      <c r="CU46" s="647"/>
      <c r="CV46" s="647"/>
      <c r="CW46" s="647"/>
      <c r="CX46" s="647"/>
      <c r="CY46" s="647"/>
      <c r="CZ46" s="648">
        <v>6.8</v>
      </c>
      <c r="DA46" s="648"/>
      <c r="DB46" s="648"/>
      <c r="DC46" s="648"/>
      <c r="DD46" s="649">
        <v>1226471</v>
      </c>
      <c r="DE46" s="649"/>
      <c r="DF46" s="649"/>
      <c r="DG46" s="649"/>
      <c r="DH46" s="649"/>
      <c r="DI46" s="649"/>
      <c r="DJ46" s="649"/>
      <c r="DK46" s="649"/>
      <c r="DL46" s="650"/>
      <c r="DM46" s="650"/>
      <c r="DN46" s="650"/>
      <c r="DO46" s="650"/>
      <c r="DP46" s="650"/>
      <c r="DQ46" s="650"/>
      <c r="DR46" s="650"/>
      <c r="DS46" s="650"/>
      <c r="DT46" s="650"/>
      <c r="DU46" s="650"/>
      <c r="DV46" s="650"/>
      <c r="DW46" s="644"/>
      <c r="DX46" s="644"/>
      <c r="DY46" s="644"/>
      <c r="DZ46" s="644"/>
      <c r="EA46" s="644"/>
      <c r="EB46" s="644"/>
      <c r="EC46" s="644"/>
    </row>
    <row r="47" spans="2:133" ht="11.25" customHeight="1">
      <c r="B47" s="645" t="s">
        <v>585</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652"/>
      <c r="CE47" s="652"/>
      <c r="CF47" s="646" t="s">
        <v>586</v>
      </c>
      <c r="CG47" s="646"/>
      <c r="CH47" s="646"/>
      <c r="CI47" s="646"/>
      <c r="CJ47" s="646"/>
      <c r="CK47" s="646"/>
      <c r="CL47" s="646"/>
      <c r="CM47" s="646"/>
      <c r="CN47" s="646"/>
      <c r="CO47" s="646"/>
      <c r="CP47" s="646"/>
      <c r="CQ47" s="646"/>
      <c r="CR47" s="647" t="s">
        <v>398</v>
      </c>
      <c r="CS47" s="647"/>
      <c r="CT47" s="647"/>
      <c r="CU47" s="647"/>
      <c r="CV47" s="647"/>
      <c r="CW47" s="647"/>
      <c r="CX47" s="647"/>
      <c r="CY47" s="647"/>
      <c r="CZ47" s="648" t="s">
        <v>398</v>
      </c>
      <c r="DA47" s="648"/>
      <c r="DB47" s="648"/>
      <c r="DC47" s="648"/>
      <c r="DD47" s="649" t="s">
        <v>398</v>
      </c>
      <c r="DE47" s="649"/>
      <c r="DF47" s="649"/>
      <c r="DG47" s="649"/>
      <c r="DH47" s="649"/>
      <c r="DI47" s="649"/>
      <c r="DJ47" s="649"/>
      <c r="DK47" s="649"/>
      <c r="DL47" s="650"/>
      <c r="DM47" s="650"/>
      <c r="DN47" s="650"/>
      <c r="DO47" s="650"/>
      <c r="DP47" s="650"/>
      <c r="DQ47" s="650"/>
      <c r="DR47" s="650"/>
      <c r="DS47" s="650"/>
      <c r="DT47" s="650"/>
      <c r="DU47" s="650"/>
      <c r="DV47" s="650"/>
      <c r="DW47" s="644"/>
      <c r="DX47" s="644"/>
      <c r="DY47" s="644"/>
      <c r="DZ47" s="644"/>
      <c r="EA47" s="644"/>
      <c r="EB47" s="644"/>
      <c r="EC47" s="644"/>
    </row>
    <row r="48" spans="2:133">
      <c r="B48" s="645" t="s">
        <v>587</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D48" s="652"/>
      <c r="CE48" s="652"/>
      <c r="CF48" s="646" t="s">
        <v>588</v>
      </c>
      <c r="CG48" s="646"/>
      <c r="CH48" s="646"/>
      <c r="CI48" s="646"/>
      <c r="CJ48" s="646"/>
      <c r="CK48" s="646"/>
      <c r="CL48" s="646"/>
      <c r="CM48" s="646"/>
      <c r="CN48" s="646"/>
      <c r="CO48" s="646"/>
      <c r="CP48" s="646"/>
      <c r="CQ48" s="646"/>
      <c r="CR48" s="647" t="s">
        <v>398</v>
      </c>
      <c r="CS48" s="647"/>
      <c r="CT48" s="647"/>
      <c r="CU48" s="647"/>
      <c r="CV48" s="647"/>
      <c r="CW48" s="647"/>
      <c r="CX48" s="647"/>
      <c r="CY48" s="647"/>
      <c r="CZ48" s="648" t="s">
        <v>398</v>
      </c>
      <c r="DA48" s="648"/>
      <c r="DB48" s="648"/>
      <c r="DC48" s="648"/>
      <c r="DD48" s="649" t="s">
        <v>398</v>
      </c>
      <c r="DE48" s="649"/>
      <c r="DF48" s="649"/>
      <c r="DG48" s="649"/>
      <c r="DH48" s="649"/>
      <c r="DI48" s="649"/>
      <c r="DJ48" s="649"/>
      <c r="DK48" s="649"/>
      <c r="DL48" s="650"/>
      <c r="DM48" s="650"/>
      <c r="DN48" s="650"/>
      <c r="DO48" s="650"/>
      <c r="DP48" s="650"/>
      <c r="DQ48" s="650"/>
      <c r="DR48" s="650"/>
      <c r="DS48" s="650"/>
      <c r="DT48" s="650"/>
      <c r="DU48" s="650"/>
      <c r="DV48" s="650"/>
      <c r="DW48" s="644"/>
      <c r="DX48" s="644"/>
      <c r="DY48" s="644"/>
      <c r="DZ48" s="644"/>
      <c r="EA48" s="644"/>
      <c r="EB48" s="644"/>
      <c r="EC48" s="644"/>
    </row>
    <row r="49" spans="2:133" ht="11.25" customHeight="1">
      <c r="B49" s="362"/>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CD49" s="638" t="s">
        <v>232</v>
      </c>
      <c r="CE49" s="638"/>
      <c r="CF49" s="638"/>
      <c r="CG49" s="638"/>
      <c r="CH49" s="638"/>
      <c r="CI49" s="638"/>
      <c r="CJ49" s="638"/>
      <c r="CK49" s="638"/>
      <c r="CL49" s="638"/>
      <c r="CM49" s="638"/>
      <c r="CN49" s="638"/>
      <c r="CO49" s="638"/>
      <c r="CP49" s="638"/>
      <c r="CQ49" s="638"/>
      <c r="CR49" s="639">
        <v>27172201</v>
      </c>
      <c r="CS49" s="639"/>
      <c r="CT49" s="639"/>
      <c r="CU49" s="639"/>
      <c r="CV49" s="639"/>
      <c r="CW49" s="639"/>
      <c r="CX49" s="639"/>
      <c r="CY49" s="639"/>
      <c r="CZ49" s="640">
        <v>100</v>
      </c>
      <c r="DA49" s="640"/>
      <c r="DB49" s="640"/>
      <c r="DC49" s="640"/>
      <c r="DD49" s="641">
        <v>17146644</v>
      </c>
      <c r="DE49" s="641"/>
      <c r="DF49" s="641"/>
      <c r="DG49" s="641"/>
      <c r="DH49" s="641"/>
      <c r="DI49" s="641"/>
      <c r="DJ49" s="641"/>
      <c r="DK49" s="641"/>
      <c r="DL49" s="642"/>
      <c r="DM49" s="642"/>
      <c r="DN49" s="642"/>
      <c r="DO49" s="642"/>
      <c r="DP49" s="642"/>
      <c r="DQ49" s="642"/>
      <c r="DR49" s="642"/>
      <c r="DS49" s="642"/>
      <c r="DT49" s="642"/>
      <c r="DU49" s="642"/>
      <c r="DV49" s="642"/>
      <c r="DW49" s="643"/>
      <c r="DX49" s="643"/>
      <c r="DY49" s="643"/>
      <c r="DZ49" s="643"/>
      <c r="EA49" s="643"/>
      <c r="EB49" s="643"/>
      <c r="EC49" s="643"/>
    </row>
    <row r="50" spans="2:133" hidden="1"/>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4999999999999" bottom="0.39305555555555599" header="0.51180555555555496" footer="0.196527777777778"/>
  <pageSetup paperSize="0" scale="0" firstPageNumber="0" orientation="portrait" usePrinterDefaults="0" horizontalDpi="0" verticalDpi="0" copies="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70" zoomScaleSheetLayoutView="70" workbookViewId="0">
      <selection activeCell="AA71" sqref="AA71:AE71"/>
    </sheetView>
  </sheetViews>
  <sheetFormatPr defaultColWidth="0" defaultRowHeight="13.5" zeroHeight="1"/>
  <cols>
    <col min="1" max="130" width="2.75" style="213" customWidth="1"/>
    <col min="131" max="131" width="1.625" style="213" customWidth="1"/>
    <col min="132" max="16384" width="9" style="213" hidden="1"/>
  </cols>
  <sheetData>
    <row r="1" spans="1:131" ht="11.25" customHeight="1" thickBot="1">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c r="A2" s="689" t="s">
        <v>250</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690" t="s">
        <v>251</v>
      </c>
      <c r="DK2" s="691"/>
      <c r="DL2" s="691"/>
      <c r="DM2" s="691"/>
      <c r="DN2" s="691"/>
      <c r="DO2" s="692"/>
      <c r="DP2" s="210"/>
      <c r="DQ2" s="690" t="s">
        <v>252</v>
      </c>
      <c r="DR2" s="691"/>
      <c r="DS2" s="691"/>
      <c r="DT2" s="691"/>
      <c r="DU2" s="691"/>
      <c r="DV2" s="691"/>
      <c r="DW2" s="691"/>
      <c r="DX2" s="691"/>
      <c r="DY2" s="691"/>
      <c r="DZ2" s="692"/>
      <c r="EA2" s="212"/>
    </row>
    <row r="3" spans="1:131" ht="11.2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c r="A4" s="693" t="s">
        <v>253</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14"/>
      <c r="BA4" s="214"/>
      <c r="BB4" s="214"/>
      <c r="BC4" s="214"/>
      <c r="BD4" s="214"/>
      <c r="BE4" s="215"/>
      <c r="BF4" s="215"/>
      <c r="BG4" s="215"/>
      <c r="BH4" s="215"/>
      <c r="BI4" s="215"/>
      <c r="BJ4" s="215"/>
      <c r="BK4" s="215"/>
      <c r="BL4" s="215"/>
      <c r="BM4" s="215"/>
      <c r="BN4" s="215"/>
      <c r="BO4" s="215"/>
      <c r="BP4" s="215"/>
      <c r="BQ4" s="694" t="s">
        <v>254</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216"/>
    </row>
    <row r="5" spans="1:131" s="217" customFormat="1" ht="26.25" customHeight="1">
      <c r="A5" s="695" t="s">
        <v>255</v>
      </c>
      <c r="B5" s="696"/>
      <c r="C5" s="696"/>
      <c r="D5" s="696"/>
      <c r="E5" s="696"/>
      <c r="F5" s="696"/>
      <c r="G5" s="696"/>
      <c r="H5" s="696"/>
      <c r="I5" s="696"/>
      <c r="J5" s="696"/>
      <c r="K5" s="696"/>
      <c r="L5" s="696"/>
      <c r="M5" s="696"/>
      <c r="N5" s="696"/>
      <c r="O5" s="696"/>
      <c r="P5" s="697"/>
      <c r="Q5" s="701" t="s">
        <v>256</v>
      </c>
      <c r="R5" s="702"/>
      <c r="S5" s="702"/>
      <c r="T5" s="702"/>
      <c r="U5" s="703"/>
      <c r="V5" s="701" t="s">
        <v>257</v>
      </c>
      <c r="W5" s="702"/>
      <c r="X5" s="702"/>
      <c r="Y5" s="702"/>
      <c r="Z5" s="703"/>
      <c r="AA5" s="701" t="s">
        <v>258</v>
      </c>
      <c r="AB5" s="702"/>
      <c r="AC5" s="702"/>
      <c r="AD5" s="702"/>
      <c r="AE5" s="702"/>
      <c r="AF5" s="707" t="s">
        <v>259</v>
      </c>
      <c r="AG5" s="702"/>
      <c r="AH5" s="702"/>
      <c r="AI5" s="702"/>
      <c r="AJ5" s="708"/>
      <c r="AK5" s="702" t="s">
        <v>260</v>
      </c>
      <c r="AL5" s="702"/>
      <c r="AM5" s="702"/>
      <c r="AN5" s="702"/>
      <c r="AO5" s="703"/>
      <c r="AP5" s="701" t="s">
        <v>261</v>
      </c>
      <c r="AQ5" s="702"/>
      <c r="AR5" s="702"/>
      <c r="AS5" s="702"/>
      <c r="AT5" s="703"/>
      <c r="AU5" s="701" t="s">
        <v>262</v>
      </c>
      <c r="AV5" s="702"/>
      <c r="AW5" s="702"/>
      <c r="AX5" s="702"/>
      <c r="AY5" s="708"/>
      <c r="AZ5" s="214"/>
      <c r="BA5" s="214"/>
      <c r="BB5" s="214"/>
      <c r="BC5" s="214"/>
      <c r="BD5" s="214"/>
      <c r="BE5" s="215"/>
      <c r="BF5" s="215"/>
      <c r="BG5" s="215"/>
      <c r="BH5" s="215"/>
      <c r="BI5" s="215"/>
      <c r="BJ5" s="215"/>
      <c r="BK5" s="215"/>
      <c r="BL5" s="215"/>
      <c r="BM5" s="215"/>
      <c r="BN5" s="215"/>
      <c r="BO5" s="215"/>
      <c r="BP5" s="215"/>
      <c r="BQ5" s="695" t="s">
        <v>263</v>
      </c>
      <c r="BR5" s="696"/>
      <c r="BS5" s="696"/>
      <c r="BT5" s="696"/>
      <c r="BU5" s="696"/>
      <c r="BV5" s="696"/>
      <c r="BW5" s="696"/>
      <c r="BX5" s="696"/>
      <c r="BY5" s="696"/>
      <c r="BZ5" s="696"/>
      <c r="CA5" s="696"/>
      <c r="CB5" s="696"/>
      <c r="CC5" s="696"/>
      <c r="CD5" s="696"/>
      <c r="CE5" s="696"/>
      <c r="CF5" s="696"/>
      <c r="CG5" s="697"/>
      <c r="CH5" s="701" t="s">
        <v>264</v>
      </c>
      <c r="CI5" s="702"/>
      <c r="CJ5" s="702"/>
      <c r="CK5" s="702"/>
      <c r="CL5" s="703"/>
      <c r="CM5" s="701" t="s">
        <v>265</v>
      </c>
      <c r="CN5" s="702"/>
      <c r="CO5" s="702"/>
      <c r="CP5" s="702"/>
      <c r="CQ5" s="703"/>
      <c r="CR5" s="701" t="s">
        <v>266</v>
      </c>
      <c r="CS5" s="702"/>
      <c r="CT5" s="702"/>
      <c r="CU5" s="702"/>
      <c r="CV5" s="703"/>
      <c r="CW5" s="701" t="s">
        <v>267</v>
      </c>
      <c r="CX5" s="702"/>
      <c r="CY5" s="702"/>
      <c r="CZ5" s="702"/>
      <c r="DA5" s="703"/>
      <c r="DB5" s="701" t="s">
        <v>268</v>
      </c>
      <c r="DC5" s="702"/>
      <c r="DD5" s="702"/>
      <c r="DE5" s="702"/>
      <c r="DF5" s="703"/>
      <c r="DG5" s="731" t="s">
        <v>269</v>
      </c>
      <c r="DH5" s="732"/>
      <c r="DI5" s="732"/>
      <c r="DJ5" s="732"/>
      <c r="DK5" s="733"/>
      <c r="DL5" s="731" t="s">
        <v>270</v>
      </c>
      <c r="DM5" s="732"/>
      <c r="DN5" s="732"/>
      <c r="DO5" s="732"/>
      <c r="DP5" s="733"/>
      <c r="DQ5" s="701" t="s">
        <v>271</v>
      </c>
      <c r="DR5" s="702"/>
      <c r="DS5" s="702"/>
      <c r="DT5" s="702"/>
      <c r="DU5" s="703"/>
      <c r="DV5" s="701" t="s">
        <v>262</v>
      </c>
      <c r="DW5" s="702"/>
      <c r="DX5" s="702"/>
      <c r="DY5" s="702"/>
      <c r="DZ5" s="708"/>
      <c r="EA5" s="216"/>
    </row>
    <row r="6" spans="1:131" s="217" customFormat="1" ht="26.25" customHeight="1" thickBot="1">
      <c r="A6" s="698"/>
      <c r="B6" s="699"/>
      <c r="C6" s="699"/>
      <c r="D6" s="699"/>
      <c r="E6" s="699"/>
      <c r="F6" s="699"/>
      <c r="G6" s="699"/>
      <c r="H6" s="699"/>
      <c r="I6" s="699"/>
      <c r="J6" s="699"/>
      <c r="K6" s="699"/>
      <c r="L6" s="699"/>
      <c r="M6" s="699"/>
      <c r="N6" s="699"/>
      <c r="O6" s="699"/>
      <c r="P6" s="700"/>
      <c r="Q6" s="704"/>
      <c r="R6" s="705"/>
      <c r="S6" s="705"/>
      <c r="T6" s="705"/>
      <c r="U6" s="706"/>
      <c r="V6" s="704"/>
      <c r="W6" s="705"/>
      <c r="X6" s="705"/>
      <c r="Y6" s="705"/>
      <c r="Z6" s="706"/>
      <c r="AA6" s="704"/>
      <c r="AB6" s="705"/>
      <c r="AC6" s="705"/>
      <c r="AD6" s="705"/>
      <c r="AE6" s="705"/>
      <c r="AF6" s="709"/>
      <c r="AG6" s="705"/>
      <c r="AH6" s="705"/>
      <c r="AI6" s="705"/>
      <c r="AJ6" s="710"/>
      <c r="AK6" s="705"/>
      <c r="AL6" s="705"/>
      <c r="AM6" s="705"/>
      <c r="AN6" s="705"/>
      <c r="AO6" s="706"/>
      <c r="AP6" s="704"/>
      <c r="AQ6" s="705"/>
      <c r="AR6" s="705"/>
      <c r="AS6" s="705"/>
      <c r="AT6" s="706"/>
      <c r="AU6" s="704"/>
      <c r="AV6" s="705"/>
      <c r="AW6" s="705"/>
      <c r="AX6" s="705"/>
      <c r="AY6" s="710"/>
      <c r="AZ6" s="214"/>
      <c r="BA6" s="214"/>
      <c r="BB6" s="214"/>
      <c r="BC6" s="214"/>
      <c r="BD6" s="214"/>
      <c r="BE6" s="215"/>
      <c r="BF6" s="215"/>
      <c r="BG6" s="215"/>
      <c r="BH6" s="215"/>
      <c r="BI6" s="215"/>
      <c r="BJ6" s="215"/>
      <c r="BK6" s="215"/>
      <c r="BL6" s="215"/>
      <c r="BM6" s="215"/>
      <c r="BN6" s="215"/>
      <c r="BO6" s="215"/>
      <c r="BP6" s="215"/>
      <c r="BQ6" s="698"/>
      <c r="BR6" s="699"/>
      <c r="BS6" s="699"/>
      <c r="BT6" s="699"/>
      <c r="BU6" s="699"/>
      <c r="BV6" s="699"/>
      <c r="BW6" s="699"/>
      <c r="BX6" s="699"/>
      <c r="BY6" s="699"/>
      <c r="BZ6" s="699"/>
      <c r="CA6" s="699"/>
      <c r="CB6" s="699"/>
      <c r="CC6" s="699"/>
      <c r="CD6" s="699"/>
      <c r="CE6" s="699"/>
      <c r="CF6" s="699"/>
      <c r="CG6" s="700"/>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34"/>
      <c r="DH6" s="735"/>
      <c r="DI6" s="735"/>
      <c r="DJ6" s="735"/>
      <c r="DK6" s="736"/>
      <c r="DL6" s="734"/>
      <c r="DM6" s="735"/>
      <c r="DN6" s="735"/>
      <c r="DO6" s="735"/>
      <c r="DP6" s="736"/>
      <c r="DQ6" s="704"/>
      <c r="DR6" s="705"/>
      <c r="DS6" s="705"/>
      <c r="DT6" s="705"/>
      <c r="DU6" s="706"/>
      <c r="DV6" s="704"/>
      <c r="DW6" s="705"/>
      <c r="DX6" s="705"/>
      <c r="DY6" s="705"/>
      <c r="DZ6" s="710"/>
      <c r="EA6" s="216"/>
    </row>
    <row r="7" spans="1:131" s="217" customFormat="1" ht="26.25" customHeight="1" thickTop="1">
      <c r="A7" s="218">
        <v>1</v>
      </c>
      <c r="B7" s="717" t="s">
        <v>272</v>
      </c>
      <c r="C7" s="718"/>
      <c r="D7" s="718"/>
      <c r="E7" s="718"/>
      <c r="F7" s="718"/>
      <c r="G7" s="718"/>
      <c r="H7" s="718"/>
      <c r="I7" s="718"/>
      <c r="J7" s="718"/>
      <c r="K7" s="718"/>
      <c r="L7" s="718"/>
      <c r="M7" s="718"/>
      <c r="N7" s="718"/>
      <c r="O7" s="718"/>
      <c r="P7" s="719"/>
      <c r="Q7" s="720">
        <v>28356</v>
      </c>
      <c r="R7" s="721"/>
      <c r="S7" s="721"/>
      <c r="T7" s="721"/>
      <c r="U7" s="721"/>
      <c r="V7" s="721">
        <v>27172</v>
      </c>
      <c r="W7" s="721"/>
      <c r="X7" s="721"/>
      <c r="Y7" s="721"/>
      <c r="Z7" s="721"/>
      <c r="AA7" s="721">
        <v>1183</v>
      </c>
      <c r="AB7" s="721"/>
      <c r="AC7" s="721"/>
      <c r="AD7" s="721"/>
      <c r="AE7" s="722"/>
      <c r="AF7" s="723">
        <v>1159</v>
      </c>
      <c r="AG7" s="724"/>
      <c r="AH7" s="724"/>
      <c r="AI7" s="724"/>
      <c r="AJ7" s="725"/>
      <c r="AK7" s="726">
        <v>42</v>
      </c>
      <c r="AL7" s="727"/>
      <c r="AM7" s="727"/>
      <c r="AN7" s="727"/>
      <c r="AO7" s="727"/>
      <c r="AP7" s="727">
        <v>23968</v>
      </c>
      <c r="AQ7" s="727"/>
      <c r="AR7" s="727"/>
      <c r="AS7" s="727"/>
      <c r="AT7" s="727"/>
      <c r="AU7" s="728"/>
      <c r="AV7" s="728"/>
      <c r="AW7" s="728"/>
      <c r="AX7" s="728"/>
      <c r="AY7" s="729"/>
      <c r="AZ7" s="214"/>
      <c r="BA7" s="214"/>
      <c r="BB7" s="214"/>
      <c r="BC7" s="214"/>
      <c r="BD7" s="214"/>
      <c r="BE7" s="215"/>
      <c r="BF7" s="215"/>
      <c r="BG7" s="215"/>
      <c r="BH7" s="215"/>
      <c r="BI7" s="215"/>
      <c r="BJ7" s="215"/>
      <c r="BK7" s="215"/>
      <c r="BL7" s="215"/>
      <c r="BM7" s="215"/>
      <c r="BN7" s="215"/>
      <c r="BO7" s="215"/>
      <c r="BP7" s="215"/>
      <c r="BQ7" s="218">
        <v>1</v>
      </c>
      <c r="BR7" s="219"/>
      <c r="BS7" s="714" t="s">
        <v>476</v>
      </c>
      <c r="BT7" s="715"/>
      <c r="BU7" s="715"/>
      <c r="BV7" s="715"/>
      <c r="BW7" s="715"/>
      <c r="BX7" s="715"/>
      <c r="BY7" s="715"/>
      <c r="BZ7" s="715"/>
      <c r="CA7" s="715"/>
      <c r="CB7" s="715"/>
      <c r="CC7" s="715"/>
      <c r="CD7" s="715"/>
      <c r="CE7" s="715"/>
      <c r="CF7" s="715"/>
      <c r="CG7" s="730"/>
      <c r="CH7" s="711">
        <v>0</v>
      </c>
      <c r="CI7" s="712"/>
      <c r="CJ7" s="712"/>
      <c r="CK7" s="712"/>
      <c r="CL7" s="713"/>
      <c r="CM7" s="711">
        <v>1175</v>
      </c>
      <c r="CN7" s="712"/>
      <c r="CO7" s="712"/>
      <c r="CP7" s="712"/>
      <c r="CQ7" s="713"/>
      <c r="CR7" s="711">
        <v>1</v>
      </c>
      <c r="CS7" s="712"/>
      <c r="CT7" s="712"/>
      <c r="CU7" s="712"/>
      <c r="CV7" s="713"/>
      <c r="CW7" s="711" t="s">
        <v>463</v>
      </c>
      <c r="CX7" s="712"/>
      <c r="CY7" s="712"/>
      <c r="CZ7" s="712"/>
      <c r="DA7" s="713"/>
      <c r="DB7" s="711" t="s">
        <v>464</v>
      </c>
      <c r="DC7" s="712"/>
      <c r="DD7" s="712"/>
      <c r="DE7" s="712"/>
      <c r="DF7" s="713"/>
      <c r="DG7" s="711" t="s">
        <v>465</v>
      </c>
      <c r="DH7" s="712"/>
      <c r="DI7" s="712"/>
      <c r="DJ7" s="712"/>
      <c r="DK7" s="713"/>
      <c r="DL7" s="711" t="s">
        <v>466</v>
      </c>
      <c r="DM7" s="712"/>
      <c r="DN7" s="712"/>
      <c r="DO7" s="712"/>
      <c r="DP7" s="713"/>
      <c r="DQ7" s="711" t="s">
        <v>466</v>
      </c>
      <c r="DR7" s="712"/>
      <c r="DS7" s="712"/>
      <c r="DT7" s="712"/>
      <c r="DU7" s="713"/>
      <c r="DV7" s="714"/>
      <c r="DW7" s="715"/>
      <c r="DX7" s="715"/>
      <c r="DY7" s="715"/>
      <c r="DZ7" s="716"/>
      <c r="EA7" s="216"/>
    </row>
    <row r="8" spans="1:131" s="217" customFormat="1" ht="26.25" customHeight="1">
      <c r="A8" s="220">
        <v>2</v>
      </c>
      <c r="B8" s="748"/>
      <c r="C8" s="749"/>
      <c r="D8" s="749"/>
      <c r="E8" s="749"/>
      <c r="F8" s="749"/>
      <c r="G8" s="749"/>
      <c r="H8" s="749"/>
      <c r="I8" s="749"/>
      <c r="J8" s="749"/>
      <c r="K8" s="749"/>
      <c r="L8" s="749"/>
      <c r="M8" s="749"/>
      <c r="N8" s="749"/>
      <c r="O8" s="749"/>
      <c r="P8" s="750"/>
      <c r="Q8" s="751"/>
      <c r="R8" s="752"/>
      <c r="S8" s="752"/>
      <c r="T8" s="752"/>
      <c r="U8" s="752"/>
      <c r="V8" s="752"/>
      <c r="W8" s="752"/>
      <c r="X8" s="752"/>
      <c r="Y8" s="752"/>
      <c r="Z8" s="752"/>
      <c r="AA8" s="752"/>
      <c r="AB8" s="752"/>
      <c r="AC8" s="752"/>
      <c r="AD8" s="752"/>
      <c r="AE8" s="753"/>
      <c r="AF8" s="754"/>
      <c r="AG8" s="755"/>
      <c r="AH8" s="755"/>
      <c r="AI8" s="755"/>
      <c r="AJ8" s="756"/>
      <c r="AK8" s="737"/>
      <c r="AL8" s="738"/>
      <c r="AM8" s="738"/>
      <c r="AN8" s="738"/>
      <c r="AO8" s="738"/>
      <c r="AP8" s="738"/>
      <c r="AQ8" s="738"/>
      <c r="AR8" s="738"/>
      <c r="AS8" s="738"/>
      <c r="AT8" s="738"/>
      <c r="AU8" s="739"/>
      <c r="AV8" s="739"/>
      <c r="AW8" s="739"/>
      <c r="AX8" s="739"/>
      <c r="AY8" s="740"/>
      <c r="AZ8" s="214"/>
      <c r="BA8" s="214"/>
      <c r="BB8" s="214"/>
      <c r="BC8" s="214"/>
      <c r="BD8" s="214"/>
      <c r="BE8" s="215"/>
      <c r="BF8" s="215"/>
      <c r="BG8" s="215"/>
      <c r="BH8" s="215"/>
      <c r="BI8" s="215"/>
      <c r="BJ8" s="215"/>
      <c r="BK8" s="215"/>
      <c r="BL8" s="215"/>
      <c r="BM8" s="215"/>
      <c r="BN8" s="215"/>
      <c r="BO8" s="215"/>
      <c r="BP8" s="215"/>
      <c r="BQ8" s="220">
        <v>2</v>
      </c>
      <c r="BR8" s="221"/>
      <c r="BS8" s="741"/>
      <c r="BT8" s="742"/>
      <c r="BU8" s="742"/>
      <c r="BV8" s="742"/>
      <c r="BW8" s="742"/>
      <c r="BX8" s="742"/>
      <c r="BY8" s="742"/>
      <c r="BZ8" s="742"/>
      <c r="CA8" s="742"/>
      <c r="CB8" s="742"/>
      <c r="CC8" s="742"/>
      <c r="CD8" s="742"/>
      <c r="CE8" s="742"/>
      <c r="CF8" s="742"/>
      <c r="CG8" s="743"/>
      <c r="CH8" s="744"/>
      <c r="CI8" s="745"/>
      <c r="CJ8" s="745"/>
      <c r="CK8" s="745"/>
      <c r="CL8" s="746"/>
      <c r="CM8" s="744"/>
      <c r="CN8" s="745"/>
      <c r="CO8" s="745"/>
      <c r="CP8" s="745"/>
      <c r="CQ8" s="746"/>
      <c r="CR8" s="744"/>
      <c r="CS8" s="745"/>
      <c r="CT8" s="745"/>
      <c r="CU8" s="745"/>
      <c r="CV8" s="746"/>
      <c r="CW8" s="744"/>
      <c r="CX8" s="745"/>
      <c r="CY8" s="745"/>
      <c r="CZ8" s="745"/>
      <c r="DA8" s="746"/>
      <c r="DB8" s="744"/>
      <c r="DC8" s="745"/>
      <c r="DD8" s="745"/>
      <c r="DE8" s="745"/>
      <c r="DF8" s="746"/>
      <c r="DG8" s="744"/>
      <c r="DH8" s="745"/>
      <c r="DI8" s="745"/>
      <c r="DJ8" s="745"/>
      <c r="DK8" s="746"/>
      <c r="DL8" s="744"/>
      <c r="DM8" s="745"/>
      <c r="DN8" s="745"/>
      <c r="DO8" s="745"/>
      <c r="DP8" s="746"/>
      <c r="DQ8" s="744"/>
      <c r="DR8" s="745"/>
      <c r="DS8" s="745"/>
      <c r="DT8" s="745"/>
      <c r="DU8" s="746"/>
      <c r="DV8" s="741"/>
      <c r="DW8" s="742"/>
      <c r="DX8" s="742"/>
      <c r="DY8" s="742"/>
      <c r="DZ8" s="747"/>
      <c r="EA8" s="216"/>
    </row>
    <row r="9" spans="1:131" s="217" customFormat="1" ht="26.25" customHeight="1">
      <c r="A9" s="220">
        <v>3</v>
      </c>
      <c r="B9" s="748"/>
      <c r="C9" s="749"/>
      <c r="D9" s="749"/>
      <c r="E9" s="749"/>
      <c r="F9" s="749"/>
      <c r="G9" s="749"/>
      <c r="H9" s="749"/>
      <c r="I9" s="749"/>
      <c r="J9" s="749"/>
      <c r="K9" s="749"/>
      <c r="L9" s="749"/>
      <c r="M9" s="749"/>
      <c r="N9" s="749"/>
      <c r="O9" s="749"/>
      <c r="P9" s="750"/>
      <c r="Q9" s="751"/>
      <c r="R9" s="752"/>
      <c r="S9" s="752"/>
      <c r="T9" s="752"/>
      <c r="U9" s="752"/>
      <c r="V9" s="752"/>
      <c r="W9" s="752"/>
      <c r="X9" s="752"/>
      <c r="Y9" s="752"/>
      <c r="Z9" s="752"/>
      <c r="AA9" s="752"/>
      <c r="AB9" s="752"/>
      <c r="AC9" s="752"/>
      <c r="AD9" s="752"/>
      <c r="AE9" s="753"/>
      <c r="AF9" s="754"/>
      <c r="AG9" s="755"/>
      <c r="AH9" s="755"/>
      <c r="AI9" s="755"/>
      <c r="AJ9" s="756"/>
      <c r="AK9" s="737"/>
      <c r="AL9" s="738"/>
      <c r="AM9" s="738"/>
      <c r="AN9" s="738"/>
      <c r="AO9" s="738"/>
      <c r="AP9" s="738"/>
      <c r="AQ9" s="738"/>
      <c r="AR9" s="738"/>
      <c r="AS9" s="738"/>
      <c r="AT9" s="738"/>
      <c r="AU9" s="739"/>
      <c r="AV9" s="739"/>
      <c r="AW9" s="739"/>
      <c r="AX9" s="739"/>
      <c r="AY9" s="740"/>
      <c r="AZ9" s="214"/>
      <c r="BA9" s="214"/>
      <c r="BB9" s="214"/>
      <c r="BC9" s="214"/>
      <c r="BD9" s="214"/>
      <c r="BE9" s="215"/>
      <c r="BF9" s="215"/>
      <c r="BG9" s="215"/>
      <c r="BH9" s="215"/>
      <c r="BI9" s="215"/>
      <c r="BJ9" s="215"/>
      <c r="BK9" s="215"/>
      <c r="BL9" s="215"/>
      <c r="BM9" s="215"/>
      <c r="BN9" s="215"/>
      <c r="BO9" s="215"/>
      <c r="BP9" s="215"/>
      <c r="BQ9" s="220">
        <v>3</v>
      </c>
      <c r="BR9" s="221"/>
      <c r="BS9" s="741"/>
      <c r="BT9" s="742"/>
      <c r="BU9" s="742"/>
      <c r="BV9" s="742"/>
      <c r="BW9" s="742"/>
      <c r="BX9" s="742"/>
      <c r="BY9" s="742"/>
      <c r="BZ9" s="742"/>
      <c r="CA9" s="742"/>
      <c r="CB9" s="742"/>
      <c r="CC9" s="742"/>
      <c r="CD9" s="742"/>
      <c r="CE9" s="742"/>
      <c r="CF9" s="742"/>
      <c r="CG9" s="743"/>
      <c r="CH9" s="744"/>
      <c r="CI9" s="745"/>
      <c r="CJ9" s="745"/>
      <c r="CK9" s="745"/>
      <c r="CL9" s="746"/>
      <c r="CM9" s="744"/>
      <c r="CN9" s="745"/>
      <c r="CO9" s="745"/>
      <c r="CP9" s="745"/>
      <c r="CQ9" s="746"/>
      <c r="CR9" s="744"/>
      <c r="CS9" s="745"/>
      <c r="CT9" s="745"/>
      <c r="CU9" s="745"/>
      <c r="CV9" s="746"/>
      <c r="CW9" s="744"/>
      <c r="CX9" s="745"/>
      <c r="CY9" s="745"/>
      <c r="CZ9" s="745"/>
      <c r="DA9" s="746"/>
      <c r="DB9" s="744"/>
      <c r="DC9" s="745"/>
      <c r="DD9" s="745"/>
      <c r="DE9" s="745"/>
      <c r="DF9" s="746"/>
      <c r="DG9" s="744"/>
      <c r="DH9" s="745"/>
      <c r="DI9" s="745"/>
      <c r="DJ9" s="745"/>
      <c r="DK9" s="746"/>
      <c r="DL9" s="744"/>
      <c r="DM9" s="745"/>
      <c r="DN9" s="745"/>
      <c r="DO9" s="745"/>
      <c r="DP9" s="746"/>
      <c r="DQ9" s="744"/>
      <c r="DR9" s="745"/>
      <c r="DS9" s="745"/>
      <c r="DT9" s="745"/>
      <c r="DU9" s="746"/>
      <c r="DV9" s="741"/>
      <c r="DW9" s="742"/>
      <c r="DX9" s="742"/>
      <c r="DY9" s="742"/>
      <c r="DZ9" s="747"/>
      <c r="EA9" s="216"/>
    </row>
    <row r="10" spans="1:131" s="217" customFormat="1" ht="26.25" customHeight="1">
      <c r="A10" s="220">
        <v>4</v>
      </c>
      <c r="B10" s="748"/>
      <c r="C10" s="749"/>
      <c r="D10" s="749"/>
      <c r="E10" s="749"/>
      <c r="F10" s="749"/>
      <c r="G10" s="749"/>
      <c r="H10" s="749"/>
      <c r="I10" s="749"/>
      <c r="J10" s="749"/>
      <c r="K10" s="749"/>
      <c r="L10" s="749"/>
      <c r="M10" s="749"/>
      <c r="N10" s="749"/>
      <c r="O10" s="749"/>
      <c r="P10" s="750"/>
      <c r="Q10" s="751"/>
      <c r="R10" s="752"/>
      <c r="S10" s="752"/>
      <c r="T10" s="752"/>
      <c r="U10" s="752"/>
      <c r="V10" s="752"/>
      <c r="W10" s="752"/>
      <c r="X10" s="752"/>
      <c r="Y10" s="752"/>
      <c r="Z10" s="752"/>
      <c r="AA10" s="752"/>
      <c r="AB10" s="752"/>
      <c r="AC10" s="752"/>
      <c r="AD10" s="752"/>
      <c r="AE10" s="753"/>
      <c r="AF10" s="754"/>
      <c r="AG10" s="755"/>
      <c r="AH10" s="755"/>
      <c r="AI10" s="755"/>
      <c r="AJ10" s="756"/>
      <c r="AK10" s="737"/>
      <c r="AL10" s="738"/>
      <c r="AM10" s="738"/>
      <c r="AN10" s="738"/>
      <c r="AO10" s="738"/>
      <c r="AP10" s="738"/>
      <c r="AQ10" s="738"/>
      <c r="AR10" s="738"/>
      <c r="AS10" s="738"/>
      <c r="AT10" s="738"/>
      <c r="AU10" s="739"/>
      <c r="AV10" s="739"/>
      <c r="AW10" s="739"/>
      <c r="AX10" s="739"/>
      <c r="AY10" s="740"/>
      <c r="AZ10" s="214"/>
      <c r="BA10" s="214"/>
      <c r="BB10" s="214"/>
      <c r="BC10" s="214"/>
      <c r="BD10" s="214"/>
      <c r="BE10" s="215"/>
      <c r="BF10" s="215"/>
      <c r="BG10" s="215"/>
      <c r="BH10" s="215"/>
      <c r="BI10" s="215"/>
      <c r="BJ10" s="215"/>
      <c r="BK10" s="215"/>
      <c r="BL10" s="215"/>
      <c r="BM10" s="215"/>
      <c r="BN10" s="215"/>
      <c r="BO10" s="215"/>
      <c r="BP10" s="215"/>
      <c r="BQ10" s="220">
        <v>4</v>
      </c>
      <c r="BR10" s="221"/>
      <c r="BS10" s="741"/>
      <c r="BT10" s="742"/>
      <c r="BU10" s="742"/>
      <c r="BV10" s="742"/>
      <c r="BW10" s="742"/>
      <c r="BX10" s="742"/>
      <c r="BY10" s="742"/>
      <c r="BZ10" s="742"/>
      <c r="CA10" s="742"/>
      <c r="CB10" s="742"/>
      <c r="CC10" s="742"/>
      <c r="CD10" s="742"/>
      <c r="CE10" s="742"/>
      <c r="CF10" s="742"/>
      <c r="CG10" s="743"/>
      <c r="CH10" s="744"/>
      <c r="CI10" s="745"/>
      <c r="CJ10" s="745"/>
      <c r="CK10" s="745"/>
      <c r="CL10" s="746"/>
      <c r="CM10" s="744"/>
      <c r="CN10" s="745"/>
      <c r="CO10" s="745"/>
      <c r="CP10" s="745"/>
      <c r="CQ10" s="746"/>
      <c r="CR10" s="744"/>
      <c r="CS10" s="745"/>
      <c r="CT10" s="745"/>
      <c r="CU10" s="745"/>
      <c r="CV10" s="746"/>
      <c r="CW10" s="744"/>
      <c r="CX10" s="745"/>
      <c r="CY10" s="745"/>
      <c r="CZ10" s="745"/>
      <c r="DA10" s="746"/>
      <c r="DB10" s="744"/>
      <c r="DC10" s="745"/>
      <c r="DD10" s="745"/>
      <c r="DE10" s="745"/>
      <c r="DF10" s="746"/>
      <c r="DG10" s="744"/>
      <c r="DH10" s="745"/>
      <c r="DI10" s="745"/>
      <c r="DJ10" s="745"/>
      <c r="DK10" s="746"/>
      <c r="DL10" s="744"/>
      <c r="DM10" s="745"/>
      <c r="DN10" s="745"/>
      <c r="DO10" s="745"/>
      <c r="DP10" s="746"/>
      <c r="DQ10" s="744"/>
      <c r="DR10" s="745"/>
      <c r="DS10" s="745"/>
      <c r="DT10" s="745"/>
      <c r="DU10" s="746"/>
      <c r="DV10" s="741"/>
      <c r="DW10" s="742"/>
      <c r="DX10" s="742"/>
      <c r="DY10" s="742"/>
      <c r="DZ10" s="747"/>
      <c r="EA10" s="216"/>
    </row>
    <row r="11" spans="1:131" s="217" customFormat="1" ht="26.25" customHeight="1">
      <c r="A11" s="220">
        <v>5</v>
      </c>
      <c r="B11" s="748"/>
      <c r="C11" s="749"/>
      <c r="D11" s="749"/>
      <c r="E11" s="749"/>
      <c r="F11" s="749"/>
      <c r="G11" s="749"/>
      <c r="H11" s="749"/>
      <c r="I11" s="749"/>
      <c r="J11" s="749"/>
      <c r="K11" s="749"/>
      <c r="L11" s="749"/>
      <c r="M11" s="749"/>
      <c r="N11" s="749"/>
      <c r="O11" s="749"/>
      <c r="P11" s="750"/>
      <c r="Q11" s="751"/>
      <c r="R11" s="752"/>
      <c r="S11" s="752"/>
      <c r="T11" s="752"/>
      <c r="U11" s="752"/>
      <c r="V11" s="752"/>
      <c r="W11" s="752"/>
      <c r="X11" s="752"/>
      <c r="Y11" s="752"/>
      <c r="Z11" s="752"/>
      <c r="AA11" s="752"/>
      <c r="AB11" s="752"/>
      <c r="AC11" s="752"/>
      <c r="AD11" s="752"/>
      <c r="AE11" s="753"/>
      <c r="AF11" s="754"/>
      <c r="AG11" s="755"/>
      <c r="AH11" s="755"/>
      <c r="AI11" s="755"/>
      <c r="AJ11" s="756"/>
      <c r="AK11" s="737"/>
      <c r="AL11" s="738"/>
      <c r="AM11" s="738"/>
      <c r="AN11" s="738"/>
      <c r="AO11" s="738"/>
      <c r="AP11" s="738"/>
      <c r="AQ11" s="738"/>
      <c r="AR11" s="738"/>
      <c r="AS11" s="738"/>
      <c r="AT11" s="738"/>
      <c r="AU11" s="739"/>
      <c r="AV11" s="739"/>
      <c r="AW11" s="739"/>
      <c r="AX11" s="739"/>
      <c r="AY11" s="740"/>
      <c r="AZ11" s="214"/>
      <c r="BA11" s="214"/>
      <c r="BB11" s="214"/>
      <c r="BC11" s="214"/>
      <c r="BD11" s="214"/>
      <c r="BE11" s="215"/>
      <c r="BF11" s="215"/>
      <c r="BG11" s="215"/>
      <c r="BH11" s="215"/>
      <c r="BI11" s="215"/>
      <c r="BJ11" s="215"/>
      <c r="BK11" s="215"/>
      <c r="BL11" s="215"/>
      <c r="BM11" s="215"/>
      <c r="BN11" s="215"/>
      <c r="BO11" s="215"/>
      <c r="BP11" s="215"/>
      <c r="BQ11" s="220">
        <v>5</v>
      </c>
      <c r="BR11" s="221"/>
      <c r="BS11" s="741"/>
      <c r="BT11" s="742"/>
      <c r="BU11" s="742"/>
      <c r="BV11" s="742"/>
      <c r="BW11" s="742"/>
      <c r="BX11" s="742"/>
      <c r="BY11" s="742"/>
      <c r="BZ11" s="742"/>
      <c r="CA11" s="742"/>
      <c r="CB11" s="742"/>
      <c r="CC11" s="742"/>
      <c r="CD11" s="742"/>
      <c r="CE11" s="742"/>
      <c r="CF11" s="742"/>
      <c r="CG11" s="743"/>
      <c r="CH11" s="744"/>
      <c r="CI11" s="745"/>
      <c r="CJ11" s="745"/>
      <c r="CK11" s="745"/>
      <c r="CL11" s="746"/>
      <c r="CM11" s="744"/>
      <c r="CN11" s="745"/>
      <c r="CO11" s="745"/>
      <c r="CP11" s="745"/>
      <c r="CQ11" s="746"/>
      <c r="CR11" s="744"/>
      <c r="CS11" s="745"/>
      <c r="CT11" s="745"/>
      <c r="CU11" s="745"/>
      <c r="CV11" s="746"/>
      <c r="CW11" s="744"/>
      <c r="CX11" s="745"/>
      <c r="CY11" s="745"/>
      <c r="CZ11" s="745"/>
      <c r="DA11" s="746"/>
      <c r="DB11" s="744"/>
      <c r="DC11" s="745"/>
      <c r="DD11" s="745"/>
      <c r="DE11" s="745"/>
      <c r="DF11" s="746"/>
      <c r="DG11" s="744"/>
      <c r="DH11" s="745"/>
      <c r="DI11" s="745"/>
      <c r="DJ11" s="745"/>
      <c r="DK11" s="746"/>
      <c r="DL11" s="744"/>
      <c r="DM11" s="745"/>
      <c r="DN11" s="745"/>
      <c r="DO11" s="745"/>
      <c r="DP11" s="746"/>
      <c r="DQ11" s="744"/>
      <c r="DR11" s="745"/>
      <c r="DS11" s="745"/>
      <c r="DT11" s="745"/>
      <c r="DU11" s="746"/>
      <c r="DV11" s="741"/>
      <c r="DW11" s="742"/>
      <c r="DX11" s="742"/>
      <c r="DY11" s="742"/>
      <c r="DZ11" s="747"/>
      <c r="EA11" s="216"/>
    </row>
    <row r="12" spans="1:131" s="217" customFormat="1" ht="26.25" customHeight="1">
      <c r="A12" s="220">
        <v>6</v>
      </c>
      <c r="B12" s="748"/>
      <c r="C12" s="749"/>
      <c r="D12" s="749"/>
      <c r="E12" s="749"/>
      <c r="F12" s="749"/>
      <c r="G12" s="749"/>
      <c r="H12" s="749"/>
      <c r="I12" s="749"/>
      <c r="J12" s="749"/>
      <c r="K12" s="749"/>
      <c r="L12" s="749"/>
      <c r="M12" s="749"/>
      <c r="N12" s="749"/>
      <c r="O12" s="749"/>
      <c r="P12" s="750"/>
      <c r="Q12" s="751"/>
      <c r="R12" s="752"/>
      <c r="S12" s="752"/>
      <c r="T12" s="752"/>
      <c r="U12" s="752"/>
      <c r="V12" s="752"/>
      <c r="W12" s="752"/>
      <c r="X12" s="752"/>
      <c r="Y12" s="752"/>
      <c r="Z12" s="752"/>
      <c r="AA12" s="752"/>
      <c r="AB12" s="752"/>
      <c r="AC12" s="752"/>
      <c r="AD12" s="752"/>
      <c r="AE12" s="753"/>
      <c r="AF12" s="754"/>
      <c r="AG12" s="755"/>
      <c r="AH12" s="755"/>
      <c r="AI12" s="755"/>
      <c r="AJ12" s="756"/>
      <c r="AK12" s="737"/>
      <c r="AL12" s="738"/>
      <c r="AM12" s="738"/>
      <c r="AN12" s="738"/>
      <c r="AO12" s="738"/>
      <c r="AP12" s="738"/>
      <c r="AQ12" s="738"/>
      <c r="AR12" s="738"/>
      <c r="AS12" s="738"/>
      <c r="AT12" s="738"/>
      <c r="AU12" s="739"/>
      <c r="AV12" s="739"/>
      <c r="AW12" s="739"/>
      <c r="AX12" s="739"/>
      <c r="AY12" s="740"/>
      <c r="AZ12" s="214"/>
      <c r="BA12" s="214"/>
      <c r="BB12" s="214"/>
      <c r="BC12" s="214"/>
      <c r="BD12" s="214"/>
      <c r="BE12" s="215"/>
      <c r="BF12" s="215"/>
      <c r="BG12" s="215"/>
      <c r="BH12" s="215"/>
      <c r="BI12" s="215"/>
      <c r="BJ12" s="215"/>
      <c r="BK12" s="215"/>
      <c r="BL12" s="215"/>
      <c r="BM12" s="215"/>
      <c r="BN12" s="215"/>
      <c r="BO12" s="215"/>
      <c r="BP12" s="215"/>
      <c r="BQ12" s="220">
        <v>6</v>
      </c>
      <c r="BR12" s="221"/>
      <c r="BS12" s="741"/>
      <c r="BT12" s="742"/>
      <c r="BU12" s="742"/>
      <c r="BV12" s="742"/>
      <c r="BW12" s="742"/>
      <c r="BX12" s="742"/>
      <c r="BY12" s="742"/>
      <c r="BZ12" s="742"/>
      <c r="CA12" s="742"/>
      <c r="CB12" s="742"/>
      <c r="CC12" s="742"/>
      <c r="CD12" s="742"/>
      <c r="CE12" s="742"/>
      <c r="CF12" s="742"/>
      <c r="CG12" s="743"/>
      <c r="CH12" s="744"/>
      <c r="CI12" s="745"/>
      <c r="CJ12" s="745"/>
      <c r="CK12" s="745"/>
      <c r="CL12" s="746"/>
      <c r="CM12" s="744"/>
      <c r="CN12" s="745"/>
      <c r="CO12" s="745"/>
      <c r="CP12" s="745"/>
      <c r="CQ12" s="746"/>
      <c r="CR12" s="744"/>
      <c r="CS12" s="745"/>
      <c r="CT12" s="745"/>
      <c r="CU12" s="745"/>
      <c r="CV12" s="746"/>
      <c r="CW12" s="744"/>
      <c r="CX12" s="745"/>
      <c r="CY12" s="745"/>
      <c r="CZ12" s="745"/>
      <c r="DA12" s="746"/>
      <c r="DB12" s="744"/>
      <c r="DC12" s="745"/>
      <c r="DD12" s="745"/>
      <c r="DE12" s="745"/>
      <c r="DF12" s="746"/>
      <c r="DG12" s="744"/>
      <c r="DH12" s="745"/>
      <c r="DI12" s="745"/>
      <c r="DJ12" s="745"/>
      <c r="DK12" s="746"/>
      <c r="DL12" s="744"/>
      <c r="DM12" s="745"/>
      <c r="DN12" s="745"/>
      <c r="DO12" s="745"/>
      <c r="DP12" s="746"/>
      <c r="DQ12" s="744"/>
      <c r="DR12" s="745"/>
      <c r="DS12" s="745"/>
      <c r="DT12" s="745"/>
      <c r="DU12" s="746"/>
      <c r="DV12" s="741"/>
      <c r="DW12" s="742"/>
      <c r="DX12" s="742"/>
      <c r="DY12" s="742"/>
      <c r="DZ12" s="747"/>
      <c r="EA12" s="216"/>
    </row>
    <row r="13" spans="1:131" s="217" customFormat="1" ht="26.25" customHeight="1">
      <c r="A13" s="220">
        <v>7</v>
      </c>
      <c r="B13" s="748"/>
      <c r="C13" s="749"/>
      <c r="D13" s="749"/>
      <c r="E13" s="749"/>
      <c r="F13" s="749"/>
      <c r="G13" s="749"/>
      <c r="H13" s="749"/>
      <c r="I13" s="749"/>
      <c r="J13" s="749"/>
      <c r="K13" s="749"/>
      <c r="L13" s="749"/>
      <c r="M13" s="749"/>
      <c r="N13" s="749"/>
      <c r="O13" s="749"/>
      <c r="P13" s="750"/>
      <c r="Q13" s="751"/>
      <c r="R13" s="752"/>
      <c r="S13" s="752"/>
      <c r="T13" s="752"/>
      <c r="U13" s="752"/>
      <c r="V13" s="752"/>
      <c r="W13" s="752"/>
      <c r="X13" s="752"/>
      <c r="Y13" s="752"/>
      <c r="Z13" s="752"/>
      <c r="AA13" s="752"/>
      <c r="AB13" s="752"/>
      <c r="AC13" s="752"/>
      <c r="AD13" s="752"/>
      <c r="AE13" s="753"/>
      <c r="AF13" s="754"/>
      <c r="AG13" s="755"/>
      <c r="AH13" s="755"/>
      <c r="AI13" s="755"/>
      <c r="AJ13" s="756"/>
      <c r="AK13" s="737"/>
      <c r="AL13" s="738"/>
      <c r="AM13" s="738"/>
      <c r="AN13" s="738"/>
      <c r="AO13" s="738"/>
      <c r="AP13" s="738"/>
      <c r="AQ13" s="738"/>
      <c r="AR13" s="738"/>
      <c r="AS13" s="738"/>
      <c r="AT13" s="738"/>
      <c r="AU13" s="739"/>
      <c r="AV13" s="739"/>
      <c r="AW13" s="739"/>
      <c r="AX13" s="739"/>
      <c r="AY13" s="740"/>
      <c r="AZ13" s="214"/>
      <c r="BA13" s="214"/>
      <c r="BB13" s="214"/>
      <c r="BC13" s="214"/>
      <c r="BD13" s="214"/>
      <c r="BE13" s="215"/>
      <c r="BF13" s="215"/>
      <c r="BG13" s="215"/>
      <c r="BH13" s="215"/>
      <c r="BI13" s="215"/>
      <c r="BJ13" s="215"/>
      <c r="BK13" s="215"/>
      <c r="BL13" s="215"/>
      <c r="BM13" s="215"/>
      <c r="BN13" s="215"/>
      <c r="BO13" s="215"/>
      <c r="BP13" s="215"/>
      <c r="BQ13" s="220">
        <v>7</v>
      </c>
      <c r="BR13" s="221"/>
      <c r="BS13" s="741"/>
      <c r="BT13" s="742"/>
      <c r="BU13" s="742"/>
      <c r="BV13" s="742"/>
      <c r="BW13" s="742"/>
      <c r="BX13" s="742"/>
      <c r="BY13" s="742"/>
      <c r="BZ13" s="742"/>
      <c r="CA13" s="742"/>
      <c r="CB13" s="742"/>
      <c r="CC13" s="742"/>
      <c r="CD13" s="742"/>
      <c r="CE13" s="742"/>
      <c r="CF13" s="742"/>
      <c r="CG13" s="743"/>
      <c r="CH13" s="744"/>
      <c r="CI13" s="745"/>
      <c r="CJ13" s="745"/>
      <c r="CK13" s="745"/>
      <c r="CL13" s="746"/>
      <c r="CM13" s="744"/>
      <c r="CN13" s="745"/>
      <c r="CO13" s="745"/>
      <c r="CP13" s="745"/>
      <c r="CQ13" s="746"/>
      <c r="CR13" s="744"/>
      <c r="CS13" s="745"/>
      <c r="CT13" s="745"/>
      <c r="CU13" s="745"/>
      <c r="CV13" s="746"/>
      <c r="CW13" s="744"/>
      <c r="CX13" s="745"/>
      <c r="CY13" s="745"/>
      <c r="CZ13" s="745"/>
      <c r="DA13" s="746"/>
      <c r="DB13" s="744"/>
      <c r="DC13" s="745"/>
      <c r="DD13" s="745"/>
      <c r="DE13" s="745"/>
      <c r="DF13" s="746"/>
      <c r="DG13" s="744"/>
      <c r="DH13" s="745"/>
      <c r="DI13" s="745"/>
      <c r="DJ13" s="745"/>
      <c r="DK13" s="746"/>
      <c r="DL13" s="744"/>
      <c r="DM13" s="745"/>
      <c r="DN13" s="745"/>
      <c r="DO13" s="745"/>
      <c r="DP13" s="746"/>
      <c r="DQ13" s="744"/>
      <c r="DR13" s="745"/>
      <c r="DS13" s="745"/>
      <c r="DT13" s="745"/>
      <c r="DU13" s="746"/>
      <c r="DV13" s="741"/>
      <c r="DW13" s="742"/>
      <c r="DX13" s="742"/>
      <c r="DY13" s="742"/>
      <c r="DZ13" s="747"/>
      <c r="EA13" s="216"/>
    </row>
    <row r="14" spans="1:131" s="217" customFormat="1" ht="26.25" customHeight="1">
      <c r="A14" s="220">
        <v>8</v>
      </c>
      <c r="B14" s="748"/>
      <c r="C14" s="749"/>
      <c r="D14" s="749"/>
      <c r="E14" s="749"/>
      <c r="F14" s="749"/>
      <c r="G14" s="749"/>
      <c r="H14" s="749"/>
      <c r="I14" s="749"/>
      <c r="J14" s="749"/>
      <c r="K14" s="749"/>
      <c r="L14" s="749"/>
      <c r="M14" s="749"/>
      <c r="N14" s="749"/>
      <c r="O14" s="749"/>
      <c r="P14" s="750"/>
      <c r="Q14" s="751"/>
      <c r="R14" s="752"/>
      <c r="S14" s="752"/>
      <c r="T14" s="752"/>
      <c r="U14" s="752"/>
      <c r="V14" s="752"/>
      <c r="W14" s="752"/>
      <c r="X14" s="752"/>
      <c r="Y14" s="752"/>
      <c r="Z14" s="752"/>
      <c r="AA14" s="752"/>
      <c r="AB14" s="752"/>
      <c r="AC14" s="752"/>
      <c r="AD14" s="752"/>
      <c r="AE14" s="753"/>
      <c r="AF14" s="754"/>
      <c r="AG14" s="755"/>
      <c r="AH14" s="755"/>
      <c r="AI14" s="755"/>
      <c r="AJ14" s="756"/>
      <c r="AK14" s="737"/>
      <c r="AL14" s="738"/>
      <c r="AM14" s="738"/>
      <c r="AN14" s="738"/>
      <c r="AO14" s="738"/>
      <c r="AP14" s="738"/>
      <c r="AQ14" s="738"/>
      <c r="AR14" s="738"/>
      <c r="AS14" s="738"/>
      <c r="AT14" s="738"/>
      <c r="AU14" s="739"/>
      <c r="AV14" s="739"/>
      <c r="AW14" s="739"/>
      <c r="AX14" s="739"/>
      <c r="AY14" s="740"/>
      <c r="AZ14" s="214"/>
      <c r="BA14" s="214"/>
      <c r="BB14" s="214"/>
      <c r="BC14" s="214"/>
      <c r="BD14" s="214"/>
      <c r="BE14" s="215"/>
      <c r="BF14" s="215"/>
      <c r="BG14" s="215"/>
      <c r="BH14" s="215"/>
      <c r="BI14" s="215"/>
      <c r="BJ14" s="215"/>
      <c r="BK14" s="215"/>
      <c r="BL14" s="215"/>
      <c r="BM14" s="215"/>
      <c r="BN14" s="215"/>
      <c r="BO14" s="215"/>
      <c r="BP14" s="215"/>
      <c r="BQ14" s="220">
        <v>8</v>
      </c>
      <c r="BR14" s="221"/>
      <c r="BS14" s="741"/>
      <c r="BT14" s="742"/>
      <c r="BU14" s="742"/>
      <c r="BV14" s="742"/>
      <c r="BW14" s="742"/>
      <c r="BX14" s="742"/>
      <c r="BY14" s="742"/>
      <c r="BZ14" s="742"/>
      <c r="CA14" s="742"/>
      <c r="CB14" s="742"/>
      <c r="CC14" s="742"/>
      <c r="CD14" s="742"/>
      <c r="CE14" s="742"/>
      <c r="CF14" s="742"/>
      <c r="CG14" s="743"/>
      <c r="CH14" s="744"/>
      <c r="CI14" s="745"/>
      <c r="CJ14" s="745"/>
      <c r="CK14" s="745"/>
      <c r="CL14" s="746"/>
      <c r="CM14" s="744"/>
      <c r="CN14" s="745"/>
      <c r="CO14" s="745"/>
      <c r="CP14" s="745"/>
      <c r="CQ14" s="746"/>
      <c r="CR14" s="744"/>
      <c r="CS14" s="745"/>
      <c r="CT14" s="745"/>
      <c r="CU14" s="745"/>
      <c r="CV14" s="746"/>
      <c r="CW14" s="744"/>
      <c r="CX14" s="745"/>
      <c r="CY14" s="745"/>
      <c r="CZ14" s="745"/>
      <c r="DA14" s="746"/>
      <c r="DB14" s="744"/>
      <c r="DC14" s="745"/>
      <c r="DD14" s="745"/>
      <c r="DE14" s="745"/>
      <c r="DF14" s="746"/>
      <c r="DG14" s="744"/>
      <c r="DH14" s="745"/>
      <c r="DI14" s="745"/>
      <c r="DJ14" s="745"/>
      <c r="DK14" s="746"/>
      <c r="DL14" s="744"/>
      <c r="DM14" s="745"/>
      <c r="DN14" s="745"/>
      <c r="DO14" s="745"/>
      <c r="DP14" s="746"/>
      <c r="DQ14" s="744"/>
      <c r="DR14" s="745"/>
      <c r="DS14" s="745"/>
      <c r="DT14" s="745"/>
      <c r="DU14" s="746"/>
      <c r="DV14" s="741"/>
      <c r="DW14" s="742"/>
      <c r="DX14" s="742"/>
      <c r="DY14" s="742"/>
      <c r="DZ14" s="747"/>
      <c r="EA14" s="216"/>
    </row>
    <row r="15" spans="1:131" s="217" customFormat="1" ht="26.25" customHeight="1">
      <c r="A15" s="220">
        <v>9</v>
      </c>
      <c r="B15" s="748"/>
      <c r="C15" s="749"/>
      <c r="D15" s="749"/>
      <c r="E15" s="749"/>
      <c r="F15" s="749"/>
      <c r="G15" s="749"/>
      <c r="H15" s="749"/>
      <c r="I15" s="749"/>
      <c r="J15" s="749"/>
      <c r="K15" s="749"/>
      <c r="L15" s="749"/>
      <c r="M15" s="749"/>
      <c r="N15" s="749"/>
      <c r="O15" s="749"/>
      <c r="P15" s="750"/>
      <c r="Q15" s="751"/>
      <c r="R15" s="752"/>
      <c r="S15" s="752"/>
      <c r="T15" s="752"/>
      <c r="U15" s="752"/>
      <c r="V15" s="752"/>
      <c r="W15" s="752"/>
      <c r="X15" s="752"/>
      <c r="Y15" s="752"/>
      <c r="Z15" s="752"/>
      <c r="AA15" s="752"/>
      <c r="AB15" s="752"/>
      <c r="AC15" s="752"/>
      <c r="AD15" s="752"/>
      <c r="AE15" s="753"/>
      <c r="AF15" s="754"/>
      <c r="AG15" s="755"/>
      <c r="AH15" s="755"/>
      <c r="AI15" s="755"/>
      <c r="AJ15" s="756"/>
      <c r="AK15" s="737"/>
      <c r="AL15" s="738"/>
      <c r="AM15" s="738"/>
      <c r="AN15" s="738"/>
      <c r="AO15" s="738"/>
      <c r="AP15" s="738"/>
      <c r="AQ15" s="738"/>
      <c r="AR15" s="738"/>
      <c r="AS15" s="738"/>
      <c r="AT15" s="738"/>
      <c r="AU15" s="739"/>
      <c r="AV15" s="739"/>
      <c r="AW15" s="739"/>
      <c r="AX15" s="739"/>
      <c r="AY15" s="740"/>
      <c r="AZ15" s="214"/>
      <c r="BA15" s="214"/>
      <c r="BB15" s="214"/>
      <c r="BC15" s="214"/>
      <c r="BD15" s="214"/>
      <c r="BE15" s="215"/>
      <c r="BF15" s="215"/>
      <c r="BG15" s="215"/>
      <c r="BH15" s="215"/>
      <c r="BI15" s="215"/>
      <c r="BJ15" s="215"/>
      <c r="BK15" s="215"/>
      <c r="BL15" s="215"/>
      <c r="BM15" s="215"/>
      <c r="BN15" s="215"/>
      <c r="BO15" s="215"/>
      <c r="BP15" s="215"/>
      <c r="BQ15" s="220">
        <v>9</v>
      </c>
      <c r="BR15" s="221"/>
      <c r="BS15" s="741"/>
      <c r="BT15" s="742"/>
      <c r="BU15" s="742"/>
      <c r="BV15" s="742"/>
      <c r="BW15" s="742"/>
      <c r="BX15" s="742"/>
      <c r="BY15" s="742"/>
      <c r="BZ15" s="742"/>
      <c r="CA15" s="742"/>
      <c r="CB15" s="742"/>
      <c r="CC15" s="742"/>
      <c r="CD15" s="742"/>
      <c r="CE15" s="742"/>
      <c r="CF15" s="742"/>
      <c r="CG15" s="743"/>
      <c r="CH15" s="744"/>
      <c r="CI15" s="745"/>
      <c r="CJ15" s="745"/>
      <c r="CK15" s="745"/>
      <c r="CL15" s="746"/>
      <c r="CM15" s="744"/>
      <c r="CN15" s="745"/>
      <c r="CO15" s="745"/>
      <c r="CP15" s="745"/>
      <c r="CQ15" s="746"/>
      <c r="CR15" s="744"/>
      <c r="CS15" s="745"/>
      <c r="CT15" s="745"/>
      <c r="CU15" s="745"/>
      <c r="CV15" s="746"/>
      <c r="CW15" s="744"/>
      <c r="CX15" s="745"/>
      <c r="CY15" s="745"/>
      <c r="CZ15" s="745"/>
      <c r="DA15" s="746"/>
      <c r="DB15" s="744"/>
      <c r="DC15" s="745"/>
      <c r="DD15" s="745"/>
      <c r="DE15" s="745"/>
      <c r="DF15" s="746"/>
      <c r="DG15" s="744"/>
      <c r="DH15" s="745"/>
      <c r="DI15" s="745"/>
      <c r="DJ15" s="745"/>
      <c r="DK15" s="746"/>
      <c r="DL15" s="744"/>
      <c r="DM15" s="745"/>
      <c r="DN15" s="745"/>
      <c r="DO15" s="745"/>
      <c r="DP15" s="746"/>
      <c r="DQ15" s="744"/>
      <c r="DR15" s="745"/>
      <c r="DS15" s="745"/>
      <c r="DT15" s="745"/>
      <c r="DU15" s="746"/>
      <c r="DV15" s="741"/>
      <c r="DW15" s="742"/>
      <c r="DX15" s="742"/>
      <c r="DY15" s="742"/>
      <c r="DZ15" s="747"/>
      <c r="EA15" s="216"/>
    </row>
    <row r="16" spans="1:131" s="217" customFormat="1" ht="26.25" customHeight="1">
      <c r="A16" s="220">
        <v>10</v>
      </c>
      <c r="B16" s="748"/>
      <c r="C16" s="749"/>
      <c r="D16" s="749"/>
      <c r="E16" s="749"/>
      <c r="F16" s="749"/>
      <c r="G16" s="749"/>
      <c r="H16" s="749"/>
      <c r="I16" s="749"/>
      <c r="J16" s="749"/>
      <c r="K16" s="749"/>
      <c r="L16" s="749"/>
      <c r="M16" s="749"/>
      <c r="N16" s="749"/>
      <c r="O16" s="749"/>
      <c r="P16" s="750"/>
      <c r="Q16" s="751"/>
      <c r="R16" s="752"/>
      <c r="S16" s="752"/>
      <c r="T16" s="752"/>
      <c r="U16" s="752"/>
      <c r="V16" s="752"/>
      <c r="W16" s="752"/>
      <c r="X16" s="752"/>
      <c r="Y16" s="752"/>
      <c r="Z16" s="752"/>
      <c r="AA16" s="752"/>
      <c r="AB16" s="752"/>
      <c r="AC16" s="752"/>
      <c r="AD16" s="752"/>
      <c r="AE16" s="753"/>
      <c r="AF16" s="754"/>
      <c r="AG16" s="755"/>
      <c r="AH16" s="755"/>
      <c r="AI16" s="755"/>
      <c r="AJ16" s="756"/>
      <c r="AK16" s="737"/>
      <c r="AL16" s="738"/>
      <c r="AM16" s="738"/>
      <c r="AN16" s="738"/>
      <c r="AO16" s="738"/>
      <c r="AP16" s="738"/>
      <c r="AQ16" s="738"/>
      <c r="AR16" s="738"/>
      <c r="AS16" s="738"/>
      <c r="AT16" s="738"/>
      <c r="AU16" s="739"/>
      <c r="AV16" s="739"/>
      <c r="AW16" s="739"/>
      <c r="AX16" s="739"/>
      <c r="AY16" s="740"/>
      <c r="AZ16" s="214"/>
      <c r="BA16" s="214"/>
      <c r="BB16" s="214"/>
      <c r="BC16" s="214"/>
      <c r="BD16" s="214"/>
      <c r="BE16" s="215"/>
      <c r="BF16" s="215"/>
      <c r="BG16" s="215"/>
      <c r="BH16" s="215"/>
      <c r="BI16" s="215"/>
      <c r="BJ16" s="215"/>
      <c r="BK16" s="215"/>
      <c r="BL16" s="215"/>
      <c r="BM16" s="215"/>
      <c r="BN16" s="215"/>
      <c r="BO16" s="215"/>
      <c r="BP16" s="215"/>
      <c r="BQ16" s="220">
        <v>10</v>
      </c>
      <c r="BR16" s="221"/>
      <c r="BS16" s="741"/>
      <c r="BT16" s="742"/>
      <c r="BU16" s="742"/>
      <c r="BV16" s="742"/>
      <c r="BW16" s="742"/>
      <c r="BX16" s="742"/>
      <c r="BY16" s="742"/>
      <c r="BZ16" s="742"/>
      <c r="CA16" s="742"/>
      <c r="CB16" s="742"/>
      <c r="CC16" s="742"/>
      <c r="CD16" s="742"/>
      <c r="CE16" s="742"/>
      <c r="CF16" s="742"/>
      <c r="CG16" s="743"/>
      <c r="CH16" s="744"/>
      <c r="CI16" s="745"/>
      <c r="CJ16" s="745"/>
      <c r="CK16" s="745"/>
      <c r="CL16" s="746"/>
      <c r="CM16" s="744"/>
      <c r="CN16" s="745"/>
      <c r="CO16" s="745"/>
      <c r="CP16" s="745"/>
      <c r="CQ16" s="746"/>
      <c r="CR16" s="744"/>
      <c r="CS16" s="745"/>
      <c r="CT16" s="745"/>
      <c r="CU16" s="745"/>
      <c r="CV16" s="746"/>
      <c r="CW16" s="744"/>
      <c r="CX16" s="745"/>
      <c r="CY16" s="745"/>
      <c r="CZ16" s="745"/>
      <c r="DA16" s="746"/>
      <c r="DB16" s="744"/>
      <c r="DC16" s="745"/>
      <c r="DD16" s="745"/>
      <c r="DE16" s="745"/>
      <c r="DF16" s="746"/>
      <c r="DG16" s="744"/>
      <c r="DH16" s="745"/>
      <c r="DI16" s="745"/>
      <c r="DJ16" s="745"/>
      <c r="DK16" s="746"/>
      <c r="DL16" s="744"/>
      <c r="DM16" s="745"/>
      <c r="DN16" s="745"/>
      <c r="DO16" s="745"/>
      <c r="DP16" s="746"/>
      <c r="DQ16" s="744"/>
      <c r="DR16" s="745"/>
      <c r="DS16" s="745"/>
      <c r="DT16" s="745"/>
      <c r="DU16" s="746"/>
      <c r="DV16" s="741"/>
      <c r="DW16" s="742"/>
      <c r="DX16" s="742"/>
      <c r="DY16" s="742"/>
      <c r="DZ16" s="747"/>
      <c r="EA16" s="216"/>
    </row>
    <row r="17" spans="1:131" s="217" customFormat="1" ht="26.25" customHeight="1">
      <c r="A17" s="220">
        <v>11</v>
      </c>
      <c r="B17" s="748"/>
      <c r="C17" s="749"/>
      <c r="D17" s="749"/>
      <c r="E17" s="749"/>
      <c r="F17" s="749"/>
      <c r="G17" s="749"/>
      <c r="H17" s="749"/>
      <c r="I17" s="749"/>
      <c r="J17" s="749"/>
      <c r="K17" s="749"/>
      <c r="L17" s="749"/>
      <c r="M17" s="749"/>
      <c r="N17" s="749"/>
      <c r="O17" s="749"/>
      <c r="P17" s="750"/>
      <c r="Q17" s="751"/>
      <c r="R17" s="752"/>
      <c r="S17" s="752"/>
      <c r="T17" s="752"/>
      <c r="U17" s="752"/>
      <c r="V17" s="752"/>
      <c r="W17" s="752"/>
      <c r="X17" s="752"/>
      <c r="Y17" s="752"/>
      <c r="Z17" s="752"/>
      <c r="AA17" s="752"/>
      <c r="AB17" s="752"/>
      <c r="AC17" s="752"/>
      <c r="AD17" s="752"/>
      <c r="AE17" s="753"/>
      <c r="AF17" s="754"/>
      <c r="AG17" s="755"/>
      <c r="AH17" s="755"/>
      <c r="AI17" s="755"/>
      <c r="AJ17" s="756"/>
      <c r="AK17" s="737"/>
      <c r="AL17" s="738"/>
      <c r="AM17" s="738"/>
      <c r="AN17" s="738"/>
      <c r="AO17" s="738"/>
      <c r="AP17" s="738"/>
      <c r="AQ17" s="738"/>
      <c r="AR17" s="738"/>
      <c r="AS17" s="738"/>
      <c r="AT17" s="738"/>
      <c r="AU17" s="739"/>
      <c r="AV17" s="739"/>
      <c r="AW17" s="739"/>
      <c r="AX17" s="739"/>
      <c r="AY17" s="740"/>
      <c r="AZ17" s="214"/>
      <c r="BA17" s="214"/>
      <c r="BB17" s="214"/>
      <c r="BC17" s="214"/>
      <c r="BD17" s="214"/>
      <c r="BE17" s="215"/>
      <c r="BF17" s="215"/>
      <c r="BG17" s="215"/>
      <c r="BH17" s="215"/>
      <c r="BI17" s="215"/>
      <c r="BJ17" s="215"/>
      <c r="BK17" s="215"/>
      <c r="BL17" s="215"/>
      <c r="BM17" s="215"/>
      <c r="BN17" s="215"/>
      <c r="BO17" s="215"/>
      <c r="BP17" s="215"/>
      <c r="BQ17" s="220">
        <v>11</v>
      </c>
      <c r="BR17" s="221"/>
      <c r="BS17" s="741"/>
      <c r="BT17" s="742"/>
      <c r="BU17" s="742"/>
      <c r="BV17" s="742"/>
      <c r="BW17" s="742"/>
      <c r="BX17" s="742"/>
      <c r="BY17" s="742"/>
      <c r="BZ17" s="742"/>
      <c r="CA17" s="742"/>
      <c r="CB17" s="742"/>
      <c r="CC17" s="742"/>
      <c r="CD17" s="742"/>
      <c r="CE17" s="742"/>
      <c r="CF17" s="742"/>
      <c r="CG17" s="743"/>
      <c r="CH17" s="744"/>
      <c r="CI17" s="745"/>
      <c r="CJ17" s="745"/>
      <c r="CK17" s="745"/>
      <c r="CL17" s="746"/>
      <c r="CM17" s="744"/>
      <c r="CN17" s="745"/>
      <c r="CO17" s="745"/>
      <c r="CP17" s="745"/>
      <c r="CQ17" s="746"/>
      <c r="CR17" s="744"/>
      <c r="CS17" s="745"/>
      <c r="CT17" s="745"/>
      <c r="CU17" s="745"/>
      <c r="CV17" s="746"/>
      <c r="CW17" s="744"/>
      <c r="CX17" s="745"/>
      <c r="CY17" s="745"/>
      <c r="CZ17" s="745"/>
      <c r="DA17" s="746"/>
      <c r="DB17" s="744"/>
      <c r="DC17" s="745"/>
      <c r="DD17" s="745"/>
      <c r="DE17" s="745"/>
      <c r="DF17" s="746"/>
      <c r="DG17" s="744"/>
      <c r="DH17" s="745"/>
      <c r="DI17" s="745"/>
      <c r="DJ17" s="745"/>
      <c r="DK17" s="746"/>
      <c r="DL17" s="744"/>
      <c r="DM17" s="745"/>
      <c r="DN17" s="745"/>
      <c r="DO17" s="745"/>
      <c r="DP17" s="746"/>
      <c r="DQ17" s="744"/>
      <c r="DR17" s="745"/>
      <c r="DS17" s="745"/>
      <c r="DT17" s="745"/>
      <c r="DU17" s="746"/>
      <c r="DV17" s="741"/>
      <c r="DW17" s="742"/>
      <c r="DX17" s="742"/>
      <c r="DY17" s="742"/>
      <c r="DZ17" s="747"/>
      <c r="EA17" s="216"/>
    </row>
    <row r="18" spans="1:131" s="217" customFormat="1" ht="26.25" customHeight="1">
      <c r="A18" s="220">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53"/>
      <c r="AF18" s="754"/>
      <c r="AG18" s="755"/>
      <c r="AH18" s="755"/>
      <c r="AI18" s="755"/>
      <c r="AJ18" s="756"/>
      <c r="AK18" s="737"/>
      <c r="AL18" s="738"/>
      <c r="AM18" s="738"/>
      <c r="AN18" s="738"/>
      <c r="AO18" s="738"/>
      <c r="AP18" s="738"/>
      <c r="AQ18" s="738"/>
      <c r="AR18" s="738"/>
      <c r="AS18" s="738"/>
      <c r="AT18" s="738"/>
      <c r="AU18" s="739"/>
      <c r="AV18" s="739"/>
      <c r="AW18" s="739"/>
      <c r="AX18" s="739"/>
      <c r="AY18" s="740"/>
      <c r="AZ18" s="214"/>
      <c r="BA18" s="214"/>
      <c r="BB18" s="214"/>
      <c r="BC18" s="214"/>
      <c r="BD18" s="214"/>
      <c r="BE18" s="215"/>
      <c r="BF18" s="215"/>
      <c r="BG18" s="215"/>
      <c r="BH18" s="215"/>
      <c r="BI18" s="215"/>
      <c r="BJ18" s="215"/>
      <c r="BK18" s="215"/>
      <c r="BL18" s="215"/>
      <c r="BM18" s="215"/>
      <c r="BN18" s="215"/>
      <c r="BO18" s="215"/>
      <c r="BP18" s="215"/>
      <c r="BQ18" s="220">
        <v>12</v>
      </c>
      <c r="BR18" s="221"/>
      <c r="BS18" s="741"/>
      <c r="BT18" s="742"/>
      <c r="BU18" s="742"/>
      <c r="BV18" s="742"/>
      <c r="BW18" s="742"/>
      <c r="BX18" s="742"/>
      <c r="BY18" s="742"/>
      <c r="BZ18" s="742"/>
      <c r="CA18" s="742"/>
      <c r="CB18" s="742"/>
      <c r="CC18" s="742"/>
      <c r="CD18" s="742"/>
      <c r="CE18" s="742"/>
      <c r="CF18" s="742"/>
      <c r="CG18" s="743"/>
      <c r="CH18" s="744"/>
      <c r="CI18" s="745"/>
      <c r="CJ18" s="745"/>
      <c r="CK18" s="745"/>
      <c r="CL18" s="746"/>
      <c r="CM18" s="744"/>
      <c r="CN18" s="745"/>
      <c r="CO18" s="745"/>
      <c r="CP18" s="745"/>
      <c r="CQ18" s="746"/>
      <c r="CR18" s="744"/>
      <c r="CS18" s="745"/>
      <c r="CT18" s="745"/>
      <c r="CU18" s="745"/>
      <c r="CV18" s="746"/>
      <c r="CW18" s="744"/>
      <c r="CX18" s="745"/>
      <c r="CY18" s="745"/>
      <c r="CZ18" s="745"/>
      <c r="DA18" s="746"/>
      <c r="DB18" s="744"/>
      <c r="DC18" s="745"/>
      <c r="DD18" s="745"/>
      <c r="DE18" s="745"/>
      <c r="DF18" s="746"/>
      <c r="DG18" s="744"/>
      <c r="DH18" s="745"/>
      <c r="DI18" s="745"/>
      <c r="DJ18" s="745"/>
      <c r="DK18" s="746"/>
      <c r="DL18" s="744"/>
      <c r="DM18" s="745"/>
      <c r="DN18" s="745"/>
      <c r="DO18" s="745"/>
      <c r="DP18" s="746"/>
      <c r="DQ18" s="744"/>
      <c r="DR18" s="745"/>
      <c r="DS18" s="745"/>
      <c r="DT18" s="745"/>
      <c r="DU18" s="746"/>
      <c r="DV18" s="741"/>
      <c r="DW18" s="742"/>
      <c r="DX18" s="742"/>
      <c r="DY18" s="742"/>
      <c r="DZ18" s="747"/>
      <c r="EA18" s="216"/>
    </row>
    <row r="19" spans="1:131" s="217" customFormat="1" ht="26.25" customHeight="1">
      <c r="A19" s="220">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53"/>
      <c r="AF19" s="754"/>
      <c r="AG19" s="755"/>
      <c r="AH19" s="755"/>
      <c r="AI19" s="755"/>
      <c r="AJ19" s="756"/>
      <c r="AK19" s="737"/>
      <c r="AL19" s="738"/>
      <c r="AM19" s="738"/>
      <c r="AN19" s="738"/>
      <c r="AO19" s="738"/>
      <c r="AP19" s="738"/>
      <c r="AQ19" s="738"/>
      <c r="AR19" s="738"/>
      <c r="AS19" s="738"/>
      <c r="AT19" s="738"/>
      <c r="AU19" s="739"/>
      <c r="AV19" s="739"/>
      <c r="AW19" s="739"/>
      <c r="AX19" s="739"/>
      <c r="AY19" s="740"/>
      <c r="AZ19" s="214"/>
      <c r="BA19" s="214"/>
      <c r="BB19" s="214"/>
      <c r="BC19" s="214"/>
      <c r="BD19" s="214"/>
      <c r="BE19" s="215"/>
      <c r="BF19" s="215"/>
      <c r="BG19" s="215"/>
      <c r="BH19" s="215"/>
      <c r="BI19" s="215"/>
      <c r="BJ19" s="215"/>
      <c r="BK19" s="215"/>
      <c r="BL19" s="215"/>
      <c r="BM19" s="215"/>
      <c r="BN19" s="215"/>
      <c r="BO19" s="215"/>
      <c r="BP19" s="215"/>
      <c r="BQ19" s="220">
        <v>13</v>
      </c>
      <c r="BR19" s="221"/>
      <c r="BS19" s="741"/>
      <c r="BT19" s="742"/>
      <c r="BU19" s="742"/>
      <c r="BV19" s="742"/>
      <c r="BW19" s="742"/>
      <c r="BX19" s="742"/>
      <c r="BY19" s="742"/>
      <c r="BZ19" s="742"/>
      <c r="CA19" s="742"/>
      <c r="CB19" s="742"/>
      <c r="CC19" s="742"/>
      <c r="CD19" s="742"/>
      <c r="CE19" s="742"/>
      <c r="CF19" s="742"/>
      <c r="CG19" s="743"/>
      <c r="CH19" s="744"/>
      <c r="CI19" s="745"/>
      <c r="CJ19" s="745"/>
      <c r="CK19" s="745"/>
      <c r="CL19" s="746"/>
      <c r="CM19" s="744"/>
      <c r="CN19" s="745"/>
      <c r="CO19" s="745"/>
      <c r="CP19" s="745"/>
      <c r="CQ19" s="746"/>
      <c r="CR19" s="744"/>
      <c r="CS19" s="745"/>
      <c r="CT19" s="745"/>
      <c r="CU19" s="745"/>
      <c r="CV19" s="746"/>
      <c r="CW19" s="744"/>
      <c r="CX19" s="745"/>
      <c r="CY19" s="745"/>
      <c r="CZ19" s="745"/>
      <c r="DA19" s="746"/>
      <c r="DB19" s="744"/>
      <c r="DC19" s="745"/>
      <c r="DD19" s="745"/>
      <c r="DE19" s="745"/>
      <c r="DF19" s="746"/>
      <c r="DG19" s="744"/>
      <c r="DH19" s="745"/>
      <c r="DI19" s="745"/>
      <c r="DJ19" s="745"/>
      <c r="DK19" s="746"/>
      <c r="DL19" s="744"/>
      <c r="DM19" s="745"/>
      <c r="DN19" s="745"/>
      <c r="DO19" s="745"/>
      <c r="DP19" s="746"/>
      <c r="DQ19" s="744"/>
      <c r="DR19" s="745"/>
      <c r="DS19" s="745"/>
      <c r="DT19" s="745"/>
      <c r="DU19" s="746"/>
      <c r="DV19" s="741"/>
      <c r="DW19" s="742"/>
      <c r="DX19" s="742"/>
      <c r="DY19" s="742"/>
      <c r="DZ19" s="747"/>
      <c r="EA19" s="216"/>
    </row>
    <row r="20" spans="1:131" s="217" customFormat="1" ht="26.25" customHeight="1">
      <c r="A20" s="220">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37"/>
      <c r="AL20" s="738"/>
      <c r="AM20" s="738"/>
      <c r="AN20" s="738"/>
      <c r="AO20" s="738"/>
      <c r="AP20" s="738"/>
      <c r="AQ20" s="738"/>
      <c r="AR20" s="738"/>
      <c r="AS20" s="738"/>
      <c r="AT20" s="738"/>
      <c r="AU20" s="739"/>
      <c r="AV20" s="739"/>
      <c r="AW20" s="739"/>
      <c r="AX20" s="739"/>
      <c r="AY20" s="740"/>
      <c r="AZ20" s="214"/>
      <c r="BA20" s="214"/>
      <c r="BB20" s="214"/>
      <c r="BC20" s="214"/>
      <c r="BD20" s="214"/>
      <c r="BE20" s="215"/>
      <c r="BF20" s="215"/>
      <c r="BG20" s="215"/>
      <c r="BH20" s="215"/>
      <c r="BI20" s="215"/>
      <c r="BJ20" s="215"/>
      <c r="BK20" s="215"/>
      <c r="BL20" s="215"/>
      <c r="BM20" s="215"/>
      <c r="BN20" s="215"/>
      <c r="BO20" s="215"/>
      <c r="BP20" s="215"/>
      <c r="BQ20" s="220">
        <v>14</v>
      </c>
      <c r="BR20" s="221"/>
      <c r="BS20" s="741"/>
      <c r="BT20" s="742"/>
      <c r="BU20" s="742"/>
      <c r="BV20" s="742"/>
      <c r="BW20" s="742"/>
      <c r="BX20" s="742"/>
      <c r="BY20" s="742"/>
      <c r="BZ20" s="742"/>
      <c r="CA20" s="742"/>
      <c r="CB20" s="742"/>
      <c r="CC20" s="742"/>
      <c r="CD20" s="742"/>
      <c r="CE20" s="742"/>
      <c r="CF20" s="742"/>
      <c r="CG20" s="743"/>
      <c r="CH20" s="744"/>
      <c r="CI20" s="745"/>
      <c r="CJ20" s="745"/>
      <c r="CK20" s="745"/>
      <c r="CL20" s="746"/>
      <c r="CM20" s="744"/>
      <c r="CN20" s="745"/>
      <c r="CO20" s="745"/>
      <c r="CP20" s="745"/>
      <c r="CQ20" s="746"/>
      <c r="CR20" s="744"/>
      <c r="CS20" s="745"/>
      <c r="CT20" s="745"/>
      <c r="CU20" s="745"/>
      <c r="CV20" s="746"/>
      <c r="CW20" s="744"/>
      <c r="CX20" s="745"/>
      <c r="CY20" s="745"/>
      <c r="CZ20" s="745"/>
      <c r="DA20" s="746"/>
      <c r="DB20" s="744"/>
      <c r="DC20" s="745"/>
      <c r="DD20" s="745"/>
      <c r="DE20" s="745"/>
      <c r="DF20" s="746"/>
      <c r="DG20" s="744"/>
      <c r="DH20" s="745"/>
      <c r="DI20" s="745"/>
      <c r="DJ20" s="745"/>
      <c r="DK20" s="746"/>
      <c r="DL20" s="744"/>
      <c r="DM20" s="745"/>
      <c r="DN20" s="745"/>
      <c r="DO20" s="745"/>
      <c r="DP20" s="746"/>
      <c r="DQ20" s="744"/>
      <c r="DR20" s="745"/>
      <c r="DS20" s="745"/>
      <c r="DT20" s="745"/>
      <c r="DU20" s="746"/>
      <c r="DV20" s="741"/>
      <c r="DW20" s="742"/>
      <c r="DX20" s="742"/>
      <c r="DY20" s="742"/>
      <c r="DZ20" s="747"/>
      <c r="EA20" s="216"/>
    </row>
    <row r="21" spans="1:131" s="217" customFormat="1" ht="26.25" customHeight="1" thickBot="1">
      <c r="A21" s="220">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37"/>
      <c r="AL21" s="738"/>
      <c r="AM21" s="738"/>
      <c r="AN21" s="738"/>
      <c r="AO21" s="738"/>
      <c r="AP21" s="738"/>
      <c r="AQ21" s="738"/>
      <c r="AR21" s="738"/>
      <c r="AS21" s="738"/>
      <c r="AT21" s="738"/>
      <c r="AU21" s="739"/>
      <c r="AV21" s="739"/>
      <c r="AW21" s="739"/>
      <c r="AX21" s="739"/>
      <c r="AY21" s="740"/>
      <c r="AZ21" s="214"/>
      <c r="BA21" s="214"/>
      <c r="BB21" s="214"/>
      <c r="BC21" s="214"/>
      <c r="BD21" s="214"/>
      <c r="BE21" s="215"/>
      <c r="BF21" s="215"/>
      <c r="BG21" s="215"/>
      <c r="BH21" s="215"/>
      <c r="BI21" s="215"/>
      <c r="BJ21" s="215"/>
      <c r="BK21" s="215"/>
      <c r="BL21" s="215"/>
      <c r="BM21" s="215"/>
      <c r="BN21" s="215"/>
      <c r="BO21" s="215"/>
      <c r="BP21" s="215"/>
      <c r="BQ21" s="220">
        <v>15</v>
      </c>
      <c r="BR21" s="221"/>
      <c r="BS21" s="741"/>
      <c r="BT21" s="742"/>
      <c r="BU21" s="742"/>
      <c r="BV21" s="742"/>
      <c r="BW21" s="742"/>
      <c r="BX21" s="742"/>
      <c r="BY21" s="742"/>
      <c r="BZ21" s="742"/>
      <c r="CA21" s="742"/>
      <c r="CB21" s="742"/>
      <c r="CC21" s="742"/>
      <c r="CD21" s="742"/>
      <c r="CE21" s="742"/>
      <c r="CF21" s="742"/>
      <c r="CG21" s="743"/>
      <c r="CH21" s="744"/>
      <c r="CI21" s="745"/>
      <c r="CJ21" s="745"/>
      <c r="CK21" s="745"/>
      <c r="CL21" s="746"/>
      <c r="CM21" s="744"/>
      <c r="CN21" s="745"/>
      <c r="CO21" s="745"/>
      <c r="CP21" s="745"/>
      <c r="CQ21" s="746"/>
      <c r="CR21" s="744"/>
      <c r="CS21" s="745"/>
      <c r="CT21" s="745"/>
      <c r="CU21" s="745"/>
      <c r="CV21" s="746"/>
      <c r="CW21" s="744"/>
      <c r="CX21" s="745"/>
      <c r="CY21" s="745"/>
      <c r="CZ21" s="745"/>
      <c r="DA21" s="746"/>
      <c r="DB21" s="744"/>
      <c r="DC21" s="745"/>
      <c r="DD21" s="745"/>
      <c r="DE21" s="745"/>
      <c r="DF21" s="746"/>
      <c r="DG21" s="744"/>
      <c r="DH21" s="745"/>
      <c r="DI21" s="745"/>
      <c r="DJ21" s="745"/>
      <c r="DK21" s="746"/>
      <c r="DL21" s="744"/>
      <c r="DM21" s="745"/>
      <c r="DN21" s="745"/>
      <c r="DO21" s="745"/>
      <c r="DP21" s="746"/>
      <c r="DQ21" s="744"/>
      <c r="DR21" s="745"/>
      <c r="DS21" s="745"/>
      <c r="DT21" s="745"/>
      <c r="DU21" s="746"/>
      <c r="DV21" s="741"/>
      <c r="DW21" s="742"/>
      <c r="DX21" s="742"/>
      <c r="DY21" s="742"/>
      <c r="DZ21" s="747"/>
      <c r="EA21" s="216"/>
    </row>
    <row r="22" spans="1:131" s="217" customFormat="1" ht="26.25" customHeight="1">
      <c r="A22" s="220">
        <v>16</v>
      </c>
      <c r="B22" s="748"/>
      <c r="C22" s="749"/>
      <c r="D22" s="749"/>
      <c r="E22" s="749"/>
      <c r="F22" s="749"/>
      <c r="G22" s="749"/>
      <c r="H22" s="749"/>
      <c r="I22" s="749"/>
      <c r="J22" s="749"/>
      <c r="K22" s="749"/>
      <c r="L22" s="749"/>
      <c r="M22" s="749"/>
      <c r="N22" s="749"/>
      <c r="O22" s="749"/>
      <c r="P22" s="750"/>
      <c r="Q22" s="767"/>
      <c r="R22" s="768"/>
      <c r="S22" s="768"/>
      <c r="T22" s="768"/>
      <c r="U22" s="768"/>
      <c r="V22" s="768"/>
      <c r="W22" s="768"/>
      <c r="X22" s="768"/>
      <c r="Y22" s="768"/>
      <c r="Z22" s="768"/>
      <c r="AA22" s="768"/>
      <c r="AB22" s="768"/>
      <c r="AC22" s="768"/>
      <c r="AD22" s="768"/>
      <c r="AE22" s="769"/>
      <c r="AF22" s="754"/>
      <c r="AG22" s="755"/>
      <c r="AH22" s="755"/>
      <c r="AI22" s="755"/>
      <c r="AJ22" s="756"/>
      <c r="AK22" s="770"/>
      <c r="AL22" s="771"/>
      <c r="AM22" s="771"/>
      <c r="AN22" s="771"/>
      <c r="AO22" s="771"/>
      <c r="AP22" s="771"/>
      <c r="AQ22" s="771"/>
      <c r="AR22" s="771"/>
      <c r="AS22" s="771"/>
      <c r="AT22" s="771"/>
      <c r="AU22" s="772"/>
      <c r="AV22" s="772"/>
      <c r="AW22" s="772"/>
      <c r="AX22" s="772"/>
      <c r="AY22" s="773"/>
      <c r="AZ22" s="774" t="s">
        <v>273</v>
      </c>
      <c r="BA22" s="774"/>
      <c r="BB22" s="774"/>
      <c r="BC22" s="774"/>
      <c r="BD22" s="775"/>
      <c r="BE22" s="215"/>
      <c r="BF22" s="215"/>
      <c r="BG22" s="215"/>
      <c r="BH22" s="215"/>
      <c r="BI22" s="215"/>
      <c r="BJ22" s="215"/>
      <c r="BK22" s="215"/>
      <c r="BL22" s="215"/>
      <c r="BM22" s="215"/>
      <c r="BN22" s="215"/>
      <c r="BO22" s="215"/>
      <c r="BP22" s="215"/>
      <c r="BQ22" s="220">
        <v>16</v>
      </c>
      <c r="BR22" s="221"/>
      <c r="BS22" s="741"/>
      <c r="BT22" s="742"/>
      <c r="BU22" s="742"/>
      <c r="BV22" s="742"/>
      <c r="BW22" s="742"/>
      <c r="BX22" s="742"/>
      <c r="BY22" s="742"/>
      <c r="BZ22" s="742"/>
      <c r="CA22" s="742"/>
      <c r="CB22" s="742"/>
      <c r="CC22" s="742"/>
      <c r="CD22" s="742"/>
      <c r="CE22" s="742"/>
      <c r="CF22" s="742"/>
      <c r="CG22" s="743"/>
      <c r="CH22" s="744"/>
      <c r="CI22" s="745"/>
      <c r="CJ22" s="745"/>
      <c r="CK22" s="745"/>
      <c r="CL22" s="746"/>
      <c r="CM22" s="744"/>
      <c r="CN22" s="745"/>
      <c r="CO22" s="745"/>
      <c r="CP22" s="745"/>
      <c r="CQ22" s="746"/>
      <c r="CR22" s="744"/>
      <c r="CS22" s="745"/>
      <c r="CT22" s="745"/>
      <c r="CU22" s="745"/>
      <c r="CV22" s="746"/>
      <c r="CW22" s="744"/>
      <c r="CX22" s="745"/>
      <c r="CY22" s="745"/>
      <c r="CZ22" s="745"/>
      <c r="DA22" s="746"/>
      <c r="DB22" s="744"/>
      <c r="DC22" s="745"/>
      <c r="DD22" s="745"/>
      <c r="DE22" s="745"/>
      <c r="DF22" s="746"/>
      <c r="DG22" s="744"/>
      <c r="DH22" s="745"/>
      <c r="DI22" s="745"/>
      <c r="DJ22" s="745"/>
      <c r="DK22" s="746"/>
      <c r="DL22" s="744"/>
      <c r="DM22" s="745"/>
      <c r="DN22" s="745"/>
      <c r="DO22" s="745"/>
      <c r="DP22" s="746"/>
      <c r="DQ22" s="744"/>
      <c r="DR22" s="745"/>
      <c r="DS22" s="745"/>
      <c r="DT22" s="745"/>
      <c r="DU22" s="746"/>
      <c r="DV22" s="741"/>
      <c r="DW22" s="742"/>
      <c r="DX22" s="742"/>
      <c r="DY22" s="742"/>
      <c r="DZ22" s="747"/>
      <c r="EA22" s="216"/>
    </row>
    <row r="23" spans="1:131" s="217" customFormat="1" ht="26.25" customHeight="1" thickBot="1">
      <c r="A23" s="222" t="s">
        <v>274</v>
      </c>
      <c r="B23" s="757" t="s">
        <v>275</v>
      </c>
      <c r="C23" s="758"/>
      <c r="D23" s="758"/>
      <c r="E23" s="758"/>
      <c r="F23" s="758"/>
      <c r="G23" s="758"/>
      <c r="H23" s="758"/>
      <c r="I23" s="758"/>
      <c r="J23" s="758"/>
      <c r="K23" s="758"/>
      <c r="L23" s="758"/>
      <c r="M23" s="758"/>
      <c r="N23" s="758"/>
      <c r="O23" s="758"/>
      <c r="P23" s="759"/>
      <c r="Q23" s="760"/>
      <c r="R23" s="761"/>
      <c r="S23" s="761"/>
      <c r="T23" s="761"/>
      <c r="U23" s="761"/>
      <c r="V23" s="761"/>
      <c r="W23" s="761"/>
      <c r="X23" s="761"/>
      <c r="Y23" s="761"/>
      <c r="Z23" s="761"/>
      <c r="AA23" s="761"/>
      <c r="AB23" s="761"/>
      <c r="AC23" s="761"/>
      <c r="AD23" s="761"/>
      <c r="AE23" s="762"/>
      <c r="AF23" s="763">
        <v>1159</v>
      </c>
      <c r="AG23" s="761"/>
      <c r="AH23" s="761"/>
      <c r="AI23" s="761"/>
      <c r="AJ23" s="764"/>
      <c r="AK23" s="765"/>
      <c r="AL23" s="766"/>
      <c r="AM23" s="766"/>
      <c r="AN23" s="766"/>
      <c r="AO23" s="766"/>
      <c r="AP23" s="761"/>
      <c r="AQ23" s="761"/>
      <c r="AR23" s="761"/>
      <c r="AS23" s="761"/>
      <c r="AT23" s="761"/>
      <c r="AU23" s="777"/>
      <c r="AV23" s="777"/>
      <c r="AW23" s="777"/>
      <c r="AX23" s="777"/>
      <c r="AY23" s="778"/>
      <c r="AZ23" s="779" t="s">
        <v>276</v>
      </c>
      <c r="BA23" s="780"/>
      <c r="BB23" s="780"/>
      <c r="BC23" s="780"/>
      <c r="BD23" s="781"/>
      <c r="BE23" s="215"/>
      <c r="BF23" s="215"/>
      <c r="BG23" s="215"/>
      <c r="BH23" s="215"/>
      <c r="BI23" s="215"/>
      <c r="BJ23" s="215"/>
      <c r="BK23" s="215"/>
      <c r="BL23" s="215"/>
      <c r="BM23" s="215"/>
      <c r="BN23" s="215"/>
      <c r="BO23" s="215"/>
      <c r="BP23" s="215"/>
      <c r="BQ23" s="220">
        <v>17</v>
      </c>
      <c r="BR23" s="221"/>
      <c r="BS23" s="741"/>
      <c r="BT23" s="742"/>
      <c r="BU23" s="742"/>
      <c r="BV23" s="742"/>
      <c r="BW23" s="742"/>
      <c r="BX23" s="742"/>
      <c r="BY23" s="742"/>
      <c r="BZ23" s="742"/>
      <c r="CA23" s="742"/>
      <c r="CB23" s="742"/>
      <c r="CC23" s="742"/>
      <c r="CD23" s="742"/>
      <c r="CE23" s="742"/>
      <c r="CF23" s="742"/>
      <c r="CG23" s="743"/>
      <c r="CH23" s="744"/>
      <c r="CI23" s="745"/>
      <c r="CJ23" s="745"/>
      <c r="CK23" s="745"/>
      <c r="CL23" s="746"/>
      <c r="CM23" s="744"/>
      <c r="CN23" s="745"/>
      <c r="CO23" s="745"/>
      <c r="CP23" s="745"/>
      <c r="CQ23" s="746"/>
      <c r="CR23" s="744"/>
      <c r="CS23" s="745"/>
      <c r="CT23" s="745"/>
      <c r="CU23" s="745"/>
      <c r="CV23" s="746"/>
      <c r="CW23" s="744"/>
      <c r="CX23" s="745"/>
      <c r="CY23" s="745"/>
      <c r="CZ23" s="745"/>
      <c r="DA23" s="746"/>
      <c r="DB23" s="744"/>
      <c r="DC23" s="745"/>
      <c r="DD23" s="745"/>
      <c r="DE23" s="745"/>
      <c r="DF23" s="746"/>
      <c r="DG23" s="744"/>
      <c r="DH23" s="745"/>
      <c r="DI23" s="745"/>
      <c r="DJ23" s="745"/>
      <c r="DK23" s="746"/>
      <c r="DL23" s="744"/>
      <c r="DM23" s="745"/>
      <c r="DN23" s="745"/>
      <c r="DO23" s="745"/>
      <c r="DP23" s="746"/>
      <c r="DQ23" s="744"/>
      <c r="DR23" s="745"/>
      <c r="DS23" s="745"/>
      <c r="DT23" s="745"/>
      <c r="DU23" s="746"/>
      <c r="DV23" s="741"/>
      <c r="DW23" s="742"/>
      <c r="DX23" s="742"/>
      <c r="DY23" s="742"/>
      <c r="DZ23" s="747"/>
      <c r="EA23" s="216"/>
    </row>
    <row r="24" spans="1:131" s="217" customFormat="1" ht="26.25" customHeight="1">
      <c r="A24" s="776" t="s">
        <v>277</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214"/>
      <c r="BA24" s="214"/>
      <c r="BB24" s="214"/>
      <c r="BC24" s="214"/>
      <c r="BD24" s="214"/>
      <c r="BE24" s="215"/>
      <c r="BF24" s="215"/>
      <c r="BG24" s="215"/>
      <c r="BH24" s="215"/>
      <c r="BI24" s="215"/>
      <c r="BJ24" s="215"/>
      <c r="BK24" s="215"/>
      <c r="BL24" s="215"/>
      <c r="BM24" s="215"/>
      <c r="BN24" s="215"/>
      <c r="BO24" s="215"/>
      <c r="BP24" s="215"/>
      <c r="BQ24" s="220">
        <v>18</v>
      </c>
      <c r="BR24" s="221"/>
      <c r="BS24" s="741"/>
      <c r="BT24" s="742"/>
      <c r="BU24" s="742"/>
      <c r="BV24" s="742"/>
      <c r="BW24" s="742"/>
      <c r="BX24" s="742"/>
      <c r="BY24" s="742"/>
      <c r="BZ24" s="742"/>
      <c r="CA24" s="742"/>
      <c r="CB24" s="742"/>
      <c r="CC24" s="742"/>
      <c r="CD24" s="742"/>
      <c r="CE24" s="742"/>
      <c r="CF24" s="742"/>
      <c r="CG24" s="743"/>
      <c r="CH24" s="744"/>
      <c r="CI24" s="745"/>
      <c r="CJ24" s="745"/>
      <c r="CK24" s="745"/>
      <c r="CL24" s="746"/>
      <c r="CM24" s="744"/>
      <c r="CN24" s="745"/>
      <c r="CO24" s="745"/>
      <c r="CP24" s="745"/>
      <c r="CQ24" s="746"/>
      <c r="CR24" s="744"/>
      <c r="CS24" s="745"/>
      <c r="CT24" s="745"/>
      <c r="CU24" s="745"/>
      <c r="CV24" s="746"/>
      <c r="CW24" s="744"/>
      <c r="CX24" s="745"/>
      <c r="CY24" s="745"/>
      <c r="CZ24" s="745"/>
      <c r="DA24" s="746"/>
      <c r="DB24" s="744"/>
      <c r="DC24" s="745"/>
      <c r="DD24" s="745"/>
      <c r="DE24" s="745"/>
      <c r="DF24" s="746"/>
      <c r="DG24" s="744"/>
      <c r="DH24" s="745"/>
      <c r="DI24" s="745"/>
      <c r="DJ24" s="745"/>
      <c r="DK24" s="746"/>
      <c r="DL24" s="744"/>
      <c r="DM24" s="745"/>
      <c r="DN24" s="745"/>
      <c r="DO24" s="745"/>
      <c r="DP24" s="746"/>
      <c r="DQ24" s="744"/>
      <c r="DR24" s="745"/>
      <c r="DS24" s="745"/>
      <c r="DT24" s="745"/>
      <c r="DU24" s="746"/>
      <c r="DV24" s="741"/>
      <c r="DW24" s="742"/>
      <c r="DX24" s="742"/>
      <c r="DY24" s="742"/>
      <c r="DZ24" s="747"/>
      <c r="EA24" s="216"/>
    </row>
    <row r="25" spans="1:131" ht="26.25" customHeight="1" thickBot="1">
      <c r="A25" s="693" t="s">
        <v>278</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14"/>
      <c r="BK25" s="214"/>
      <c r="BL25" s="214"/>
      <c r="BM25" s="214"/>
      <c r="BN25" s="214"/>
      <c r="BO25" s="223"/>
      <c r="BP25" s="223"/>
      <c r="BQ25" s="220">
        <v>19</v>
      </c>
      <c r="BR25" s="221"/>
      <c r="BS25" s="741"/>
      <c r="BT25" s="742"/>
      <c r="BU25" s="742"/>
      <c r="BV25" s="742"/>
      <c r="BW25" s="742"/>
      <c r="BX25" s="742"/>
      <c r="BY25" s="742"/>
      <c r="BZ25" s="742"/>
      <c r="CA25" s="742"/>
      <c r="CB25" s="742"/>
      <c r="CC25" s="742"/>
      <c r="CD25" s="742"/>
      <c r="CE25" s="742"/>
      <c r="CF25" s="742"/>
      <c r="CG25" s="743"/>
      <c r="CH25" s="744"/>
      <c r="CI25" s="745"/>
      <c r="CJ25" s="745"/>
      <c r="CK25" s="745"/>
      <c r="CL25" s="746"/>
      <c r="CM25" s="744"/>
      <c r="CN25" s="745"/>
      <c r="CO25" s="745"/>
      <c r="CP25" s="745"/>
      <c r="CQ25" s="746"/>
      <c r="CR25" s="744"/>
      <c r="CS25" s="745"/>
      <c r="CT25" s="745"/>
      <c r="CU25" s="745"/>
      <c r="CV25" s="746"/>
      <c r="CW25" s="744"/>
      <c r="CX25" s="745"/>
      <c r="CY25" s="745"/>
      <c r="CZ25" s="745"/>
      <c r="DA25" s="746"/>
      <c r="DB25" s="744"/>
      <c r="DC25" s="745"/>
      <c r="DD25" s="745"/>
      <c r="DE25" s="745"/>
      <c r="DF25" s="746"/>
      <c r="DG25" s="744"/>
      <c r="DH25" s="745"/>
      <c r="DI25" s="745"/>
      <c r="DJ25" s="745"/>
      <c r="DK25" s="746"/>
      <c r="DL25" s="744"/>
      <c r="DM25" s="745"/>
      <c r="DN25" s="745"/>
      <c r="DO25" s="745"/>
      <c r="DP25" s="746"/>
      <c r="DQ25" s="744"/>
      <c r="DR25" s="745"/>
      <c r="DS25" s="745"/>
      <c r="DT25" s="745"/>
      <c r="DU25" s="746"/>
      <c r="DV25" s="741"/>
      <c r="DW25" s="742"/>
      <c r="DX25" s="742"/>
      <c r="DY25" s="742"/>
      <c r="DZ25" s="747"/>
      <c r="EA25" s="212"/>
    </row>
    <row r="26" spans="1:131" ht="26.25" customHeight="1">
      <c r="A26" s="695" t="s">
        <v>255</v>
      </c>
      <c r="B26" s="696"/>
      <c r="C26" s="696"/>
      <c r="D26" s="696"/>
      <c r="E26" s="696"/>
      <c r="F26" s="696"/>
      <c r="G26" s="696"/>
      <c r="H26" s="696"/>
      <c r="I26" s="696"/>
      <c r="J26" s="696"/>
      <c r="K26" s="696"/>
      <c r="L26" s="696"/>
      <c r="M26" s="696"/>
      <c r="N26" s="696"/>
      <c r="O26" s="696"/>
      <c r="P26" s="697"/>
      <c r="Q26" s="701" t="s">
        <v>279</v>
      </c>
      <c r="R26" s="702"/>
      <c r="S26" s="702"/>
      <c r="T26" s="702"/>
      <c r="U26" s="703"/>
      <c r="V26" s="701" t="s">
        <v>280</v>
      </c>
      <c r="W26" s="702"/>
      <c r="X26" s="702"/>
      <c r="Y26" s="702"/>
      <c r="Z26" s="703"/>
      <c r="AA26" s="701" t="s">
        <v>281</v>
      </c>
      <c r="AB26" s="702"/>
      <c r="AC26" s="702"/>
      <c r="AD26" s="702"/>
      <c r="AE26" s="702"/>
      <c r="AF26" s="782" t="s">
        <v>282</v>
      </c>
      <c r="AG26" s="783"/>
      <c r="AH26" s="783"/>
      <c r="AI26" s="783"/>
      <c r="AJ26" s="784"/>
      <c r="AK26" s="702" t="s">
        <v>283</v>
      </c>
      <c r="AL26" s="702"/>
      <c r="AM26" s="702"/>
      <c r="AN26" s="702"/>
      <c r="AO26" s="703"/>
      <c r="AP26" s="701" t="s">
        <v>284</v>
      </c>
      <c r="AQ26" s="702"/>
      <c r="AR26" s="702"/>
      <c r="AS26" s="702"/>
      <c r="AT26" s="703"/>
      <c r="AU26" s="701" t="s">
        <v>285</v>
      </c>
      <c r="AV26" s="702"/>
      <c r="AW26" s="702"/>
      <c r="AX26" s="702"/>
      <c r="AY26" s="703"/>
      <c r="AZ26" s="701" t="s">
        <v>286</v>
      </c>
      <c r="BA26" s="702"/>
      <c r="BB26" s="702"/>
      <c r="BC26" s="702"/>
      <c r="BD26" s="703"/>
      <c r="BE26" s="701" t="s">
        <v>262</v>
      </c>
      <c r="BF26" s="702"/>
      <c r="BG26" s="702"/>
      <c r="BH26" s="702"/>
      <c r="BI26" s="708"/>
      <c r="BJ26" s="214"/>
      <c r="BK26" s="214"/>
      <c r="BL26" s="214"/>
      <c r="BM26" s="214"/>
      <c r="BN26" s="214"/>
      <c r="BO26" s="223"/>
      <c r="BP26" s="223"/>
      <c r="BQ26" s="220">
        <v>20</v>
      </c>
      <c r="BR26" s="221"/>
      <c r="BS26" s="741"/>
      <c r="BT26" s="742"/>
      <c r="BU26" s="742"/>
      <c r="BV26" s="742"/>
      <c r="BW26" s="742"/>
      <c r="BX26" s="742"/>
      <c r="BY26" s="742"/>
      <c r="BZ26" s="742"/>
      <c r="CA26" s="742"/>
      <c r="CB26" s="742"/>
      <c r="CC26" s="742"/>
      <c r="CD26" s="742"/>
      <c r="CE26" s="742"/>
      <c r="CF26" s="742"/>
      <c r="CG26" s="743"/>
      <c r="CH26" s="744"/>
      <c r="CI26" s="745"/>
      <c r="CJ26" s="745"/>
      <c r="CK26" s="745"/>
      <c r="CL26" s="746"/>
      <c r="CM26" s="744"/>
      <c r="CN26" s="745"/>
      <c r="CO26" s="745"/>
      <c r="CP26" s="745"/>
      <c r="CQ26" s="746"/>
      <c r="CR26" s="744"/>
      <c r="CS26" s="745"/>
      <c r="CT26" s="745"/>
      <c r="CU26" s="745"/>
      <c r="CV26" s="746"/>
      <c r="CW26" s="744"/>
      <c r="CX26" s="745"/>
      <c r="CY26" s="745"/>
      <c r="CZ26" s="745"/>
      <c r="DA26" s="746"/>
      <c r="DB26" s="744"/>
      <c r="DC26" s="745"/>
      <c r="DD26" s="745"/>
      <c r="DE26" s="745"/>
      <c r="DF26" s="746"/>
      <c r="DG26" s="744"/>
      <c r="DH26" s="745"/>
      <c r="DI26" s="745"/>
      <c r="DJ26" s="745"/>
      <c r="DK26" s="746"/>
      <c r="DL26" s="744"/>
      <c r="DM26" s="745"/>
      <c r="DN26" s="745"/>
      <c r="DO26" s="745"/>
      <c r="DP26" s="746"/>
      <c r="DQ26" s="744"/>
      <c r="DR26" s="745"/>
      <c r="DS26" s="745"/>
      <c r="DT26" s="745"/>
      <c r="DU26" s="746"/>
      <c r="DV26" s="741"/>
      <c r="DW26" s="742"/>
      <c r="DX26" s="742"/>
      <c r="DY26" s="742"/>
      <c r="DZ26" s="747"/>
      <c r="EA26" s="212"/>
    </row>
    <row r="27" spans="1:131" ht="26.25" customHeight="1" thickBot="1">
      <c r="A27" s="698"/>
      <c r="B27" s="699"/>
      <c r="C27" s="699"/>
      <c r="D27" s="699"/>
      <c r="E27" s="699"/>
      <c r="F27" s="699"/>
      <c r="G27" s="699"/>
      <c r="H27" s="699"/>
      <c r="I27" s="699"/>
      <c r="J27" s="699"/>
      <c r="K27" s="699"/>
      <c r="L27" s="699"/>
      <c r="M27" s="699"/>
      <c r="N27" s="699"/>
      <c r="O27" s="699"/>
      <c r="P27" s="700"/>
      <c r="Q27" s="704"/>
      <c r="R27" s="705"/>
      <c r="S27" s="705"/>
      <c r="T27" s="705"/>
      <c r="U27" s="706"/>
      <c r="V27" s="704"/>
      <c r="W27" s="705"/>
      <c r="X27" s="705"/>
      <c r="Y27" s="705"/>
      <c r="Z27" s="706"/>
      <c r="AA27" s="704"/>
      <c r="AB27" s="705"/>
      <c r="AC27" s="705"/>
      <c r="AD27" s="705"/>
      <c r="AE27" s="705"/>
      <c r="AF27" s="785"/>
      <c r="AG27" s="786"/>
      <c r="AH27" s="786"/>
      <c r="AI27" s="786"/>
      <c r="AJ27" s="78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0"/>
      <c r="BJ27" s="214"/>
      <c r="BK27" s="214"/>
      <c r="BL27" s="214"/>
      <c r="BM27" s="214"/>
      <c r="BN27" s="214"/>
      <c r="BO27" s="223"/>
      <c r="BP27" s="223"/>
      <c r="BQ27" s="220">
        <v>21</v>
      </c>
      <c r="BR27" s="221"/>
      <c r="BS27" s="741"/>
      <c r="BT27" s="742"/>
      <c r="BU27" s="742"/>
      <c r="BV27" s="742"/>
      <c r="BW27" s="742"/>
      <c r="BX27" s="742"/>
      <c r="BY27" s="742"/>
      <c r="BZ27" s="742"/>
      <c r="CA27" s="742"/>
      <c r="CB27" s="742"/>
      <c r="CC27" s="742"/>
      <c r="CD27" s="742"/>
      <c r="CE27" s="742"/>
      <c r="CF27" s="742"/>
      <c r="CG27" s="743"/>
      <c r="CH27" s="744"/>
      <c r="CI27" s="745"/>
      <c r="CJ27" s="745"/>
      <c r="CK27" s="745"/>
      <c r="CL27" s="746"/>
      <c r="CM27" s="744"/>
      <c r="CN27" s="745"/>
      <c r="CO27" s="745"/>
      <c r="CP27" s="745"/>
      <c r="CQ27" s="746"/>
      <c r="CR27" s="744"/>
      <c r="CS27" s="745"/>
      <c r="CT27" s="745"/>
      <c r="CU27" s="745"/>
      <c r="CV27" s="746"/>
      <c r="CW27" s="744"/>
      <c r="CX27" s="745"/>
      <c r="CY27" s="745"/>
      <c r="CZ27" s="745"/>
      <c r="DA27" s="746"/>
      <c r="DB27" s="744"/>
      <c r="DC27" s="745"/>
      <c r="DD27" s="745"/>
      <c r="DE27" s="745"/>
      <c r="DF27" s="746"/>
      <c r="DG27" s="744"/>
      <c r="DH27" s="745"/>
      <c r="DI27" s="745"/>
      <c r="DJ27" s="745"/>
      <c r="DK27" s="746"/>
      <c r="DL27" s="744"/>
      <c r="DM27" s="745"/>
      <c r="DN27" s="745"/>
      <c r="DO27" s="745"/>
      <c r="DP27" s="746"/>
      <c r="DQ27" s="744"/>
      <c r="DR27" s="745"/>
      <c r="DS27" s="745"/>
      <c r="DT27" s="745"/>
      <c r="DU27" s="746"/>
      <c r="DV27" s="741"/>
      <c r="DW27" s="742"/>
      <c r="DX27" s="742"/>
      <c r="DY27" s="742"/>
      <c r="DZ27" s="747"/>
      <c r="EA27" s="212"/>
    </row>
    <row r="28" spans="1:131" ht="26.25" customHeight="1" thickTop="1">
      <c r="A28" s="224">
        <v>1</v>
      </c>
      <c r="B28" s="717" t="s">
        <v>287</v>
      </c>
      <c r="C28" s="718"/>
      <c r="D28" s="718"/>
      <c r="E28" s="718"/>
      <c r="F28" s="718"/>
      <c r="G28" s="718"/>
      <c r="H28" s="718"/>
      <c r="I28" s="718"/>
      <c r="J28" s="718"/>
      <c r="K28" s="718"/>
      <c r="L28" s="718"/>
      <c r="M28" s="718"/>
      <c r="N28" s="718"/>
      <c r="O28" s="718"/>
      <c r="P28" s="719"/>
      <c r="Q28" s="790">
        <v>6877</v>
      </c>
      <c r="R28" s="791"/>
      <c r="S28" s="791"/>
      <c r="T28" s="791"/>
      <c r="U28" s="791"/>
      <c r="V28" s="791">
        <v>6600</v>
      </c>
      <c r="W28" s="791"/>
      <c r="X28" s="791"/>
      <c r="Y28" s="791"/>
      <c r="Z28" s="791"/>
      <c r="AA28" s="791">
        <v>277</v>
      </c>
      <c r="AB28" s="791"/>
      <c r="AC28" s="791"/>
      <c r="AD28" s="791"/>
      <c r="AE28" s="792"/>
      <c r="AF28" s="793">
        <v>277</v>
      </c>
      <c r="AG28" s="791"/>
      <c r="AH28" s="791"/>
      <c r="AI28" s="791"/>
      <c r="AJ28" s="794"/>
      <c r="AK28" s="795">
        <v>421</v>
      </c>
      <c r="AL28" s="796"/>
      <c r="AM28" s="796"/>
      <c r="AN28" s="796"/>
      <c r="AO28" s="797"/>
      <c r="AP28" s="798" t="s">
        <v>398</v>
      </c>
      <c r="AQ28" s="796"/>
      <c r="AR28" s="796"/>
      <c r="AS28" s="796"/>
      <c r="AT28" s="797"/>
      <c r="AU28" s="798" t="s">
        <v>398</v>
      </c>
      <c r="AV28" s="796"/>
      <c r="AW28" s="796"/>
      <c r="AX28" s="796"/>
      <c r="AY28" s="797"/>
      <c r="AZ28" s="799" t="s">
        <v>398</v>
      </c>
      <c r="BA28" s="799"/>
      <c r="BB28" s="799"/>
      <c r="BC28" s="799"/>
      <c r="BD28" s="799"/>
      <c r="BE28" s="788"/>
      <c r="BF28" s="788"/>
      <c r="BG28" s="788"/>
      <c r="BH28" s="788"/>
      <c r="BI28" s="789"/>
      <c r="BJ28" s="214"/>
      <c r="BK28" s="214"/>
      <c r="BL28" s="214"/>
      <c r="BM28" s="214"/>
      <c r="BN28" s="214"/>
      <c r="BO28" s="223"/>
      <c r="BP28" s="223"/>
      <c r="BQ28" s="220">
        <v>22</v>
      </c>
      <c r="BR28" s="221"/>
      <c r="BS28" s="741"/>
      <c r="BT28" s="742"/>
      <c r="BU28" s="742"/>
      <c r="BV28" s="742"/>
      <c r="BW28" s="742"/>
      <c r="BX28" s="742"/>
      <c r="BY28" s="742"/>
      <c r="BZ28" s="742"/>
      <c r="CA28" s="742"/>
      <c r="CB28" s="742"/>
      <c r="CC28" s="742"/>
      <c r="CD28" s="742"/>
      <c r="CE28" s="742"/>
      <c r="CF28" s="742"/>
      <c r="CG28" s="743"/>
      <c r="CH28" s="744"/>
      <c r="CI28" s="745"/>
      <c r="CJ28" s="745"/>
      <c r="CK28" s="745"/>
      <c r="CL28" s="746"/>
      <c r="CM28" s="744"/>
      <c r="CN28" s="745"/>
      <c r="CO28" s="745"/>
      <c r="CP28" s="745"/>
      <c r="CQ28" s="746"/>
      <c r="CR28" s="744"/>
      <c r="CS28" s="745"/>
      <c r="CT28" s="745"/>
      <c r="CU28" s="745"/>
      <c r="CV28" s="746"/>
      <c r="CW28" s="744"/>
      <c r="CX28" s="745"/>
      <c r="CY28" s="745"/>
      <c r="CZ28" s="745"/>
      <c r="DA28" s="746"/>
      <c r="DB28" s="744"/>
      <c r="DC28" s="745"/>
      <c r="DD28" s="745"/>
      <c r="DE28" s="745"/>
      <c r="DF28" s="746"/>
      <c r="DG28" s="744"/>
      <c r="DH28" s="745"/>
      <c r="DI28" s="745"/>
      <c r="DJ28" s="745"/>
      <c r="DK28" s="746"/>
      <c r="DL28" s="744"/>
      <c r="DM28" s="745"/>
      <c r="DN28" s="745"/>
      <c r="DO28" s="745"/>
      <c r="DP28" s="746"/>
      <c r="DQ28" s="744"/>
      <c r="DR28" s="745"/>
      <c r="DS28" s="745"/>
      <c r="DT28" s="745"/>
      <c r="DU28" s="746"/>
      <c r="DV28" s="741"/>
      <c r="DW28" s="742"/>
      <c r="DX28" s="742"/>
      <c r="DY28" s="742"/>
      <c r="DZ28" s="747"/>
      <c r="EA28" s="212"/>
    </row>
    <row r="29" spans="1:131" ht="26.25" customHeight="1">
      <c r="A29" s="224">
        <v>2</v>
      </c>
      <c r="B29" s="748" t="s">
        <v>288</v>
      </c>
      <c r="C29" s="749"/>
      <c r="D29" s="749"/>
      <c r="E29" s="749"/>
      <c r="F29" s="749"/>
      <c r="G29" s="749"/>
      <c r="H29" s="749"/>
      <c r="I29" s="749"/>
      <c r="J29" s="749"/>
      <c r="K29" s="749"/>
      <c r="L29" s="749"/>
      <c r="M29" s="749"/>
      <c r="N29" s="749"/>
      <c r="O29" s="749"/>
      <c r="P29" s="750"/>
      <c r="Q29" s="751">
        <v>4121</v>
      </c>
      <c r="R29" s="752"/>
      <c r="S29" s="752"/>
      <c r="T29" s="752"/>
      <c r="U29" s="752"/>
      <c r="V29" s="752">
        <v>4033</v>
      </c>
      <c r="W29" s="752"/>
      <c r="X29" s="752"/>
      <c r="Y29" s="752"/>
      <c r="Z29" s="752"/>
      <c r="AA29" s="752">
        <v>87</v>
      </c>
      <c r="AB29" s="752"/>
      <c r="AC29" s="752"/>
      <c r="AD29" s="752"/>
      <c r="AE29" s="753"/>
      <c r="AF29" s="754">
        <v>87</v>
      </c>
      <c r="AG29" s="755"/>
      <c r="AH29" s="755"/>
      <c r="AI29" s="755"/>
      <c r="AJ29" s="756"/>
      <c r="AK29" s="806">
        <v>592</v>
      </c>
      <c r="AL29" s="801"/>
      <c r="AM29" s="801"/>
      <c r="AN29" s="801"/>
      <c r="AO29" s="802"/>
      <c r="AP29" s="800" t="s">
        <v>398</v>
      </c>
      <c r="AQ29" s="801"/>
      <c r="AR29" s="801"/>
      <c r="AS29" s="801"/>
      <c r="AT29" s="802"/>
      <c r="AU29" s="800" t="s">
        <v>398</v>
      </c>
      <c r="AV29" s="801"/>
      <c r="AW29" s="801"/>
      <c r="AX29" s="801"/>
      <c r="AY29" s="802"/>
      <c r="AZ29" s="803" t="s">
        <v>398</v>
      </c>
      <c r="BA29" s="803"/>
      <c r="BB29" s="803"/>
      <c r="BC29" s="803"/>
      <c r="BD29" s="803"/>
      <c r="BE29" s="804"/>
      <c r="BF29" s="804"/>
      <c r="BG29" s="804"/>
      <c r="BH29" s="804"/>
      <c r="BI29" s="805"/>
      <c r="BJ29" s="214"/>
      <c r="BK29" s="214"/>
      <c r="BL29" s="214"/>
      <c r="BM29" s="214"/>
      <c r="BN29" s="214"/>
      <c r="BO29" s="223"/>
      <c r="BP29" s="223"/>
      <c r="BQ29" s="220">
        <v>23</v>
      </c>
      <c r="BR29" s="221"/>
      <c r="BS29" s="741"/>
      <c r="BT29" s="742"/>
      <c r="BU29" s="742"/>
      <c r="BV29" s="742"/>
      <c r="BW29" s="742"/>
      <c r="BX29" s="742"/>
      <c r="BY29" s="742"/>
      <c r="BZ29" s="742"/>
      <c r="CA29" s="742"/>
      <c r="CB29" s="742"/>
      <c r="CC29" s="742"/>
      <c r="CD29" s="742"/>
      <c r="CE29" s="742"/>
      <c r="CF29" s="742"/>
      <c r="CG29" s="743"/>
      <c r="CH29" s="744"/>
      <c r="CI29" s="745"/>
      <c r="CJ29" s="745"/>
      <c r="CK29" s="745"/>
      <c r="CL29" s="746"/>
      <c r="CM29" s="744"/>
      <c r="CN29" s="745"/>
      <c r="CO29" s="745"/>
      <c r="CP29" s="745"/>
      <c r="CQ29" s="746"/>
      <c r="CR29" s="744"/>
      <c r="CS29" s="745"/>
      <c r="CT29" s="745"/>
      <c r="CU29" s="745"/>
      <c r="CV29" s="746"/>
      <c r="CW29" s="744"/>
      <c r="CX29" s="745"/>
      <c r="CY29" s="745"/>
      <c r="CZ29" s="745"/>
      <c r="DA29" s="746"/>
      <c r="DB29" s="744"/>
      <c r="DC29" s="745"/>
      <c r="DD29" s="745"/>
      <c r="DE29" s="745"/>
      <c r="DF29" s="746"/>
      <c r="DG29" s="744"/>
      <c r="DH29" s="745"/>
      <c r="DI29" s="745"/>
      <c r="DJ29" s="745"/>
      <c r="DK29" s="746"/>
      <c r="DL29" s="744"/>
      <c r="DM29" s="745"/>
      <c r="DN29" s="745"/>
      <c r="DO29" s="745"/>
      <c r="DP29" s="746"/>
      <c r="DQ29" s="744"/>
      <c r="DR29" s="745"/>
      <c r="DS29" s="745"/>
      <c r="DT29" s="745"/>
      <c r="DU29" s="746"/>
      <c r="DV29" s="741"/>
      <c r="DW29" s="742"/>
      <c r="DX29" s="742"/>
      <c r="DY29" s="742"/>
      <c r="DZ29" s="747"/>
      <c r="EA29" s="212"/>
    </row>
    <row r="30" spans="1:131" ht="26.25" customHeight="1">
      <c r="A30" s="224">
        <v>3</v>
      </c>
      <c r="B30" s="748" t="s">
        <v>289</v>
      </c>
      <c r="C30" s="749"/>
      <c r="D30" s="749"/>
      <c r="E30" s="749"/>
      <c r="F30" s="749"/>
      <c r="G30" s="749"/>
      <c r="H30" s="749"/>
      <c r="I30" s="749"/>
      <c r="J30" s="749"/>
      <c r="K30" s="749"/>
      <c r="L30" s="749"/>
      <c r="M30" s="749"/>
      <c r="N30" s="749"/>
      <c r="O30" s="749"/>
      <c r="P30" s="750"/>
      <c r="Q30" s="751">
        <v>757</v>
      </c>
      <c r="R30" s="752"/>
      <c r="S30" s="752"/>
      <c r="T30" s="752"/>
      <c r="U30" s="752"/>
      <c r="V30" s="752">
        <v>745</v>
      </c>
      <c r="W30" s="752"/>
      <c r="X30" s="752"/>
      <c r="Y30" s="752"/>
      <c r="Z30" s="752"/>
      <c r="AA30" s="752">
        <v>12</v>
      </c>
      <c r="AB30" s="752"/>
      <c r="AC30" s="752"/>
      <c r="AD30" s="752"/>
      <c r="AE30" s="753"/>
      <c r="AF30" s="754">
        <v>12</v>
      </c>
      <c r="AG30" s="755"/>
      <c r="AH30" s="755"/>
      <c r="AI30" s="755"/>
      <c r="AJ30" s="756"/>
      <c r="AK30" s="806">
        <v>134</v>
      </c>
      <c r="AL30" s="801"/>
      <c r="AM30" s="801"/>
      <c r="AN30" s="801"/>
      <c r="AO30" s="802"/>
      <c r="AP30" s="800" t="s">
        <v>398</v>
      </c>
      <c r="AQ30" s="801"/>
      <c r="AR30" s="801"/>
      <c r="AS30" s="801"/>
      <c r="AT30" s="802"/>
      <c r="AU30" s="800" t="s">
        <v>398</v>
      </c>
      <c r="AV30" s="801"/>
      <c r="AW30" s="801"/>
      <c r="AX30" s="801"/>
      <c r="AY30" s="802"/>
      <c r="AZ30" s="803" t="s">
        <v>398</v>
      </c>
      <c r="BA30" s="803"/>
      <c r="BB30" s="803"/>
      <c r="BC30" s="803"/>
      <c r="BD30" s="803"/>
      <c r="BE30" s="804"/>
      <c r="BF30" s="804"/>
      <c r="BG30" s="804"/>
      <c r="BH30" s="804"/>
      <c r="BI30" s="805"/>
      <c r="BJ30" s="214"/>
      <c r="BK30" s="214"/>
      <c r="BL30" s="214"/>
      <c r="BM30" s="214"/>
      <c r="BN30" s="214"/>
      <c r="BO30" s="223"/>
      <c r="BP30" s="223"/>
      <c r="BQ30" s="220">
        <v>24</v>
      </c>
      <c r="BR30" s="221"/>
      <c r="BS30" s="741"/>
      <c r="BT30" s="742"/>
      <c r="BU30" s="742"/>
      <c r="BV30" s="742"/>
      <c r="BW30" s="742"/>
      <c r="BX30" s="742"/>
      <c r="BY30" s="742"/>
      <c r="BZ30" s="742"/>
      <c r="CA30" s="742"/>
      <c r="CB30" s="742"/>
      <c r="CC30" s="742"/>
      <c r="CD30" s="742"/>
      <c r="CE30" s="742"/>
      <c r="CF30" s="742"/>
      <c r="CG30" s="743"/>
      <c r="CH30" s="744"/>
      <c r="CI30" s="745"/>
      <c r="CJ30" s="745"/>
      <c r="CK30" s="745"/>
      <c r="CL30" s="746"/>
      <c r="CM30" s="744"/>
      <c r="CN30" s="745"/>
      <c r="CO30" s="745"/>
      <c r="CP30" s="745"/>
      <c r="CQ30" s="746"/>
      <c r="CR30" s="744"/>
      <c r="CS30" s="745"/>
      <c r="CT30" s="745"/>
      <c r="CU30" s="745"/>
      <c r="CV30" s="746"/>
      <c r="CW30" s="744"/>
      <c r="CX30" s="745"/>
      <c r="CY30" s="745"/>
      <c r="CZ30" s="745"/>
      <c r="DA30" s="746"/>
      <c r="DB30" s="744"/>
      <c r="DC30" s="745"/>
      <c r="DD30" s="745"/>
      <c r="DE30" s="745"/>
      <c r="DF30" s="746"/>
      <c r="DG30" s="744"/>
      <c r="DH30" s="745"/>
      <c r="DI30" s="745"/>
      <c r="DJ30" s="745"/>
      <c r="DK30" s="746"/>
      <c r="DL30" s="744"/>
      <c r="DM30" s="745"/>
      <c r="DN30" s="745"/>
      <c r="DO30" s="745"/>
      <c r="DP30" s="746"/>
      <c r="DQ30" s="744"/>
      <c r="DR30" s="745"/>
      <c r="DS30" s="745"/>
      <c r="DT30" s="745"/>
      <c r="DU30" s="746"/>
      <c r="DV30" s="741"/>
      <c r="DW30" s="742"/>
      <c r="DX30" s="742"/>
      <c r="DY30" s="742"/>
      <c r="DZ30" s="747"/>
      <c r="EA30" s="212"/>
    </row>
    <row r="31" spans="1:131" ht="26.25" customHeight="1">
      <c r="A31" s="224">
        <v>4</v>
      </c>
      <c r="B31" s="748" t="s">
        <v>290</v>
      </c>
      <c r="C31" s="749"/>
      <c r="D31" s="749"/>
      <c r="E31" s="749"/>
      <c r="F31" s="749"/>
      <c r="G31" s="749"/>
      <c r="H31" s="749"/>
      <c r="I31" s="749"/>
      <c r="J31" s="749"/>
      <c r="K31" s="749"/>
      <c r="L31" s="749"/>
      <c r="M31" s="749"/>
      <c r="N31" s="749"/>
      <c r="O31" s="749"/>
      <c r="P31" s="750"/>
      <c r="Q31" s="751">
        <v>1474</v>
      </c>
      <c r="R31" s="752"/>
      <c r="S31" s="752"/>
      <c r="T31" s="752"/>
      <c r="U31" s="752"/>
      <c r="V31" s="752">
        <v>1413</v>
      </c>
      <c r="W31" s="752"/>
      <c r="X31" s="752"/>
      <c r="Y31" s="752"/>
      <c r="Z31" s="752"/>
      <c r="AA31" s="752">
        <v>61</v>
      </c>
      <c r="AB31" s="752"/>
      <c r="AC31" s="752"/>
      <c r="AD31" s="752"/>
      <c r="AE31" s="753"/>
      <c r="AF31" s="754">
        <v>1406</v>
      </c>
      <c r="AG31" s="755"/>
      <c r="AH31" s="755"/>
      <c r="AI31" s="755"/>
      <c r="AJ31" s="756"/>
      <c r="AK31" s="802">
        <v>294</v>
      </c>
      <c r="AL31" s="807"/>
      <c r="AM31" s="807"/>
      <c r="AN31" s="807"/>
      <c r="AO31" s="807"/>
      <c r="AP31" s="807">
        <v>1890</v>
      </c>
      <c r="AQ31" s="807"/>
      <c r="AR31" s="807"/>
      <c r="AS31" s="807"/>
      <c r="AT31" s="807"/>
      <c r="AU31" s="807">
        <v>0</v>
      </c>
      <c r="AV31" s="807"/>
      <c r="AW31" s="807"/>
      <c r="AX31" s="807"/>
      <c r="AY31" s="807"/>
      <c r="AZ31" s="803" t="s">
        <v>398</v>
      </c>
      <c r="BA31" s="803"/>
      <c r="BB31" s="803"/>
      <c r="BC31" s="803"/>
      <c r="BD31" s="803"/>
      <c r="BE31" s="804" t="s">
        <v>291</v>
      </c>
      <c r="BF31" s="804"/>
      <c r="BG31" s="804"/>
      <c r="BH31" s="804"/>
      <c r="BI31" s="805"/>
      <c r="BJ31" s="214"/>
      <c r="BK31" s="214"/>
      <c r="BL31" s="214"/>
      <c r="BM31" s="214"/>
      <c r="BN31" s="214"/>
      <c r="BO31" s="223"/>
      <c r="BP31" s="223"/>
      <c r="BQ31" s="220">
        <v>25</v>
      </c>
      <c r="BR31" s="221"/>
      <c r="BS31" s="741"/>
      <c r="BT31" s="742"/>
      <c r="BU31" s="742"/>
      <c r="BV31" s="742"/>
      <c r="BW31" s="742"/>
      <c r="BX31" s="742"/>
      <c r="BY31" s="742"/>
      <c r="BZ31" s="742"/>
      <c r="CA31" s="742"/>
      <c r="CB31" s="742"/>
      <c r="CC31" s="742"/>
      <c r="CD31" s="742"/>
      <c r="CE31" s="742"/>
      <c r="CF31" s="742"/>
      <c r="CG31" s="743"/>
      <c r="CH31" s="744"/>
      <c r="CI31" s="745"/>
      <c r="CJ31" s="745"/>
      <c r="CK31" s="745"/>
      <c r="CL31" s="746"/>
      <c r="CM31" s="744"/>
      <c r="CN31" s="745"/>
      <c r="CO31" s="745"/>
      <c r="CP31" s="745"/>
      <c r="CQ31" s="746"/>
      <c r="CR31" s="744"/>
      <c r="CS31" s="745"/>
      <c r="CT31" s="745"/>
      <c r="CU31" s="745"/>
      <c r="CV31" s="746"/>
      <c r="CW31" s="744"/>
      <c r="CX31" s="745"/>
      <c r="CY31" s="745"/>
      <c r="CZ31" s="745"/>
      <c r="DA31" s="746"/>
      <c r="DB31" s="744"/>
      <c r="DC31" s="745"/>
      <c r="DD31" s="745"/>
      <c r="DE31" s="745"/>
      <c r="DF31" s="746"/>
      <c r="DG31" s="744"/>
      <c r="DH31" s="745"/>
      <c r="DI31" s="745"/>
      <c r="DJ31" s="745"/>
      <c r="DK31" s="746"/>
      <c r="DL31" s="744"/>
      <c r="DM31" s="745"/>
      <c r="DN31" s="745"/>
      <c r="DO31" s="745"/>
      <c r="DP31" s="746"/>
      <c r="DQ31" s="744"/>
      <c r="DR31" s="745"/>
      <c r="DS31" s="745"/>
      <c r="DT31" s="745"/>
      <c r="DU31" s="746"/>
      <c r="DV31" s="741"/>
      <c r="DW31" s="742"/>
      <c r="DX31" s="742"/>
      <c r="DY31" s="742"/>
      <c r="DZ31" s="747"/>
      <c r="EA31" s="212"/>
    </row>
    <row r="32" spans="1:131" ht="26.25" customHeight="1">
      <c r="A32" s="224">
        <v>5</v>
      </c>
      <c r="B32" s="748" t="s">
        <v>292</v>
      </c>
      <c r="C32" s="749"/>
      <c r="D32" s="749"/>
      <c r="E32" s="749"/>
      <c r="F32" s="749"/>
      <c r="G32" s="749"/>
      <c r="H32" s="749"/>
      <c r="I32" s="749"/>
      <c r="J32" s="749"/>
      <c r="K32" s="749"/>
      <c r="L32" s="749"/>
      <c r="M32" s="749"/>
      <c r="N32" s="749"/>
      <c r="O32" s="749"/>
      <c r="P32" s="750"/>
      <c r="Q32" s="751">
        <v>1458</v>
      </c>
      <c r="R32" s="752"/>
      <c r="S32" s="752"/>
      <c r="T32" s="752"/>
      <c r="U32" s="752"/>
      <c r="V32" s="752">
        <v>1334</v>
      </c>
      <c r="W32" s="752"/>
      <c r="X32" s="752"/>
      <c r="Y32" s="752"/>
      <c r="Z32" s="752"/>
      <c r="AA32" s="752">
        <v>124</v>
      </c>
      <c r="AB32" s="752"/>
      <c r="AC32" s="752"/>
      <c r="AD32" s="752"/>
      <c r="AE32" s="753"/>
      <c r="AF32" s="754">
        <v>340</v>
      </c>
      <c r="AG32" s="755"/>
      <c r="AH32" s="755"/>
      <c r="AI32" s="755"/>
      <c r="AJ32" s="756"/>
      <c r="AK32" s="802">
        <v>4</v>
      </c>
      <c r="AL32" s="807"/>
      <c r="AM32" s="807"/>
      <c r="AN32" s="807"/>
      <c r="AO32" s="807"/>
      <c r="AP32" s="807">
        <v>4839</v>
      </c>
      <c r="AQ32" s="807"/>
      <c r="AR32" s="807"/>
      <c r="AS32" s="807"/>
      <c r="AT32" s="807"/>
      <c r="AU32" s="807">
        <v>958</v>
      </c>
      <c r="AV32" s="807"/>
      <c r="AW32" s="807"/>
      <c r="AX32" s="807"/>
      <c r="AY32" s="807"/>
      <c r="AZ32" s="803" t="s">
        <v>398</v>
      </c>
      <c r="BA32" s="803"/>
      <c r="BB32" s="803"/>
      <c r="BC32" s="803"/>
      <c r="BD32" s="803"/>
      <c r="BE32" s="804" t="s">
        <v>293</v>
      </c>
      <c r="BF32" s="804"/>
      <c r="BG32" s="804"/>
      <c r="BH32" s="804"/>
      <c r="BI32" s="805"/>
      <c r="BJ32" s="214"/>
      <c r="BK32" s="214"/>
      <c r="BL32" s="214"/>
      <c r="BM32" s="214"/>
      <c r="BN32" s="214"/>
      <c r="BO32" s="223"/>
      <c r="BP32" s="223"/>
      <c r="BQ32" s="220">
        <v>26</v>
      </c>
      <c r="BR32" s="221"/>
      <c r="BS32" s="741"/>
      <c r="BT32" s="742"/>
      <c r="BU32" s="742"/>
      <c r="BV32" s="742"/>
      <c r="BW32" s="742"/>
      <c r="BX32" s="742"/>
      <c r="BY32" s="742"/>
      <c r="BZ32" s="742"/>
      <c r="CA32" s="742"/>
      <c r="CB32" s="742"/>
      <c r="CC32" s="742"/>
      <c r="CD32" s="742"/>
      <c r="CE32" s="742"/>
      <c r="CF32" s="742"/>
      <c r="CG32" s="743"/>
      <c r="CH32" s="744"/>
      <c r="CI32" s="745"/>
      <c r="CJ32" s="745"/>
      <c r="CK32" s="745"/>
      <c r="CL32" s="746"/>
      <c r="CM32" s="744"/>
      <c r="CN32" s="745"/>
      <c r="CO32" s="745"/>
      <c r="CP32" s="745"/>
      <c r="CQ32" s="746"/>
      <c r="CR32" s="744"/>
      <c r="CS32" s="745"/>
      <c r="CT32" s="745"/>
      <c r="CU32" s="745"/>
      <c r="CV32" s="746"/>
      <c r="CW32" s="744"/>
      <c r="CX32" s="745"/>
      <c r="CY32" s="745"/>
      <c r="CZ32" s="745"/>
      <c r="DA32" s="746"/>
      <c r="DB32" s="744"/>
      <c r="DC32" s="745"/>
      <c r="DD32" s="745"/>
      <c r="DE32" s="745"/>
      <c r="DF32" s="746"/>
      <c r="DG32" s="744"/>
      <c r="DH32" s="745"/>
      <c r="DI32" s="745"/>
      <c r="DJ32" s="745"/>
      <c r="DK32" s="746"/>
      <c r="DL32" s="744"/>
      <c r="DM32" s="745"/>
      <c r="DN32" s="745"/>
      <c r="DO32" s="745"/>
      <c r="DP32" s="746"/>
      <c r="DQ32" s="744"/>
      <c r="DR32" s="745"/>
      <c r="DS32" s="745"/>
      <c r="DT32" s="745"/>
      <c r="DU32" s="746"/>
      <c r="DV32" s="741"/>
      <c r="DW32" s="742"/>
      <c r="DX32" s="742"/>
      <c r="DY32" s="742"/>
      <c r="DZ32" s="747"/>
      <c r="EA32" s="212"/>
    </row>
    <row r="33" spans="1:131" ht="26.25" customHeight="1">
      <c r="A33" s="224">
        <v>6</v>
      </c>
      <c r="B33" s="748" t="s">
        <v>294</v>
      </c>
      <c r="C33" s="749"/>
      <c r="D33" s="749"/>
      <c r="E33" s="749"/>
      <c r="F33" s="749"/>
      <c r="G33" s="749"/>
      <c r="H33" s="749"/>
      <c r="I33" s="749"/>
      <c r="J33" s="749"/>
      <c r="K33" s="749"/>
      <c r="L33" s="749"/>
      <c r="M33" s="749"/>
      <c r="N33" s="749"/>
      <c r="O33" s="749"/>
      <c r="P33" s="750"/>
      <c r="Q33" s="751">
        <v>40</v>
      </c>
      <c r="R33" s="752"/>
      <c r="S33" s="752"/>
      <c r="T33" s="752"/>
      <c r="U33" s="752"/>
      <c r="V33" s="752">
        <v>38</v>
      </c>
      <c r="W33" s="752"/>
      <c r="X33" s="752"/>
      <c r="Y33" s="752"/>
      <c r="Z33" s="752"/>
      <c r="AA33" s="752">
        <v>1</v>
      </c>
      <c r="AB33" s="752"/>
      <c r="AC33" s="752"/>
      <c r="AD33" s="752"/>
      <c r="AE33" s="753"/>
      <c r="AF33" s="754">
        <v>1</v>
      </c>
      <c r="AG33" s="755"/>
      <c r="AH33" s="755"/>
      <c r="AI33" s="755"/>
      <c r="AJ33" s="756"/>
      <c r="AK33" s="802">
        <v>27</v>
      </c>
      <c r="AL33" s="807"/>
      <c r="AM33" s="807"/>
      <c r="AN33" s="807"/>
      <c r="AO33" s="807"/>
      <c r="AP33" s="807">
        <v>142</v>
      </c>
      <c r="AQ33" s="807"/>
      <c r="AR33" s="807"/>
      <c r="AS33" s="807"/>
      <c r="AT33" s="807"/>
      <c r="AU33" s="807">
        <v>141</v>
      </c>
      <c r="AV33" s="807"/>
      <c r="AW33" s="807"/>
      <c r="AX33" s="807"/>
      <c r="AY33" s="807"/>
      <c r="AZ33" s="803" t="s">
        <v>398</v>
      </c>
      <c r="BA33" s="803"/>
      <c r="BB33" s="803"/>
      <c r="BC33" s="803"/>
      <c r="BD33" s="803"/>
      <c r="BE33" s="804" t="s">
        <v>295</v>
      </c>
      <c r="BF33" s="804"/>
      <c r="BG33" s="804"/>
      <c r="BH33" s="804"/>
      <c r="BI33" s="805"/>
      <c r="BJ33" s="214"/>
      <c r="BK33" s="214"/>
      <c r="BL33" s="214"/>
      <c r="BM33" s="214"/>
      <c r="BN33" s="214"/>
      <c r="BO33" s="223"/>
      <c r="BP33" s="223"/>
      <c r="BQ33" s="220">
        <v>27</v>
      </c>
      <c r="BR33" s="221"/>
      <c r="BS33" s="741"/>
      <c r="BT33" s="742"/>
      <c r="BU33" s="742"/>
      <c r="BV33" s="742"/>
      <c r="BW33" s="742"/>
      <c r="BX33" s="742"/>
      <c r="BY33" s="742"/>
      <c r="BZ33" s="742"/>
      <c r="CA33" s="742"/>
      <c r="CB33" s="742"/>
      <c r="CC33" s="742"/>
      <c r="CD33" s="742"/>
      <c r="CE33" s="742"/>
      <c r="CF33" s="742"/>
      <c r="CG33" s="743"/>
      <c r="CH33" s="744"/>
      <c r="CI33" s="745"/>
      <c r="CJ33" s="745"/>
      <c r="CK33" s="745"/>
      <c r="CL33" s="746"/>
      <c r="CM33" s="744"/>
      <c r="CN33" s="745"/>
      <c r="CO33" s="745"/>
      <c r="CP33" s="745"/>
      <c r="CQ33" s="746"/>
      <c r="CR33" s="744"/>
      <c r="CS33" s="745"/>
      <c r="CT33" s="745"/>
      <c r="CU33" s="745"/>
      <c r="CV33" s="746"/>
      <c r="CW33" s="744"/>
      <c r="CX33" s="745"/>
      <c r="CY33" s="745"/>
      <c r="CZ33" s="745"/>
      <c r="DA33" s="746"/>
      <c r="DB33" s="744"/>
      <c r="DC33" s="745"/>
      <c r="DD33" s="745"/>
      <c r="DE33" s="745"/>
      <c r="DF33" s="746"/>
      <c r="DG33" s="744"/>
      <c r="DH33" s="745"/>
      <c r="DI33" s="745"/>
      <c r="DJ33" s="745"/>
      <c r="DK33" s="746"/>
      <c r="DL33" s="744"/>
      <c r="DM33" s="745"/>
      <c r="DN33" s="745"/>
      <c r="DO33" s="745"/>
      <c r="DP33" s="746"/>
      <c r="DQ33" s="744"/>
      <c r="DR33" s="745"/>
      <c r="DS33" s="745"/>
      <c r="DT33" s="745"/>
      <c r="DU33" s="746"/>
      <c r="DV33" s="741"/>
      <c r="DW33" s="742"/>
      <c r="DX33" s="742"/>
      <c r="DY33" s="742"/>
      <c r="DZ33" s="747"/>
      <c r="EA33" s="212"/>
    </row>
    <row r="34" spans="1:131" ht="26.25" customHeight="1">
      <c r="A34" s="224">
        <v>7</v>
      </c>
      <c r="B34" s="748" t="s">
        <v>296</v>
      </c>
      <c r="C34" s="749"/>
      <c r="D34" s="749"/>
      <c r="E34" s="749"/>
      <c r="F34" s="749"/>
      <c r="G34" s="749"/>
      <c r="H34" s="749"/>
      <c r="I34" s="749"/>
      <c r="J34" s="749"/>
      <c r="K34" s="749"/>
      <c r="L34" s="749"/>
      <c r="M34" s="749"/>
      <c r="N34" s="749"/>
      <c r="O34" s="749"/>
      <c r="P34" s="750"/>
      <c r="Q34" s="751">
        <v>2451</v>
      </c>
      <c r="R34" s="752"/>
      <c r="S34" s="752"/>
      <c r="T34" s="752"/>
      <c r="U34" s="752"/>
      <c r="V34" s="752">
        <v>2447</v>
      </c>
      <c r="W34" s="752"/>
      <c r="X34" s="752"/>
      <c r="Y34" s="752"/>
      <c r="Z34" s="752"/>
      <c r="AA34" s="752">
        <v>0</v>
      </c>
      <c r="AB34" s="752"/>
      <c r="AC34" s="752"/>
      <c r="AD34" s="752"/>
      <c r="AE34" s="753"/>
      <c r="AF34" s="754" t="s">
        <v>276</v>
      </c>
      <c r="AG34" s="755"/>
      <c r="AH34" s="755"/>
      <c r="AI34" s="755"/>
      <c r="AJ34" s="756"/>
      <c r="AK34" s="802">
        <v>564</v>
      </c>
      <c r="AL34" s="807"/>
      <c r="AM34" s="807"/>
      <c r="AN34" s="807"/>
      <c r="AO34" s="807"/>
      <c r="AP34" s="807">
        <v>0</v>
      </c>
      <c r="AQ34" s="807"/>
      <c r="AR34" s="807"/>
      <c r="AS34" s="807"/>
      <c r="AT34" s="807"/>
      <c r="AU34" s="807">
        <v>0</v>
      </c>
      <c r="AV34" s="807"/>
      <c r="AW34" s="807"/>
      <c r="AX34" s="807"/>
      <c r="AY34" s="807"/>
      <c r="AZ34" s="803" t="s">
        <v>398</v>
      </c>
      <c r="BA34" s="803"/>
      <c r="BB34" s="803"/>
      <c r="BC34" s="803"/>
      <c r="BD34" s="803"/>
      <c r="BE34" s="804" t="s">
        <v>295</v>
      </c>
      <c r="BF34" s="804"/>
      <c r="BG34" s="804"/>
      <c r="BH34" s="804"/>
      <c r="BI34" s="805"/>
      <c r="BJ34" s="214"/>
      <c r="BK34" s="214"/>
      <c r="BL34" s="214"/>
      <c r="BM34" s="214"/>
      <c r="BN34" s="214"/>
      <c r="BO34" s="223"/>
      <c r="BP34" s="223"/>
      <c r="BQ34" s="220">
        <v>28</v>
      </c>
      <c r="BR34" s="221"/>
      <c r="BS34" s="741"/>
      <c r="BT34" s="742"/>
      <c r="BU34" s="742"/>
      <c r="BV34" s="742"/>
      <c r="BW34" s="742"/>
      <c r="BX34" s="742"/>
      <c r="BY34" s="742"/>
      <c r="BZ34" s="742"/>
      <c r="CA34" s="742"/>
      <c r="CB34" s="742"/>
      <c r="CC34" s="742"/>
      <c r="CD34" s="742"/>
      <c r="CE34" s="742"/>
      <c r="CF34" s="742"/>
      <c r="CG34" s="743"/>
      <c r="CH34" s="744"/>
      <c r="CI34" s="745"/>
      <c r="CJ34" s="745"/>
      <c r="CK34" s="745"/>
      <c r="CL34" s="746"/>
      <c r="CM34" s="744"/>
      <c r="CN34" s="745"/>
      <c r="CO34" s="745"/>
      <c r="CP34" s="745"/>
      <c r="CQ34" s="746"/>
      <c r="CR34" s="744"/>
      <c r="CS34" s="745"/>
      <c r="CT34" s="745"/>
      <c r="CU34" s="745"/>
      <c r="CV34" s="746"/>
      <c r="CW34" s="744"/>
      <c r="CX34" s="745"/>
      <c r="CY34" s="745"/>
      <c r="CZ34" s="745"/>
      <c r="DA34" s="746"/>
      <c r="DB34" s="744"/>
      <c r="DC34" s="745"/>
      <c r="DD34" s="745"/>
      <c r="DE34" s="745"/>
      <c r="DF34" s="746"/>
      <c r="DG34" s="744"/>
      <c r="DH34" s="745"/>
      <c r="DI34" s="745"/>
      <c r="DJ34" s="745"/>
      <c r="DK34" s="746"/>
      <c r="DL34" s="744"/>
      <c r="DM34" s="745"/>
      <c r="DN34" s="745"/>
      <c r="DO34" s="745"/>
      <c r="DP34" s="746"/>
      <c r="DQ34" s="744"/>
      <c r="DR34" s="745"/>
      <c r="DS34" s="745"/>
      <c r="DT34" s="745"/>
      <c r="DU34" s="746"/>
      <c r="DV34" s="741"/>
      <c r="DW34" s="742"/>
      <c r="DX34" s="742"/>
      <c r="DY34" s="742"/>
      <c r="DZ34" s="747"/>
      <c r="EA34" s="212"/>
    </row>
    <row r="35" spans="1:131" ht="26.25" customHeight="1">
      <c r="A35" s="224">
        <v>8</v>
      </c>
      <c r="B35" s="748"/>
      <c r="C35" s="749"/>
      <c r="D35" s="749"/>
      <c r="E35" s="749"/>
      <c r="F35" s="749"/>
      <c r="G35" s="749"/>
      <c r="H35" s="749"/>
      <c r="I35" s="749"/>
      <c r="J35" s="749"/>
      <c r="K35" s="749"/>
      <c r="L35" s="749"/>
      <c r="M35" s="749"/>
      <c r="N35" s="749"/>
      <c r="O35" s="749"/>
      <c r="P35" s="750"/>
      <c r="Q35" s="751"/>
      <c r="R35" s="752"/>
      <c r="S35" s="752"/>
      <c r="T35" s="752"/>
      <c r="U35" s="752"/>
      <c r="V35" s="752"/>
      <c r="W35" s="752"/>
      <c r="X35" s="752"/>
      <c r="Y35" s="752"/>
      <c r="Z35" s="752"/>
      <c r="AA35" s="752"/>
      <c r="AB35" s="752"/>
      <c r="AC35" s="752"/>
      <c r="AD35" s="752"/>
      <c r="AE35" s="753"/>
      <c r="AF35" s="754"/>
      <c r="AG35" s="755"/>
      <c r="AH35" s="755"/>
      <c r="AI35" s="755"/>
      <c r="AJ35" s="756"/>
      <c r="AK35" s="802"/>
      <c r="AL35" s="807"/>
      <c r="AM35" s="807"/>
      <c r="AN35" s="807"/>
      <c r="AO35" s="807"/>
      <c r="AP35" s="807"/>
      <c r="AQ35" s="807"/>
      <c r="AR35" s="807"/>
      <c r="AS35" s="807"/>
      <c r="AT35" s="807"/>
      <c r="AU35" s="807"/>
      <c r="AV35" s="807"/>
      <c r="AW35" s="807"/>
      <c r="AX35" s="807"/>
      <c r="AY35" s="807"/>
      <c r="AZ35" s="803"/>
      <c r="BA35" s="803"/>
      <c r="BB35" s="803"/>
      <c r="BC35" s="803"/>
      <c r="BD35" s="803"/>
      <c r="BE35" s="804"/>
      <c r="BF35" s="804"/>
      <c r="BG35" s="804"/>
      <c r="BH35" s="804"/>
      <c r="BI35" s="805"/>
      <c r="BJ35" s="214"/>
      <c r="BK35" s="214"/>
      <c r="BL35" s="214"/>
      <c r="BM35" s="214"/>
      <c r="BN35" s="214"/>
      <c r="BO35" s="223"/>
      <c r="BP35" s="223"/>
      <c r="BQ35" s="220">
        <v>29</v>
      </c>
      <c r="BR35" s="221"/>
      <c r="BS35" s="741"/>
      <c r="BT35" s="742"/>
      <c r="BU35" s="742"/>
      <c r="BV35" s="742"/>
      <c r="BW35" s="742"/>
      <c r="BX35" s="742"/>
      <c r="BY35" s="742"/>
      <c r="BZ35" s="742"/>
      <c r="CA35" s="742"/>
      <c r="CB35" s="742"/>
      <c r="CC35" s="742"/>
      <c r="CD35" s="742"/>
      <c r="CE35" s="742"/>
      <c r="CF35" s="742"/>
      <c r="CG35" s="743"/>
      <c r="CH35" s="744"/>
      <c r="CI35" s="745"/>
      <c r="CJ35" s="745"/>
      <c r="CK35" s="745"/>
      <c r="CL35" s="746"/>
      <c r="CM35" s="744"/>
      <c r="CN35" s="745"/>
      <c r="CO35" s="745"/>
      <c r="CP35" s="745"/>
      <c r="CQ35" s="746"/>
      <c r="CR35" s="744"/>
      <c r="CS35" s="745"/>
      <c r="CT35" s="745"/>
      <c r="CU35" s="745"/>
      <c r="CV35" s="746"/>
      <c r="CW35" s="744"/>
      <c r="CX35" s="745"/>
      <c r="CY35" s="745"/>
      <c r="CZ35" s="745"/>
      <c r="DA35" s="746"/>
      <c r="DB35" s="744"/>
      <c r="DC35" s="745"/>
      <c r="DD35" s="745"/>
      <c r="DE35" s="745"/>
      <c r="DF35" s="746"/>
      <c r="DG35" s="744"/>
      <c r="DH35" s="745"/>
      <c r="DI35" s="745"/>
      <c r="DJ35" s="745"/>
      <c r="DK35" s="746"/>
      <c r="DL35" s="744"/>
      <c r="DM35" s="745"/>
      <c r="DN35" s="745"/>
      <c r="DO35" s="745"/>
      <c r="DP35" s="746"/>
      <c r="DQ35" s="744"/>
      <c r="DR35" s="745"/>
      <c r="DS35" s="745"/>
      <c r="DT35" s="745"/>
      <c r="DU35" s="746"/>
      <c r="DV35" s="741"/>
      <c r="DW35" s="742"/>
      <c r="DX35" s="742"/>
      <c r="DY35" s="742"/>
      <c r="DZ35" s="747"/>
      <c r="EA35" s="212"/>
    </row>
    <row r="36" spans="1:131" ht="26.25" customHeight="1">
      <c r="A36" s="224">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54"/>
      <c r="AG36" s="755"/>
      <c r="AH36" s="755"/>
      <c r="AI36" s="755"/>
      <c r="AJ36" s="756"/>
      <c r="AK36" s="802"/>
      <c r="AL36" s="807"/>
      <c r="AM36" s="807"/>
      <c r="AN36" s="807"/>
      <c r="AO36" s="807"/>
      <c r="AP36" s="807"/>
      <c r="AQ36" s="807"/>
      <c r="AR36" s="807"/>
      <c r="AS36" s="807"/>
      <c r="AT36" s="807"/>
      <c r="AU36" s="807"/>
      <c r="AV36" s="807"/>
      <c r="AW36" s="807"/>
      <c r="AX36" s="807"/>
      <c r="AY36" s="807"/>
      <c r="AZ36" s="803"/>
      <c r="BA36" s="803"/>
      <c r="BB36" s="803"/>
      <c r="BC36" s="803"/>
      <c r="BD36" s="803"/>
      <c r="BE36" s="804"/>
      <c r="BF36" s="804"/>
      <c r="BG36" s="804"/>
      <c r="BH36" s="804"/>
      <c r="BI36" s="805"/>
      <c r="BJ36" s="214"/>
      <c r="BK36" s="214"/>
      <c r="BL36" s="214"/>
      <c r="BM36" s="214"/>
      <c r="BN36" s="214"/>
      <c r="BO36" s="223"/>
      <c r="BP36" s="223"/>
      <c r="BQ36" s="220">
        <v>30</v>
      </c>
      <c r="BR36" s="221"/>
      <c r="BS36" s="741"/>
      <c r="BT36" s="742"/>
      <c r="BU36" s="742"/>
      <c r="BV36" s="742"/>
      <c r="BW36" s="742"/>
      <c r="BX36" s="742"/>
      <c r="BY36" s="742"/>
      <c r="BZ36" s="742"/>
      <c r="CA36" s="742"/>
      <c r="CB36" s="742"/>
      <c r="CC36" s="742"/>
      <c r="CD36" s="742"/>
      <c r="CE36" s="742"/>
      <c r="CF36" s="742"/>
      <c r="CG36" s="743"/>
      <c r="CH36" s="744"/>
      <c r="CI36" s="745"/>
      <c r="CJ36" s="745"/>
      <c r="CK36" s="745"/>
      <c r="CL36" s="746"/>
      <c r="CM36" s="744"/>
      <c r="CN36" s="745"/>
      <c r="CO36" s="745"/>
      <c r="CP36" s="745"/>
      <c r="CQ36" s="746"/>
      <c r="CR36" s="744"/>
      <c r="CS36" s="745"/>
      <c r="CT36" s="745"/>
      <c r="CU36" s="745"/>
      <c r="CV36" s="746"/>
      <c r="CW36" s="744"/>
      <c r="CX36" s="745"/>
      <c r="CY36" s="745"/>
      <c r="CZ36" s="745"/>
      <c r="DA36" s="746"/>
      <c r="DB36" s="744"/>
      <c r="DC36" s="745"/>
      <c r="DD36" s="745"/>
      <c r="DE36" s="745"/>
      <c r="DF36" s="746"/>
      <c r="DG36" s="744"/>
      <c r="DH36" s="745"/>
      <c r="DI36" s="745"/>
      <c r="DJ36" s="745"/>
      <c r="DK36" s="746"/>
      <c r="DL36" s="744"/>
      <c r="DM36" s="745"/>
      <c r="DN36" s="745"/>
      <c r="DO36" s="745"/>
      <c r="DP36" s="746"/>
      <c r="DQ36" s="744"/>
      <c r="DR36" s="745"/>
      <c r="DS36" s="745"/>
      <c r="DT36" s="745"/>
      <c r="DU36" s="746"/>
      <c r="DV36" s="741"/>
      <c r="DW36" s="742"/>
      <c r="DX36" s="742"/>
      <c r="DY36" s="742"/>
      <c r="DZ36" s="747"/>
      <c r="EA36" s="212"/>
    </row>
    <row r="37" spans="1:131" ht="26.25" customHeight="1">
      <c r="A37" s="224">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54"/>
      <c r="AG37" s="755"/>
      <c r="AH37" s="755"/>
      <c r="AI37" s="755"/>
      <c r="AJ37" s="756"/>
      <c r="AK37" s="802"/>
      <c r="AL37" s="807"/>
      <c r="AM37" s="807"/>
      <c r="AN37" s="807"/>
      <c r="AO37" s="807"/>
      <c r="AP37" s="807"/>
      <c r="AQ37" s="807"/>
      <c r="AR37" s="807"/>
      <c r="AS37" s="807"/>
      <c r="AT37" s="807"/>
      <c r="AU37" s="807"/>
      <c r="AV37" s="807"/>
      <c r="AW37" s="807"/>
      <c r="AX37" s="807"/>
      <c r="AY37" s="807"/>
      <c r="AZ37" s="803"/>
      <c r="BA37" s="803"/>
      <c r="BB37" s="803"/>
      <c r="BC37" s="803"/>
      <c r="BD37" s="803"/>
      <c r="BE37" s="804"/>
      <c r="BF37" s="804"/>
      <c r="BG37" s="804"/>
      <c r="BH37" s="804"/>
      <c r="BI37" s="805"/>
      <c r="BJ37" s="214"/>
      <c r="BK37" s="214"/>
      <c r="BL37" s="214"/>
      <c r="BM37" s="214"/>
      <c r="BN37" s="214"/>
      <c r="BO37" s="223"/>
      <c r="BP37" s="223"/>
      <c r="BQ37" s="220">
        <v>31</v>
      </c>
      <c r="BR37" s="221"/>
      <c r="BS37" s="741"/>
      <c r="BT37" s="742"/>
      <c r="BU37" s="742"/>
      <c r="BV37" s="742"/>
      <c r="BW37" s="742"/>
      <c r="BX37" s="742"/>
      <c r="BY37" s="742"/>
      <c r="BZ37" s="742"/>
      <c r="CA37" s="742"/>
      <c r="CB37" s="742"/>
      <c r="CC37" s="742"/>
      <c r="CD37" s="742"/>
      <c r="CE37" s="742"/>
      <c r="CF37" s="742"/>
      <c r="CG37" s="743"/>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41"/>
      <c r="DW37" s="742"/>
      <c r="DX37" s="742"/>
      <c r="DY37" s="742"/>
      <c r="DZ37" s="747"/>
      <c r="EA37" s="212"/>
    </row>
    <row r="38" spans="1:131" ht="26.25" customHeight="1">
      <c r="A38" s="224">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54"/>
      <c r="AG38" s="755"/>
      <c r="AH38" s="755"/>
      <c r="AI38" s="755"/>
      <c r="AJ38" s="756"/>
      <c r="AK38" s="802"/>
      <c r="AL38" s="807"/>
      <c r="AM38" s="807"/>
      <c r="AN38" s="807"/>
      <c r="AO38" s="807"/>
      <c r="AP38" s="807"/>
      <c r="AQ38" s="807"/>
      <c r="AR38" s="807"/>
      <c r="AS38" s="807"/>
      <c r="AT38" s="807"/>
      <c r="AU38" s="807"/>
      <c r="AV38" s="807"/>
      <c r="AW38" s="807"/>
      <c r="AX38" s="807"/>
      <c r="AY38" s="807"/>
      <c r="AZ38" s="803"/>
      <c r="BA38" s="803"/>
      <c r="BB38" s="803"/>
      <c r="BC38" s="803"/>
      <c r="BD38" s="803"/>
      <c r="BE38" s="804"/>
      <c r="BF38" s="804"/>
      <c r="BG38" s="804"/>
      <c r="BH38" s="804"/>
      <c r="BI38" s="805"/>
      <c r="BJ38" s="214"/>
      <c r="BK38" s="214"/>
      <c r="BL38" s="214"/>
      <c r="BM38" s="214"/>
      <c r="BN38" s="214"/>
      <c r="BO38" s="223"/>
      <c r="BP38" s="223"/>
      <c r="BQ38" s="220">
        <v>32</v>
      </c>
      <c r="BR38" s="221"/>
      <c r="BS38" s="741"/>
      <c r="BT38" s="742"/>
      <c r="BU38" s="742"/>
      <c r="BV38" s="742"/>
      <c r="BW38" s="742"/>
      <c r="BX38" s="742"/>
      <c r="BY38" s="742"/>
      <c r="BZ38" s="742"/>
      <c r="CA38" s="742"/>
      <c r="CB38" s="742"/>
      <c r="CC38" s="742"/>
      <c r="CD38" s="742"/>
      <c r="CE38" s="742"/>
      <c r="CF38" s="742"/>
      <c r="CG38" s="743"/>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1"/>
      <c r="DW38" s="742"/>
      <c r="DX38" s="742"/>
      <c r="DY38" s="742"/>
      <c r="DZ38" s="747"/>
      <c r="EA38" s="212"/>
    </row>
    <row r="39" spans="1:131" ht="26.25" customHeight="1">
      <c r="A39" s="224">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54"/>
      <c r="AG39" s="755"/>
      <c r="AH39" s="755"/>
      <c r="AI39" s="755"/>
      <c r="AJ39" s="756"/>
      <c r="AK39" s="802"/>
      <c r="AL39" s="807"/>
      <c r="AM39" s="807"/>
      <c r="AN39" s="807"/>
      <c r="AO39" s="807"/>
      <c r="AP39" s="807"/>
      <c r="AQ39" s="807"/>
      <c r="AR39" s="807"/>
      <c r="AS39" s="807"/>
      <c r="AT39" s="807"/>
      <c r="AU39" s="807"/>
      <c r="AV39" s="807"/>
      <c r="AW39" s="807"/>
      <c r="AX39" s="807"/>
      <c r="AY39" s="807"/>
      <c r="AZ39" s="803"/>
      <c r="BA39" s="803"/>
      <c r="BB39" s="803"/>
      <c r="BC39" s="803"/>
      <c r="BD39" s="803"/>
      <c r="BE39" s="804"/>
      <c r="BF39" s="804"/>
      <c r="BG39" s="804"/>
      <c r="BH39" s="804"/>
      <c r="BI39" s="805"/>
      <c r="BJ39" s="214"/>
      <c r="BK39" s="214"/>
      <c r="BL39" s="214"/>
      <c r="BM39" s="214"/>
      <c r="BN39" s="214"/>
      <c r="BO39" s="223"/>
      <c r="BP39" s="223"/>
      <c r="BQ39" s="220">
        <v>33</v>
      </c>
      <c r="BR39" s="221"/>
      <c r="BS39" s="741"/>
      <c r="BT39" s="742"/>
      <c r="BU39" s="742"/>
      <c r="BV39" s="742"/>
      <c r="BW39" s="742"/>
      <c r="BX39" s="742"/>
      <c r="BY39" s="742"/>
      <c r="BZ39" s="742"/>
      <c r="CA39" s="742"/>
      <c r="CB39" s="742"/>
      <c r="CC39" s="742"/>
      <c r="CD39" s="742"/>
      <c r="CE39" s="742"/>
      <c r="CF39" s="742"/>
      <c r="CG39" s="743"/>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1"/>
      <c r="DW39" s="742"/>
      <c r="DX39" s="742"/>
      <c r="DY39" s="742"/>
      <c r="DZ39" s="747"/>
      <c r="EA39" s="212"/>
    </row>
    <row r="40" spans="1:131" ht="26.25" customHeight="1">
      <c r="A40" s="220">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54"/>
      <c r="AG40" s="755"/>
      <c r="AH40" s="755"/>
      <c r="AI40" s="755"/>
      <c r="AJ40" s="756"/>
      <c r="AK40" s="802"/>
      <c r="AL40" s="807"/>
      <c r="AM40" s="807"/>
      <c r="AN40" s="807"/>
      <c r="AO40" s="807"/>
      <c r="AP40" s="807"/>
      <c r="AQ40" s="807"/>
      <c r="AR40" s="807"/>
      <c r="AS40" s="807"/>
      <c r="AT40" s="807"/>
      <c r="AU40" s="807"/>
      <c r="AV40" s="807"/>
      <c r="AW40" s="807"/>
      <c r="AX40" s="807"/>
      <c r="AY40" s="807"/>
      <c r="AZ40" s="803"/>
      <c r="BA40" s="803"/>
      <c r="BB40" s="803"/>
      <c r="BC40" s="803"/>
      <c r="BD40" s="803"/>
      <c r="BE40" s="804"/>
      <c r="BF40" s="804"/>
      <c r="BG40" s="804"/>
      <c r="BH40" s="804"/>
      <c r="BI40" s="805"/>
      <c r="BJ40" s="214"/>
      <c r="BK40" s="214"/>
      <c r="BL40" s="214"/>
      <c r="BM40" s="214"/>
      <c r="BN40" s="214"/>
      <c r="BO40" s="223"/>
      <c r="BP40" s="223"/>
      <c r="BQ40" s="220">
        <v>34</v>
      </c>
      <c r="BR40" s="221"/>
      <c r="BS40" s="741"/>
      <c r="BT40" s="742"/>
      <c r="BU40" s="742"/>
      <c r="BV40" s="742"/>
      <c r="BW40" s="742"/>
      <c r="BX40" s="742"/>
      <c r="BY40" s="742"/>
      <c r="BZ40" s="742"/>
      <c r="CA40" s="742"/>
      <c r="CB40" s="742"/>
      <c r="CC40" s="742"/>
      <c r="CD40" s="742"/>
      <c r="CE40" s="742"/>
      <c r="CF40" s="742"/>
      <c r="CG40" s="743"/>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1"/>
      <c r="DW40" s="742"/>
      <c r="DX40" s="742"/>
      <c r="DY40" s="742"/>
      <c r="DZ40" s="747"/>
      <c r="EA40" s="212"/>
    </row>
    <row r="41" spans="1:131" ht="26.25" customHeight="1">
      <c r="A41" s="220">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54"/>
      <c r="AG41" s="755"/>
      <c r="AH41" s="755"/>
      <c r="AI41" s="755"/>
      <c r="AJ41" s="756"/>
      <c r="AK41" s="802"/>
      <c r="AL41" s="807"/>
      <c r="AM41" s="807"/>
      <c r="AN41" s="807"/>
      <c r="AO41" s="807"/>
      <c r="AP41" s="807"/>
      <c r="AQ41" s="807"/>
      <c r="AR41" s="807"/>
      <c r="AS41" s="807"/>
      <c r="AT41" s="807"/>
      <c r="AU41" s="807"/>
      <c r="AV41" s="807"/>
      <c r="AW41" s="807"/>
      <c r="AX41" s="807"/>
      <c r="AY41" s="807"/>
      <c r="AZ41" s="803"/>
      <c r="BA41" s="803"/>
      <c r="BB41" s="803"/>
      <c r="BC41" s="803"/>
      <c r="BD41" s="803"/>
      <c r="BE41" s="804"/>
      <c r="BF41" s="804"/>
      <c r="BG41" s="804"/>
      <c r="BH41" s="804"/>
      <c r="BI41" s="805"/>
      <c r="BJ41" s="214"/>
      <c r="BK41" s="214"/>
      <c r="BL41" s="214"/>
      <c r="BM41" s="214"/>
      <c r="BN41" s="214"/>
      <c r="BO41" s="223"/>
      <c r="BP41" s="223"/>
      <c r="BQ41" s="220">
        <v>35</v>
      </c>
      <c r="BR41" s="221"/>
      <c r="BS41" s="741"/>
      <c r="BT41" s="742"/>
      <c r="BU41" s="742"/>
      <c r="BV41" s="742"/>
      <c r="BW41" s="742"/>
      <c r="BX41" s="742"/>
      <c r="BY41" s="742"/>
      <c r="BZ41" s="742"/>
      <c r="CA41" s="742"/>
      <c r="CB41" s="742"/>
      <c r="CC41" s="742"/>
      <c r="CD41" s="742"/>
      <c r="CE41" s="742"/>
      <c r="CF41" s="742"/>
      <c r="CG41" s="743"/>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1"/>
      <c r="DW41" s="742"/>
      <c r="DX41" s="742"/>
      <c r="DY41" s="742"/>
      <c r="DZ41" s="747"/>
      <c r="EA41" s="212"/>
    </row>
    <row r="42" spans="1:131" ht="26.25" customHeight="1">
      <c r="A42" s="220">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54"/>
      <c r="AG42" s="755"/>
      <c r="AH42" s="755"/>
      <c r="AI42" s="755"/>
      <c r="AJ42" s="756"/>
      <c r="AK42" s="802"/>
      <c r="AL42" s="807"/>
      <c r="AM42" s="807"/>
      <c r="AN42" s="807"/>
      <c r="AO42" s="807"/>
      <c r="AP42" s="807"/>
      <c r="AQ42" s="807"/>
      <c r="AR42" s="807"/>
      <c r="AS42" s="807"/>
      <c r="AT42" s="807"/>
      <c r="AU42" s="807"/>
      <c r="AV42" s="807"/>
      <c r="AW42" s="807"/>
      <c r="AX42" s="807"/>
      <c r="AY42" s="807"/>
      <c r="AZ42" s="803"/>
      <c r="BA42" s="803"/>
      <c r="BB42" s="803"/>
      <c r="BC42" s="803"/>
      <c r="BD42" s="803"/>
      <c r="BE42" s="804"/>
      <c r="BF42" s="804"/>
      <c r="BG42" s="804"/>
      <c r="BH42" s="804"/>
      <c r="BI42" s="805"/>
      <c r="BJ42" s="214"/>
      <c r="BK42" s="214"/>
      <c r="BL42" s="214"/>
      <c r="BM42" s="214"/>
      <c r="BN42" s="214"/>
      <c r="BO42" s="223"/>
      <c r="BP42" s="223"/>
      <c r="BQ42" s="220">
        <v>36</v>
      </c>
      <c r="BR42" s="221"/>
      <c r="BS42" s="741"/>
      <c r="BT42" s="742"/>
      <c r="BU42" s="742"/>
      <c r="BV42" s="742"/>
      <c r="BW42" s="742"/>
      <c r="BX42" s="742"/>
      <c r="BY42" s="742"/>
      <c r="BZ42" s="742"/>
      <c r="CA42" s="742"/>
      <c r="CB42" s="742"/>
      <c r="CC42" s="742"/>
      <c r="CD42" s="742"/>
      <c r="CE42" s="742"/>
      <c r="CF42" s="742"/>
      <c r="CG42" s="743"/>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1"/>
      <c r="DW42" s="742"/>
      <c r="DX42" s="742"/>
      <c r="DY42" s="742"/>
      <c r="DZ42" s="747"/>
      <c r="EA42" s="212"/>
    </row>
    <row r="43" spans="1:131" ht="26.25" customHeight="1">
      <c r="A43" s="220">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54"/>
      <c r="AG43" s="755"/>
      <c r="AH43" s="755"/>
      <c r="AI43" s="755"/>
      <c r="AJ43" s="756"/>
      <c r="AK43" s="802"/>
      <c r="AL43" s="807"/>
      <c r="AM43" s="807"/>
      <c r="AN43" s="807"/>
      <c r="AO43" s="807"/>
      <c r="AP43" s="807"/>
      <c r="AQ43" s="807"/>
      <c r="AR43" s="807"/>
      <c r="AS43" s="807"/>
      <c r="AT43" s="807"/>
      <c r="AU43" s="807"/>
      <c r="AV43" s="807"/>
      <c r="AW43" s="807"/>
      <c r="AX43" s="807"/>
      <c r="AY43" s="807"/>
      <c r="AZ43" s="803"/>
      <c r="BA43" s="803"/>
      <c r="BB43" s="803"/>
      <c r="BC43" s="803"/>
      <c r="BD43" s="803"/>
      <c r="BE43" s="804"/>
      <c r="BF43" s="804"/>
      <c r="BG43" s="804"/>
      <c r="BH43" s="804"/>
      <c r="BI43" s="805"/>
      <c r="BJ43" s="214"/>
      <c r="BK43" s="214"/>
      <c r="BL43" s="214"/>
      <c r="BM43" s="214"/>
      <c r="BN43" s="214"/>
      <c r="BO43" s="223"/>
      <c r="BP43" s="223"/>
      <c r="BQ43" s="220">
        <v>37</v>
      </c>
      <c r="BR43" s="221"/>
      <c r="BS43" s="741"/>
      <c r="BT43" s="742"/>
      <c r="BU43" s="742"/>
      <c r="BV43" s="742"/>
      <c r="BW43" s="742"/>
      <c r="BX43" s="742"/>
      <c r="BY43" s="742"/>
      <c r="BZ43" s="742"/>
      <c r="CA43" s="742"/>
      <c r="CB43" s="742"/>
      <c r="CC43" s="742"/>
      <c r="CD43" s="742"/>
      <c r="CE43" s="742"/>
      <c r="CF43" s="742"/>
      <c r="CG43" s="743"/>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1"/>
      <c r="DW43" s="742"/>
      <c r="DX43" s="742"/>
      <c r="DY43" s="742"/>
      <c r="DZ43" s="747"/>
      <c r="EA43" s="212"/>
    </row>
    <row r="44" spans="1:131" ht="26.25" customHeight="1">
      <c r="A44" s="220">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54"/>
      <c r="AG44" s="755"/>
      <c r="AH44" s="755"/>
      <c r="AI44" s="755"/>
      <c r="AJ44" s="756"/>
      <c r="AK44" s="802"/>
      <c r="AL44" s="807"/>
      <c r="AM44" s="807"/>
      <c r="AN44" s="807"/>
      <c r="AO44" s="807"/>
      <c r="AP44" s="807"/>
      <c r="AQ44" s="807"/>
      <c r="AR44" s="807"/>
      <c r="AS44" s="807"/>
      <c r="AT44" s="807"/>
      <c r="AU44" s="807"/>
      <c r="AV44" s="807"/>
      <c r="AW44" s="807"/>
      <c r="AX44" s="807"/>
      <c r="AY44" s="807"/>
      <c r="AZ44" s="803"/>
      <c r="BA44" s="803"/>
      <c r="BB44" s="803"/>
      <c r="BC44" s="803"/>
      <c r="BD44" s="803"/>
      <c r="BE44" s="804"/>
      <c r="BF44" s="804"/>
      <c r="BG44" s="804"/>
      <c r="BH44" s="804"/>
      <c r="BI44" s="805"/>
      <c r="BJ44" s="214"/>
      <c r="BK44" s="214"/>
      <c r="BL44" s="214"/>
      <c r="BM44" s="214"/>
      <c r="BN44" s="214"/>
      <c r="BO44" s="223"/>
      <c r="BP44" s="223"/>
      <c r="BQ44" s="220">
        <v>38</v>
      </c>
      <c r="BR44" s="221"/>
      <c r="BS44" s="741"/>
      <c r="BT44" s="742"/>
      <c r="BU44" s="742"/>
      <c r="BV44" s="742"/>
      <c r="BW44" s="742"/>
      <c r="BX44" s="742"/>
      <c r="BY44" s="742"/>
      <c r="BZ44" s="742"/>
      <c r="CA44" s="742"/>
      <c r="CB44" s="742"/>
      <c r="CC44" s="742"/>
      <c r="CD44" s="742"/>
      <c r="CE44" s="742"/>
      <c r="CF44" s="742"/>
      <c r="CG44" s="743"/>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1"/>
      <c r="DW44" s="742"/>
      <c r="DX44" s="742"/>
      <c r="DY44" s="742"/>
      <c r="DZ44" s="747"/>
      <c r="EA44" s="212"/>
    </row>
    <row r="45" spans="1:131" ht="26.25" customHeight="1">
      <c r="A45" s="220">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54"/>
      <c r="AG45" s="755"/>
      <c r="AH45" s="755"/>
      <c r="AI45" s="755"/>
      <c r="AJ45" s="756"/>
      <c r="AK45" s="802"/>
      <c r="AL45" s="807"/>
      <c r="AM45" s="807"/>
      <c r="AN45" s="807"/>
      <c r="AO45" s="807"/>
      <c r="AP45" s="807"/>
      <c r="AQ45" s="807"/>
      <c r="AR45" s="807"/>
      <c r="AS45" s="807"/>
      <c r="AT45" s="807"/>
      <c r="AU45" s="807"/>
      <c r="AV45" s="807"/>
      <c r="AW45" s="807"/>
      <c r="AX45" s="807"/>
      <c r="AY45" s="807"/>
      <c r="AZ45" s="803"/>
      <c r="BA45" s="803"/>
      <c r="BB45" s="803"/>
      <c r="BC45" s="803"/>
      <c r="BD45" s="803"/>
      <c r="BE45" s="804"/>
      <c r="BF45" s="804"/>
      <c r="BG45" s="804"/>
      <c r="BH45" s="804"/>
      <c r="BI45" s="805"/>
      <c r="BJ45" s="214"/>
      <c r="BK45" s="214"/>
      <c r="BL45" s="214"/>
      <c r="BM45" s="214"/>
      <c r="BN45" s="214"/>
      <c r="BO45" s="223"/>
      <c r="BP45" s="223"/>
      <c r="BQ45" s="220">
        <v>39</v>
      </c>
      <c r="BR45" s="221"/>
      <c r="BS45" s="741"/>
      <c r="BT45" s="742"/>
      <c r="BU45" s="742"/>
      <c r="BV45" s="742"/>
      <c r="BW45" s="742"/>
      <c r="BX45" s="742"/>
      <c r="BY45" s="742"/>
      <c r="BZ45" s="742"/>
      <c r="CA45" s="742"/>
      <c r="CB45" s="742"/>
      <c r="CC45" s="742"/>
      <c r="CD45" s="742"/>
      <c r="CE45" s="742"/>
      <c r="CF45" s="742"/>
      <c r="CG45" s="743"/>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1"/>
      <c r="DW45" s="742"/>
      <c r="DX45" s="742"/>
      <c r="DY45" s="742"/>
      <c r="DZ45" s="747"/>
      <c r="EA45" s="212"/>
    </row>
    <row r="46" spans="1:131" ht="26.25" customHeight="1">
      <c r="A46" s="220">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54"/>
      <c r="AG46" s="755"/>
      <c r="AH46" s="755"/>
      <c r="AI46" s="755"/>
      <c r="AJ46" s="756"/>
      <c r="AK46" s="802"/>
      <c r="AL46" s="807"/>
      <c r="AM46" s="807"/>
      <c r="AN46" s="807"/>
      <c r="AO46" s="807"/>
      <c r="AP46" s="807"/>
      <c r="AQ46" s="807"/>
      <c r="AR46" s="807"/>
      <c r="AS46" s="807"/>
      <c r="AT46" s="807"/>
      <c r="AU46" s="807"/>
      <c r="AV46" s="807"/>
      <c r="AW46" s="807"/>
      <c r="AX46" s="807"/>
      <c r="AY46" s="807"/>
      <c r="AZ46" s="803"/>
      <c r="BA46" s="803"/>
      <c r="BB46" s="803"/>
      <c r="BC46" s="803"/>
      <c r="BD46" s="803"/>
      <c r="BE46" s="804"/>
      <c r="BF46" s="804"/>
      <c r="BG46" s="804"/>
      <c r="BH46" s="804"/>
      <c r="BI46" s="805"/>
      <c r="BJ46" s="214"/>
      <c r="BK46" s="214"/>
      <c r="BL46" s="214"/>
      <c r="BM46" s="214"/>
      <c r="BN46" s="214"/>
      <c r="BO46" s="223"/>
      <c r="BP46" s="223"/>
      <c r="BQ46" s="220">
        <v>40</v>
      </c>
      <c r="BR46" s="221"/>
      <c r="BS46" s="741"/>
      <c r="BT46" s="742"/>
      <c r="BU46" s="742"/>
      <c r="BV46" s="742"/>
      <c r="BW46" s="742"/>
      <c r="BX46" s="742"/>
      <c r="BY46" s="742"/>
      <c r="BZ46" s="742"/>
      <c r="CA46" s="742"/>
      <c r="CB46" s="742"/>
      <c r="CC46" s="742"/>
      <c r="CD46" s="742"/>
      <c r="CE46" s="742"/>
      <c r="CF46" s="742"/>
      <c r="CG46" s="743"/>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1"/>
      <c r="DW46" s="742"/>
      <c r="DX46" s="742"/>
      <c r="DY46" s="742"/>
      <c r="DZ46" s="747"/>
      <c r="EA46" s="212"/>
    </row>
    <row r="47" spans="1:131" ht="26.25" customHeight="1">
      <c r="A47" s="220">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54"/>
      <c r="AG47" s="755"/>
      <c r="AH47" s="755"/>
      <c r="AI47" s="755"/>
      <c r="AJ47" s="756"/>
      <c r="AK47" s="802"/>
      <c r="AL47" s="807"/>
      <c r="AM47" s="807"/>
      <c r="AN47" s="807"/>
      <c r="AO47" s="807"/>
      <c r="AP47" s="807"/>
      <c r="AQ47" s="807"/>
      <c r="AR47" s="807"/>
      <c r="AS47" s="807"/>
      <c r="AT47" s="807"/>
      <c r="AU47" s="807"/>
      <c r="AV47" s="807"/>
      <c r="AW47" s="807"/>
      <c r="AX47" s="807"/>
      <c r="AY47" s="807"/>
      <c r="AZ47" s="803"/>
      <c r="BA47" s="803"/>
      <c r="BB47" s="803"/>
      <c r="BC47" s="803"/>
      <c r="BD47" s="803"/>
      <c r="BE47" s="804"/>
      <c r="BF47" s="804"/>
      <c r="BG47" s="804"/>
      <c r="BH47" s="804"/>
      <c r="BI47" s="805"/>
      <c r="BJ47" s="214"/>
      <c r="BK47" s="214"/>
      <c r="BL47" s="214"/>
      <c r="BM47" s="214"/>
      <c r="BN47" s="214"/>
      <c r="BO47" s="223"/>
      <c r="BP47" s="223"/>
      <c r="BQ47" s="220">
        <v>41</v>
      </c>
      <c r="BR47" s="221"/>
      <c r="BS47" s="741"/>
      <c r="BT47" s="742"/>
      <c r="BU47" s="742"/>
      <c r="BV47" s="742"/>
      <c r="BW47" s="742"/>
      <c r="BX47" s="742"/>
      <c r="BY47" s="742"/>
      <c r="BZ47" s="742"/>
      <c r="CA47" s="742"/>
      <c r="CB47" s="742"/>
      <c r="CC47" s="742"/>
      <c r="CD47" s="742"/>
      <c r="CE47" s="742"/>
      <c r="CF47" s="742"/>
      <c r="CG47" s="743"/>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1"/>
      <c r="DW47" s="742"/>
      <c r="DX47" s="742"/>
      <c r="DY47" s="742"/>
      <c r="DZ47" s="747"/>
      <c r="EA47" s="212"/>
    </row>
    <row r="48" spans="1:131" ht="26.25" customHeight="1">
      <c r="A48" s="220">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54"/>
      <c r="AG48" s="755"/>
      <c r="AH48" s="755"/>
      <c r="AI48" s="755"/>
      <c r="AJ48" s="756"/>
      <c r="AK48" s="802"/>
      <c r="AL48" s="807"/>
      <c r="AM48" s="807"/>
      <c r="AN48" s="807"/>
      <c r="AO48" s="807"/>
      <c r="AP48" s="807"/>
      <c r="AQ48" s="807"/>
      <c r="AR48" s="807"/>
      <c r="AS48" s="807"/>
      <c r="AT48" s="807"/>
      <c r="AU48" s="807"/>
      <c r="AV48" s="807"/>
      <c r="AW48" s="807"/>
      <c r="AX48" s="807"/>
      <c r="AY48" s="807"/>
      <c r="AZ48" s="803"/>
      <c r="BA48" s="803"/>
      <c r="BB48" s="803"/>
      <c r="BC48" s="803"/>
      <c r="BD48" s="803"/>
      <c r="BE48" s="804"/>
      <c r="BF48" s="804"/>
      <c r="BG48" s="804"/>
      <c r="BH48" s="804"/>
      <c r="BI48" s="805"/>
      <c r="BJ48" s="214"/>
      <c r="BK48" s="214"/>
      <c r="BL48" s="214"/>
      <c r="BM48" s="214"/>
      <c r="BN48" s="214"/>
      <c r="BO48" s="223"/>
      <c r="BP48" s="223"/>
      <c r="BQ48" s="220">
        <v>42</v>
      </c>
      <c r="BR48" s="221"/>
      <c r="BS48" s="741"/>
      <c r="BT48" s="742"/>
      <c r="BU48" s="742"/>
      <c r="BV48" s="742"/>
      <c r="BW48" s="742"/>
      <c r="BX48" s="742"/>
      <c r="BY48" s="742"/>
      <c r="BZ48" s="742"/>
      <c r="CA48" s="742"/>
      <c r="CB48" s="742"/>
      <c r="CC48" s="742"/>
      <c r="CD48" s="742"/>
      <c r="CE48" s="742"/>
      <c r="CF48" s="742"/>
      <c r="CG48" s="743"/>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1"/>
      <c r="DW48" s="742"/>
      <c r="DX48" s="742"/>
      <c r="DY48" s="742"/>
      <c r="DZ48" s="747"/>
      <c r="EA48" s="212"/>
    </row>
    <row r="49" spans="1:131" ht="26.25" customHeight="1">
      <c r="A49" s="220">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54"/>
      <c r="AG49" s="755"/>
      <c r="AH49" s="755"/>
      <c r="AI49" s="755"/>
      <c r="AJ49" s="756"/>
      <c r="AK49" s="802"/>
      <c r="AL49" s="807"/>
      <c r="AM49" s="807"/>
      <c r="AN49" s="807"/>
      <c r="AO49" s="807"/>
      <c r="AP49" s="807"/>
      <c r="AQ49" s="807"/>
      <c r="AR49" s="807"/>
      <c r="AS49" s="807"/>
      <c r="AT49" s="807"/>
      <c r="AU49" s="807"/>
      <c r="AV49" s="807"/>
      <c r="AW49" s="807"/>
      <c r="AX49" s="807"/>
      <c r="AY49" s="807"/>
      <c r="AZ49" s="803"/>
      <c r="BA49" s="803"/>
      <c r="BB49" s="803"/>
      <c r="BC49" s="803"/>
      <c r="BD49" s="803"/>
      <c r="BE49" s="804"/>
      <c r="BF49" s="804"/>
      <c r="BG49" s="804"/>
      <c r="BH49" s="804"/>
      <c r="BI49" s="805"/>
      <c r="BJ49" s="214"/>
      <c r="BK49" s="214"/>
      <c r="BL49" s="214"/>
      <c r="BM49" s="214"/>
      <c r="BN49" s="214"/>
      <c r="BO49" s="223"/>
      <c r="BP49" s="223"/>
      <c r="BQ49" s="220">
        <v>43</v>
      </c>
      <c r="BR49" s="221"/>
      <c r="BS49" s="741"/>
      <c r="BT49" s="742"/>
      <c r="BU49" s="742"/>
      <c r="BV49" s="742"/>
      <c r="BW49" s="742"/>
      <c r="BX49" s="742"/>
      <c r="BY49" s="742"/>
      <c r="BZ49" s="742"/>
      <c r="CA49" s="742"/>
      <c r="CB49" s="742"/>
      <c r="CC49" s="742"/>
      <c r="CD49" s="742"/>
      <c r="CE49" s="742"/>
      <c r="CF49" s="742"/>
      <c r="CG49" s="743"/>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1"/>
      <c r="DW49" s="742"/>
      <c r="DX49" s="742"/>
      <c r="DY49" s="742"/>
      <c r="DZ49" s="747"/>
      <c r="EA49" s="212"/>
    </row>
    <row r="50" spans="1:131" ht="26.25" customHeight="1">
      <c r="A50" s="220">
        <v>23</v>
      </c>
      <c r="B50" s="748"/>
      <c r="C50" s="749"/>
      <c r="D50" s="749"/>
      <c r="E50" s="749"/>
      <c r="F50" s="749"/>
      <c r="G50" s="749"/>
      <c r="H50" s="749"/>
      <c r="I50" s="749"/>
      <c r="J50" s="749"/>
      <c r="K50" s="749"/>
      <c r="L50" s="749"/>
      <c r="M50" s="749"/>
      <c r="N50" s="749"/>
      <c r="O50" s="749"/>
      <c r="P50" s="750"/>
      <c r="Q50" s="808"/>
      <c r="R50" s="809"/>
      <c r="S50" s="809"/>
      <c r="T50" s="809"/>
      <c r="U50" s="809"/>
      <c r="V50" s="809"/>
      <c r="W50" s="809"/>
      <c r="X50" s="809"/>
      <c r="Y50" s="809"/>
      <c r="Z50" s="809"/>
      <c r="AA50" s="809"/>
      <c r="AB50" s="809"/>
      <c r="AC50" s="809"/>
      <c r="AD50" s="809"/>
      <c r="AE50" s="810"/>
      <c r="AF50" s="754"/>
      <c r="AG50" s="755"/>
      <c r="AH50" s="755"/>
      <c r="AI50" s="755"/>
      <c r="AJ50" s="756"/>
      <c r="AK50" s="812"/>
      <c r="AL50" s="809"/>
      <c r="AM50" s="809"/>
      <c r="AN50" s="809"/>
      <c r="AO50" s="809"/>
      <c r="AP50" s="809"/>
      <c r="AQ50" s="809"/>
      <c r="AR50" s="809"/>
      <c r="AS50" s="809"/>
      <c r="AT50" s="809"/>
      <c r="AU50" s="809"/>
      <c r="AV50" s="809"/>
      <c r="AW50" s="809"/>
      <c r="AX50" s="809"/>
      <c r="AY50" s="809"/>
      <c r="AZ50" s="811"/>
      <c r="BA50" s="811"/>
      <c r="BB50" s="811"/>
      <c r="BC50" s="811"/>
      <c r="BD50" s="811"/>
      <c r="BE50" s="804"/>
      <c r="BF50" s="804"/>
      <c r="BG50" s="804"/>
      <c r="BH50" s="804"/>
      <c r="BI50" s="805"/>
      <c r="BJ50" s="214"/>
      <c r="BK50" s="214"/>
      <c r="BL50" s="214"/>
      <c r="BM50" s="214"/>
      <c r="BN50" s="214"/>
      <c r="BO50" s="223"/>
      <c r="BP50" s="223"/>
      <c r="BQ50" s="220">
        <v>44</v>
      </c>
      <c r="BR50" s="221"/>
      <c r="BS50" s="741"/>
      <c r="BT50" s="742"/>
      <c r="BU50" s="742"/>
      <c r="BV50" s="742"/>
      <c r="BW50" s="742"/>
      <c r="BX50" s="742"/>
      <c r="BY50" s="742"/>
      <c r="BZ50" s="742"/>
      <c r="CA50" s="742"/>
      <c r="CB50" s="742"/>
      <c r="CC50" s="742"/>
      <c r="CD50" s="742"/>
      <c r="CE50" s="742"/>
      <c r="CF50" s="742"/>
      <c r="CG50" s="743"/>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1"/>
      <c r="DW50" s="742"/>
      <c r="DX50" s="742"/>
      <c r="DY50" s="742"/>
      <c r="DZ50" s="747"/>
      <c r="EA50" s="212"/>
    </row>
    <row r="51" spans="1:131" ht="26.25" customHeight="1">
      <c r="A51" s="220">
        <v>24</v>
      </c>
      <c r="B51" s="748"/>
      <c r="C51" s="749"/>
      <c r="D51" s="749"/>
      <c r="E51" s="749"/>
      <c r="F51" s="749"/>
      <c r="G51" s="749"/>
      <c r="H51" s="749"/>
      <c r="I51" s="749"/>
      <c r="J51" s="749"/>
      <c r="K51" s="749"/>
      <c r="L51" s="749"/>
      <c r="M51" s="749"/>
      <c r="N51" s="749"/>
      <c r="O51" s="749"/>
      <c r="P51" s="750"/>
      <c r="Q51" s="808"/>
      <c r="R51" s="809"/>
      <c r="S51" s="809"/>
      <c r="T51" s="809"/>
      <c r="U51" s="809"/>
      <c r="V51" s="809"/>
      <c r="W51" s="809"/>
      <c r="X51" s="809"/>
      <c r="Y51" s="809"/>
      <c r="Z51" s="809"/>
      <c r="AA51" s="809"/>
      <c r="AB51" s="809"/>
      <c r="AC51" s="809"/>
      <c r="AD51" s="809"/>
      <c r="AE51" s="810"/>
      <c r="AF51" s="754"/>
      <c r="AG51" s="755"/>
      <c r="AH51" s="755"/>
      <c r="AI51" s="755"/>
      <c r="AJ51" s="756"/>
      <c r="AK51" s="812"/>
      <c r="AL51" s="809"/>
      <c r="AM51" s="809"/>
      <c r="AN51" s="809"/>
      <c r="AO51" s="809"/>
      <c r="AP51" s="809"/>
      <c r="AQ51" s="809"/>
      <c r="AR51" s="809"/>
      <c r="AS51" s="809"/>
      <c r="AT51" s="809"/>
      <c r="AU51" s="809"/>
      <c r="AV51" s="809"/>
      <c r="AW51" s="809"/>
      <c r="AX51" s="809"/>
      <c r="AY51" s="809"/>
      <c r="AZ51" s="811"/>
      <c r="BA51" s="811"/>
      <c r="BB51" s="811"/>
      <c r="BC51" s="811"/>
      <c r="BD51" s="811"/>
      <c r="BE51" s="804"/>
      <c r="BF51" s="804"/>
      <c r="BG51" s="804"/>
      <c r="BH51" s="804"/>
      <c r="BI51" s="805"/>
      <c r="BJ51" s="214"/>
      <c r="BK51" s="214"/>
      <c r="BL51" s="214"/>
      <c r="BM51" s="214"/>
      <c r="BN51" s="214"/>
      <c r="BO51" s="223"/>
      <c r="BP51" s="223"/>
      <c r="BQ51" s="220">
        <v>45</v>
      </c>
      <c r="BR51" s="221"/>
      <c r="BS51" s="741"/>
      <c r="BT51" s="742"/>
      <c r="BU51" s="742"/>
      <c r="BV51" s="742"/>
      <c r="BW51" s="742"/>
      <c r="BX51" s="742"/>
      <c r="BY51" s="742"/>
      <c r="BZ51" s="742"/>
      <c r="CA51" s="742"/>
      <c r="CB51" s="742"/>
      <c r="CC51" s="742"/>
      <c r="CD51" s="742"/>
      <c r="CE51" s="742"/>
      <c r="CF51" s="742"/>
      <c r="CG51" s="743"/>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1"/>
      <c r="DW51" s="742"/>
      <c r="DX51" s="742"/>
      <c r="DY51" s="742"/>
      <c r="DZ51" s="747"/>
      <c r="EA51" s="212"/>
    </row>
    <row r="52" spans="1:131" ht="26.25" customHeight="1">
      <c r="A52" s="220">
        <v>25</v>
      </c>
      <c r="B52" s="748"/>
      <c r="C52" s="749"/>
      <c r="D52" s="749"/>
      <c r="E52" s="749"/>
      <c r="F52" s="749"/>
      <c r="G52" s="749"/>
      <c r="H52" s="749"/>
      <c r="I52" s="749"/>
      <c r="J52" s="749"/>
      <c r="K52" s="749"/>
      <c r="L52" s="749"/>
      <c r="M52" s="749"/>
      <c r="N52" s="749"/>
      <c r="O52" s="749"/>
      <c r="P52" s="750"/>
      <c r="Q52" s="808"/>
      <c r="R52" s="809"/>
      <c r="S52" s="809"/>
      <c r="T52" s="809"/>
      <c r="U52" s="809"/>
      <c r="V52" s="809"/>
      <c r="W52" s="809"/>
      <c r="X52" s="809"/>
      <c r="Y52" s="809"/>
      <c r="Z52" s="809"/>
      <c r="AA52" s="809"/>
      <c r="AB52" s="809"/>
      <c r="AC52" s="809"/>
      <c r="AD52" s="809"/>
      <c r="AE52" s="810"/>
      <c r="AF52" s="754"/>
      <c r="AG52" s="755"/>
      <c r="AH52" s="755"/>
      <c r="AI52" s="755"/>
      <c r="AJ52" s="756"/>
      <c r="AK52" s="812"/>
      <c r="AL52" s="809"/>
      <c r="AM52" s="809"/>
      <c r="AN52" s="809"/>
      <c r="AO52" s="809"/>
      <c r="AP52" s="809"/>
      <c r="AQ52" s="809"/>
      <c r="AR52" s="809"/>
      <c r="AS52" s="809"/>
      <c r="AT52" s="809"/>
      <c r="AU52" s="809"/>
      <c r="AV52" s="809"/>
      <c r="AW52" s="809"/>
      <c r="AX52" s="809"/>
      <c r="AY52" s="809"/>
      <c r="AZ52" s="811"/>
      <c r="BA52" s="811"/>
      <c r="BB52" s="811"/>
      <c r="BC52" s="811"/>
      <c r="BD52" s="811"/>
      <c r="BE52" s="804"/>
      <c r="BF52" s="804"/>
      <c r="BG52" s="804"/>
      <c r="BH52" s="804"/>
      <c r="BI52" s="805"/>
      <c r="BJ52" s="214"/>
      <c r="BK52" s="214"/>
      <c r="BL52" s="214"/>
      <c r="BM52" s="214"/>
      <c r="BN52" s="214"/>
      <c r="BO52" s="223"/>
      <c r="BP52" s="223"/>
      <c r="BQ52" s="220">
        <v>46</v>
      </c>
      <c r="BR52" s="221"/>
      <c r="BS52" s="741"/>
      <c r="BT52" s="742"/>
      <c r="BU52" s="742"/>
      <c r="BV52" s="742"/>
      <c r="BW52" s="742"/>
      <c r="BX52" s="742"/>
      <c r="BY52" s="742"/>
      <c r="BZ52" s="742"/>
      <c r="CA52" s="742"/>
      <c r="CB52" s="742"/>
      <c r="CC52" s="742"/>
      <c r="CD52" s="742"/>
      <c r="CE52" s="742"/>
      <c r="CF52" s="742"/>
      <c r="CG52" s="743"/>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1"/>
      <c r="DW52" s="742"/>
      <c r="DX52" s="742"/>
      <c r="DY52" s="742"/>
      <c r="DZ52" s="747"/>
      <c r="EA52" s="212"/>
    </row>
    <row r="53" spans="1:131" ht="26.25" customHeight="1">
      <c r="A53" s="220">
        <v>26</v>
      </c>
      <c r="B53" s="748"/>
      <c r="C53" s="749"/>
      <c r="D53" s="749"/>
      <c r="E53" s="749"/>
      <c r="F53" s="749"/>
      <c r="G53" s="749"/>
      <c r="H53" s="749"/>
      <c r="I53" s="749"/>
      <c r="J53" s="749"/>
      <c r="K53" s="749"/>
      <c r="L53" s="749"/>
      <c r="M53" s="749"/>
      <c r="N53" s="749"/>
      <c r="O53" s="749"/>
      <c r="P53" s="750"/>
      <c r="Q53" s="808"/>
      <c r="R53" s="809"/>
      <c r="S53" s="809"/>
      <c r="T53" s="809"/>
      <c r="U53" s="809"/>
      <c r="V53" s="809"/>
      <c r="W53" s="809"/>
      <c r="X53" s="809"/>
      <c r="Y53" s="809"/>
      <c r="Z53" s="809"/>
      <c r="AA53" s="809"/>
      <c r="AB53" s="809"/>
      <c r="AC53" s="809"/>
      <c r="AD53" s="809"/>
      <c r="AE53" s="810"/>
      <c r="AF53" s="754"/>
      <c r="AG53" s="755"/>
      <c r="AH53" s="755"/>
      <c r="AI53" s="755"/>
      <c r="AJ53" s="756"/>
      <c r="AK53" s="812"/>
      <c r="AL53" s="809"/>
      <c r="AM53" s="809"/>
      <c r="AN53" s="809"/>
      <c r="AO53" s="809"/>
      <c r="AP53" s="809"/>
      <c r="AQ53" s="809"/>
      <c r="AR53" s="809"/>
      <c r="AS53" s="809"/>
      <c r="AT53" s="809"/>
      <c r="AU53" s="809"/>
      <c r="AV53" s="809"/>
      <c r="AW53" s="809"/>
      <c r="AX53" s="809"/>
      <c r="AY53" s="809"/>
      <c r="AZ53" s="811"/>
      <c r="BA53" s="811"/>
      <c r="BB53" s="811"/>
      <c r="BC53" s="811"/>
      <c r="BD53" s="811"/>
      <c r="BE53" s="804"/>
      <c r="BF53" s="804"/>
      <c r="BG53" s="804"/>
      <c r="BH53" s="804"/>
      <c r="BI53" s="805"/>
      <c r="BJ53" s="214"/>
      <c r="BK53" s="214"/>
      <c r="BL53" s="214"/>
      <c r="BM53" s="214"/>
      <c r="BN53" s="214"/>
      <c r="BO53" s="223"/>
      <c r="BP53" s="223"/>
      <c r="BQ53" s="220">
        <v>47</v>
      </c>
      <c r="BR53" s="221"/>
      <c r="BS53" s="741"/>
      <c r="BT53" s="742"/>
      <c r="BU53" s="742"/>
      <c r="BV53" s="742"/>
      <c r="BW53" s="742"/>
      <c r="BX53" s="742"/>
      <c r="BY53" s="742"/>
      <c r="BZ53" s="742"/>
      <c r="CA53" s="742"/>
      <c r="CB53" s="742"/>
      <c r="CC53" s="742"/>
      <c r="CD53" s="742"/>
      <c r="CE53" s="742"/>
      <c r="CF53" s="742"/>
      <c r="CG53" s="743"/>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1"/>
      <c r="DW53" s="742"/>
      <c r="DX53" s="742"/>
      <c r="DY53" s="742"/>
      <c r="DZ53" s="747"/>
      <c r="EA53" s="212"/>
    </row>
    <row r="54" spans="1:131" ht="26.25" customHeight="1">
      <c r="A54" s="220">
        <v>27</v>
      </c>
      <c r="B54" s="748"/>
      <c r="C54" s="749"/>
      <c r="D54" s="749"/>
      <c r="E54" s="749"/>
      <c r="F54" s="749"/>
      <c r="G54" s="749"/>
      <c r="H54" s="749"/>
      <c r="I54" s="749"/>
      <c r="J54" s="749"/>
      <c r="K54" s="749"/>
      <c r="L54" s="749"/>
      <c r="M54" s="749"/>
      <c r="N54" s="749"/>
      <c r="O54" s="749"/>
      <c r="P54" s="750"/>
      <c r="Q54" s="808"/>
      <c r="R54" s="809"/>
      <c r="S54" s="809"/>
      <c r="T54" s="809"/>
      <c r="U54" s="809"/>
      <c r="V54" s="809"/>
      <c r="W54" s="809"/>
      <c r="X54" s="809"/>
      <c r="Y54" s="809"/>
      <c r="Z54" s="809"/>
      <c r="AA54" s="809"/>
      <c r="AB54" s="809"/>
      <c r="AC54" s="809"/>
      <c r="AD54" s="809"/>
      <c r="AE54" s="810"/>
      <c r="AF54" s="754"/>
      <c r="AG54" s="755"/>
      <c r="AH54" s="755"/>
      <c r="AI54" s="755"/>
      <c r="AJ54" s="756"/>
      <c r="AK54" s="812"/>
      <c r="AL54" s="809"/>
      <c r="AM54" s="809"/>
      <c r="AN54" s="809"/>
      <c r="AO54" s="809"/>
      <c r="AP54" s="809"/>
      <c r="AQ54" s="809"/>
      <c r="AR54" s="809"/>
      <c r="AS54" s="809"/>
      <c r="AT54" s="809"/>
      <c r="AU54" s="809"/>
      <c r="AV54" s="809"/>
      <c r="AW54" s="809"/>
      <c r="AX54" s="809"/>
      <c r="AY54" s="809"/>
      <c r="AZ54" s="811"/>
      <c r="BA54" s="811"/>
      <c r="BB54" s="811"/>
      <c r="BC54" s="811"/>
      <c r="BD54" s="811"/>
      <c r="BE54" s="804"/>
      <c r="BF54" s="804"/>
      <c r="BG54" s="804"/>
      <c r="BH54" s="804"/>
      <c r="BI54" s="805"/>
      <c r="BJ54" s="214"/>
      <c r="BK54" s="214"/>
      <c r="BL54" s="214"/>
      <c r="BM54" s="214"/>
      <c r="BN54" s="214"/>
      <c r="BO54" s="223"/>
      <c r="BP54" s="223"/>
      <c r="BQ54" s="220">
        <v>48</v>
      </c>
      <c r="BR54" s="221"/>
      <c r="BS54" s="741"/>
      <c r="BT54" s="742"/>
      <c r="BU54" s="742"/>
      <c r="BV54" s="742"/>
      <c r="BW54" s="742"/>
      <c r="BX54" s="742"/>
      <c r="BY54" s="742"/>
      <c r="BZ54" s="742"/>
      <c r="CA54" s="742"/>
      <c r="CB54" s="742"/>
      <c r="CC54" s="742"/>
      <c r="CD54" s="742"/>
      <c r="CE54" s="742"/>
      <c r="CF54" s="742"/>
      <c r="CG54" s="743"/>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1"/>
      <c r="DW54" s="742"/>
      <c r="DX54" s="742"/>
      <c r="DY54" s="742"/>
      <c r="DZ54" s="747"/>
      <c r="EA54" s="212"/>
    </row>
    <row r="55" spans="1:131" ht="26.25" customHeight="1">
      <c r="A55" s="220">
        <v>28</v>
      </c>
      <c r="B55" s="748"/>
      <c r="C55" s="749"/>
      <c r="D55" s="749"/>
      <c r="E55" s="749"/>
      <c r="F55" s="749"/>
      <c r="G55" s="749"/>
      <c r="H55" s="749"/>
      <c r="I55" s="749"/>
      <c r="J55" s="749"/>
      <c r="K55" s="749"/>
      <c r="L55" s="749"/>
      <c r="M55" s="749"/>
      <c r="N55" s="749"/>
      <c r="O55" s="749"/>
      <c r="P55" s="750"/>
      <c r="Q55" s="808"/>
      <c r="R55" s="809"/>
      <c r="S55" s="809"/>
      <c r="T55" s="809"/>
      <c r="U55" s="809"/>
      <c r="V55" s="809"/>
      <c r="W55" s="809"/>
      <c r="X55" s="809"/>
      <c r="Y55" s="809"/>
      <c r="Z55" s="809"/>
      <c r="AA55" s="809"/>
      <c r="AB55" s="809"/>
      <c r="AC55" s="809"/>
      <c r="AD55" s="809"/>
      <c r="AE55" s="810"/>
      <c r="AF55" s="754"/>
      <c r="AG55" s="755"/>
      <c r="AH55" s="755"/>
      <c r="AI55" s="755"/>
      <c r="AJ55" s="756"/>
      <c r="AK55" s="812"/>
      <c r="AL55" s="809"/>
      <c r="AM55" s="809"/>
      <c r="AN55" s="809"/>
      <c r="AO55" s="809"/>
      <c r="AP55" s="809"/>
      <c r="AQ55" s="809"/>
      <c r="AR55" s="809"/>
      <c r="AS55" s="809"/>
      <c r="AT55" s="809"/>
      <c r="AU55" s="809"/>
      <c r="AV55" s="809"/>
      <c r="AW55" s="809"/>
      <c r="AX55" s="809"/>
      <c r="AY55" s="809"/>
      <c r="AZ55" s="811"/>
      <c r="BA55" s="811"/>
      <c r="BB55" s="811"/>
      <c r="BC55" s="811"/>
      <c r="BD55" s="811"/>
      <c r="BE55" s="804"/>
      <c r="BF55" s="804"/>
      <c r="BG55" s="804"/>
      <c r="BH55" s="804"/>
      <c r="BI55" s="805"/>
      <c r="BJ55" s="214"/>
      <c r="BK55" s="214"/>
      <c r="BL55" s="214"/>
      <c r="BM55" s="214"/>
      <c r="BN55" s="214"/>
      <c r="BO55" s="223"/>
      <c r="BP55" s="223"/>
      <c r="BQ55" s="220">
        <v>49</v>
      </c>
      <c r="BR55" s="221"/>
      <c r="BS55" s="741"/>
      <c r="BT55" s="742"/>
      <c r="BU55" s="742"/>
      <c r="BV55" s="742"/>
      <c r="BW55" s="742"/>
      <c r="BX55" s="742"/>
      <c r="BY55" s="742"/>
      <c r="BZ55" s="742"/>
      <c r="CA55" s="742"/>
      <c r="CB55" s="742"/>
      <c r="CC55" s="742"/>
      <c r="CD55" s="742"/>
      <c r="CE55" s="742"/>
      <c r="CF55" s="742"/>
      <c r="CG55" s="743"/>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1"/>
      <c r="DW55" s="742"/>
      <c r="DX55" s="742"/>
      <c r="DY55" s="742"/>
      <c r="DZ55" s="747"/>
      <c r="EA55" s="212"/>
    </row>
    <row r="56" spans="1:131" ht="26.25" customHeight="1">
      <c r="A56" s="220">
        <v>29</v>
      </c>
      <c r="B56" s="748"/>
      <c r="C56" s="749"/>
      <c r="D56" s="749"/>
      <c r="E56" s="749"/>
      <c r="F56" s="749"/>
      <c r="G56" s="749"/>
      <c r="H56" s="749"/>
      <c r="I56" s="749"/>
      <c r="J56" s="749"/>
      <c r="K56" s="749"/>
      <c r="L56" s="749"/>
      <c r="M56" s="749"/>
      <c r="N56" s="749"/>
      <c r="O56" s="749"/>
      <c r="P56" s="750"/>
      <c r="Q56" s="808"/>
      <c r="R56" s="809"/>
      <c r="S56" s="809"/>
      <c r="T56" s="809"/>
      <c r="U56" s="809"/>
      <c r="V56" s="809"/>
      <c r="W56" s="809"/>
      <c r="X56" s="809"/>
      <c r="Y56" s="809"/>
      <c r="Z56" s="809"/>
      <c r="AA56" s="809"/>
      <c r="AB56" s="809"/>
      <c r="AC56" s="809"/>
      <c r="AD56" s="809"/>
      <c r="AE56" s="810"/>
      <c r="AF56" s="754"/>
      <c r="AG56" s="755"/>
      <c r="AH56" s="755"/>
      <c r="AI56" s="755"/>
      <c r="AJ56" s="756"/>
      <c r="AK56" s="812"/>
      <c r="AL56" s="809"/>
      <c r="AM56" s="809"/>
      <c r="AN56" s="809"/>
      <c r="AO56" s="809"/>
      <c r="AP56" s="809"/>
      <c r="AQ56" s="809"/>
      <c r="AR56" s="809"/>
      <c r="AS56" s="809"/>
      <c r="AT56" s="809"/>
      <c r="AU56" s="809"/>
      <c r="AV56" s="809"/>
      <c r="AW56" s="809"/>
      <c r="AX56" s="809"/>
      <c r="AY56" s="809"/>
      <c r="AZ56" s="811"/>
      <c r="BA56" s="811"/>
      <c r="BB56" s="811"/>
      <c r="BC56" s="811"/>
      <c r="BD56" s="811"/>
      <c r="BE56" s="804"/>
      <c r="BF56" s="804"/>
      <c r="BG56" s="804"/>
      <c r="BH56" s="804"/>
      <c r="BI56" s="805"/>
      <c r="BJ56" s="214"/>
      <c r="BK56" s="214"/>
      <c r="BL56" s="214"/>
      <c r="BM56" s="214"/>
      <c r="BN56" s="214"/>
      <c r="BO56" s="223"/>
      <c r="BP56" s="223"/>
      <c r="BQ56" s="220">
        <v>50</v>
      </c>
      <c r="BR56" s="221"/>
      <c r="BS56" s="741"/>
      <c r="BT56" s="742"/>
      <c r="BU56" s="742"/>
      <c r="BV56" s="742"/>
      <c r="BW56" s="742"/>
      <c r="BX56" s="742"/>
      <c r="BY56" s="742"/>
      <c r="BZ56" s="742"/>
      <c r="CA56" s="742"/>
      <c r="CB56" s="742"/>
      <c r="CC56" s="742"/>
      <c r="CD56" s="742"/>
      <c r="CE56" s="742"/>
      <c r="CF56" s="742"/>
      <c r="CG56" s="743"/>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1"/>
      <c r="DW56" s="742"/>
      <c r="DX56" s="742"/>
      <c r="DY56" s="742"/>
      <c r="DZ56" s="747"/>
      <c r="EA56" s="212"/>
    </row>
    <row r="57" spans="1:131" ht="26.25" customHeight="1">
      <c r="A57" s="220">
        <v>30</v>
      </c>
      <c r="B57" s="748"/>
      <c r="C57" s="749"/>
      <c r="D57" s="749"/>
      <c r="E57" s="749"/>
      <c r="F57" s="749"/>
      <c r="G57" s="749"/>
      <c r="H57" s="749"/>
      <c r="I57" s="749"/>
      <c r="J57" s="749"/>
      <c r="K57" s="749"/>
      <c r="L57" s="749"/>
      <c r="M57" s="749"/>
      <c r="N57" s="749"/>
      <c r="O57" s="749"/>
      <c r="P57" s="750"/>
      <c r="Q57" s="808"/>
      <c r="R57" s="809"/>
      <c r="S57" s="809"/>
      <c r="T57" s="809"/>
      <c r="U57" s="809"/>
      <c r="V57" s="809"/>
      <c r="W57" s="809"/>
      <c r="X57" s="809"/>
      <c r="Y57" s="809"/>
      <c r="Z57" s="809"/>
      <c r="AA57" s="809"/>
      <c r="AB57" s="809"/>
      <c r="AC57" s="809"/>
      <c r="AD57" s="809"/>
      <c r="AE57" s="810"/>
      <c r="AF57" s="754"/>
      <c r="AG57" s="755"/>
      <c r="AH57" s="755"/>
      <c r="AI57" s="755"/>
      <c r="AJ57" s="756"/>
      <c r="AK57" s="812"/>
      <c r="AL57" s="809"/>
      <c r="AM57" s="809"/>
      <c r="AN57" s="809"/>
      <c r="AO57" s="809"/>
      <c r="AP57" s="809"/>
      <c r="AQ57" s="809"/>
      <c r="AR57" s="809"/>
      <c r="AS57" s="809"/>
      <c r="AT57" s="809"/>
      <c r="AU57" s="809"/>
      <c r="AV57" s="809"/>
      <c r="AW57" s="809"/>
      <c r="AX57" s="809"/>
      <c r="AY57" s="809"/>
      <c r="AZ57" s="811"/>
      <c r="BA57" s="811"/>
      <c r="BB57" s="811"/>
      <c r="BC57" s="811"/>
      <c r="BD57" s="811"/>
      <c r="BE57" s="804"/>
      <c r="BF57" s="804"/>
      <c r="BG57" s="804"/>
      <c r="BH57" s="804"/>
      <c r="BI57" s="805"/>
      <c r="BJ57" s="214"/>
      <c r="BK57" s="214"/>
      <c r="BL57" s="214"/>
      <c r="BM57" s="214"/>
      <c r="BN57" s="214"/>
      <c r="BO57" s="223"/>
      <c r="BP57" s="223"/>
      <c r="BQ57" s="220">
        <v>51</v>
      </c>
      <c r="BR57" s="221"/>
      <c r="BS57" s="741"/>
      <c r="BT57" s="742"/>
      <c r="BU57" s="742"/>
      <c r="BV57" s="742"/>
      <c r="BW57" s="742"/>
      <c r="BX57" s="742"/>
      <c r="BY57" s="742"/>
      <c r="BZ57" s="742"/>
      <c r="CA57" s="742"/>
      <c r="CB57" s="742"/>
      <c r="CC57" s="742"/>
      <c r="CD57" s="742"/>
      <c r="CE57" s="742"/>
      <c r="CF57" s="742"/>
      <c r="CG57" s="743"/>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1"/>
      <c r="DW57" s="742"/>
      <c r="DX57" s="742"/>
      <c r="DY57" s="742"/>
      <c r="DZ57" s="747"/>
      <c r="EA57" s="212"/>
    </row>
    <row r="58" spans="1:131" ht="26.25" customHeight="1">
      <c r="A58" s="220">
        <v>31</v>
      </c>
      <c r="B58" s="748"/>
      <c r="C58" s="749"/>
      <c r="D58" s="749"/>
      <c r="E58" s="749"/>
      <c r="F58" s="749"/>
      <c r="G58" s="749"/>
      <c r="H58" s="749"/>
      <c r="I58" s="749"/>
      <c r="J58" s="749"/>
      <c r="K58" s="749"/>
      <c r="L58" s="749"/>
      <c r="M58" s="749"/>
      <c r="N58" s="749"/>
      <c r="O58" s="749"/>
      <c r="P58" s="750"/>
      <c r="Q58" s="808"/>
      <c r="R58" s="809"/>
      <c r="S58" s="809"/>
      <c r="T58" s="809"/>
      <c r="U58" s="809"/>
      <c r="V58" s="809"/>
      <c r="W58" s="809"/>
      <c r="X58" s="809"/>
      <c r="Y58" s="809"/>
      <c r="Z58" s="809"/>
      <c r="AA58" s="809"/>
      <c r="AB58" s="809"/>
      <c r="AC58" s="809"/>
      <c r="AD58" s="809"/>
      <c r="AE58" s="810"/>
      <c r="AF58" s="754"/>
      <c r="AG58" s="755"/>
      <c r="AH58" s="755"/>
      <c r="AI58" s="755"/>
      <c r="AJ58" s="756"/>
      <c r="AK58" s="812"/>
      <c r="AL58" s="809"/>
      <c r="AM58" s="809"/>
      <c r="AN58" s="809"/>
      <c r="AO58" s="809"/>
      <c r="AP58" s="809"/>
      <c r="AQ58" s="809"/>
      <c r="AR58" s="809"/>
      <c r="AS58" s="809"/>
      <c r="AT58" s="809"/>
      <c r="AU58" s="809"/>
      <c r="AV58" s="809"/>
      <c r="AW58" s="809"/>
      <c r="AX58" s="809"/>
      <c r="AY58" s="809"/>
      <c r="AZ58" s="811"/>
      <c r="BA58" s="811"/>
      <c r="BB58" s="811"/>
      <c r="BC58" s="811"/>
      <c r="BD58" s="811"/>
      <c r="BE58" s="804"/>
      <c r="BF58" s="804"/>
      <c r="BG58" s="804"/>
      <c r="BH58" s="804"/>
      <c r="BI58" s="805"/>
      <c r="BJ58" s="214"/>
      <c r="BK58" s="214"/>
      <c r="BL58" s="214"/>
      <c r="BM58" s="214"/>
      <c r="BN58" s="214"/>
      <c r="BO58" s="223"/>
      <c r="BP58" s="223"/>
      <c r="BQ58" s="220">
        <v>52</v>
      </c>
      <c r="BR58" s="221"/>
      <c r="BS58" s="741"/>
      <c r="BT58" s="742"/>
      <c r="BU58" s="742"/>
      <c r="BV58" s="742"/>
      <c r="BW58" s="742"/>
      <c r="BX58" s="742"/>
      <c r="BY58" s="742"/>
      <c r="BZ58" s="742"/>
      <c r="CA58" s="742"/>
      <c r="CB58" s="742"/>
      <c r="CC58" s="742"/>
      <c r="CD58" s="742"/>
      <c r="CE58" s="742"/>
      <c r="CF58" s="742"/>
      <c r="CG58" s="743"/>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1"/>
      <c r="DW58" s="742"/>
      <c r="DX58" s="742"/>
      <c r="DY58" s="742"/>
      <c r="DZ58" s="747"/>
      <c r="EA58" s="212"/>
    </row>
    <row r="59" spans="1:131" ht="26.25" customHeight="1">
      <c r="A59" s="220">
        <v>32</v>
      </c>
      <c r="B59" s="748"/>
      <c r="C59" s="749"/>
      <c r="D59" s="749"/>
      <c r="E59" s="749"/>
      <c r="F59" s="749"/>
      <c r="G59" s="749"/>
      <c r="H59" s="749"/>
      <c r="I59" s="749"/>
      <c r="J59" s="749"/>
      <c r="K59" s="749"/>
      <c r="L59" s="749"/>
      <c r="M59" s="749"/>
      <c r="N59" s="749"/>
      <c r="O59" s="749"/>
      <c r="P59" s="750"/>
      <c r="Q59" s="808"/>
      <c r="R59" s="809"/>
      <c r="S59" s="809"/>
      <c r="T59" s="809"/>
      <c r="U59" s="809"/>
      <c r="V59" s="809"/>
      <c r="W59" s="809"/>
      <c r="X59" s="809"/>
      <c r="Y59" s="809"/>
      <c r="Z59" s="809"/>
      <c r="AA59" s="809"/>
      <c r="AB59" s="809"/>
      <c r="AC59" s="809"/>
      <c r="AD59" s="809"/>
      <c r="AE59" s="810"/>
      <c r="AF59" s="754"/>
      <c r="AG59" s="755"/>
      <c r="AH59" s="755"/>
      <c r="AI59" s="755"/>
      <c r="AJ59" s="756"/>
      <c r="AK59" s="812"/>
      <c r="AL59" s="809"/>
      <c r="AM59" s="809"/>
      <c r="AN59" s="809"/>
      <c r="AO59" s="809"/>
      <c r="AP59" s="809"/>
      <c r="AQ59" s="809"/>
      <c r="AR59" s="809"/>
      <c r="AS59" s="809"/>
      <c r="AT59" s="809"/>
      <c r="AU59" s="809"/>
      <c r="AV59" s="809"/>
      <c r="AW59" s="809"/>
      <c r="AX59" s="809"/>
      <c r="AY59" s="809"/>
      <c r="AZ59" s="811"/>
      <c r="BA59" s="811"/>
      <c r="BB59" s="811"/>
      <c r="BC59" s="811"/>
      <c r="BD59" s="811"/>
      <c r="BE59" s="804"/>
      <c r="BF59" s="804"/>
      <c r="BG59" s="804"/>
      <c r="BH59" s="804"/>
      <c r="BI59" s="805"/>
      <c r="BJ59" s="214"/>
      <c r="BK59" s="214"/>
      <c r="BL59" s="214"/>
      <c r="BM59" s="214"/>
      <c r="BN59" s="214"/>
      <c r="BO59" s="223"/>
      <c r="BP59" s="223"/>
      <c r="BQ59" s="220">
        <v>53</v>
      </c>
      <c r="BR59" s="221"/>
      <c r="BS59" s="741"/>
      <c r="BT59" s="742"/>
      <c r="BU59" s="742"/>
      <c r="BV59" s="742"/>
      <c r="BW59" s="742"/>
      <c r="BX59" s="742"/>
      <c r="BY59" s="742"/>
      <c r="BZ59" s="742"/>
      <c r="CA59" s="742"/>
      <c r="CB59" s="742"/>
      <c r="CC59" s="742"/>
      <c r="CD59" s="742"/>
      <c r="CE59" s="742"/>
      <c r="CF59" s="742"/>
      <c r="CG59" s="743"/>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1"/>
      <c r="DW59" s="742"/>
      <c r="DX59" s="742"/>
      <c r="DY59" s="742"/>
      <c r="DZ59" s="747"/>
      <c r="EA59" s="212"/>
    </row>
    <row r="60" spans="1:131" ht="26.25" customHeight="1">
      <c r="A60" s="220">
        <v>33</v>
      </c>
      <c r="B60" s="748"/>
      <c r="C60" s="749"/>
      <c r="D60" s="749"/>
      <c r="E60" s="749"/>
      <c r="F60" s="749"/>
      <c r="G60" s="749"/>
      <c r="H60" s="749"/>
      <c r="I60" s="749"/>
      <c r="J60" s="749"/>
      <c r="K60" s="749"/>
      <c r="L60" s="749"/>
      <c r="M60" s="749"/>
      <c r="N60" s="749"/>
      <c r="O60" s="749"/>
      <c r="P60" s="750"/>
      <c r="Q60" s="808"/>
      <c r="R60" s="809"/>
      <c r="S60" s="809"/>
      <c r="T60" s="809"/>
      <c r="U60" s="809"/>
      <c r="V60" s="809"/>
      <c r="W60" s="809"/>
      <c r="X60" s="809"/>
      <c r="Y60" s="809"/>
      <c r="Z60" s="809"/>
      <c r="AA60" s="809"/>
      <c r="AB60" s="809"/>
      <c r="AC60" s="809"/>
      <c r="AD60" s="809"/>
      <c r="AE60" s="810"/>
      <c r="AF60" s="754"/>
      <c r="AG60" s="755"/>
      <c r="AH60" s="755"/>
      <c r="AI60" s="755"/>
      <c r="AJ60" s="756"/>
      <c r="AK60" s="812"/>
      <c r="AL60" s="809"/>
      <c r="AM60" s="809"/>
      <c r="AN60" s="809"/>
      <c r="AO60" s="809"/>
      <c r="AP60" s="809"/>
      <c r="AQ60" s="809"/>
      <c r="AR60" s="809"/>
      <c r="AS60" s="809"/>
      <c r="AT60" s="809"/>
      <c r="AU60" s="809"/>
      <c r="AV60" s="809"/>
      <c r="AW60" s="809"/>
      <c r="AX60" s="809"/>
      <c r="AY60" s="809"/>
      <c r="AZ60" s="811"/>
      <c r="BA60" s="811"/>
      <c r="BB60" s="811"/>
      <c r="BC60" s="811"/>
      <c r="BD60" s="811"/>
      <c r="BE60" s="804"/>
      <c r="BF60" s="804"/>
      <c r="BG60" s="804"/>
      <c r="BH60" s="804"/>
      <c r="BI60" s="805"/>
      <c r="BJ60" s="214"/>
      <c r="BK60" s="214"/>
      <c r="BL60" s="214"/>
      <c r="BM60" s="214"/>
      <c r="BN60" s="214"/>
      <c r="BO60" s="223"/>
      <c r="BP60" s="223"/>
      <c r="BQ60" s="220">
        <v>54</v>
      </c>
      <c r="BR60" s="221"/>
      <c r="BS60" s="741"/>
      <c r="BT60" s="742"/>
      <c r="BU60" s="742"/>
      <c r="BV60" s="742"/>
      <c r="BW60" s="742"/>
      <c r="BX60" s="742"/>
      <c r="BY60" s="742"/>
      <c r="BZ60" s="742"/>
      <c r="CA60" s="742"/>
      <c r="CB60" s="742"/>
      <c r="CC60" s="742"/>
      <c r="CD60" s="742"/>
      <c r="CE60" s="742"/>
      <c r="CF60" s="742"/>
      <c r="CG60" s="743"/>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1"/>
      <c r="DW60" s="742"/>
      <c r="DX60" s="742"/>
      <c r="DY60" s="742"/>
      <c r="DZ60" s="747"/>
      <c r="EA60" s="212"/>
    </row>
    <row r="61" spans="1:131" ht="26.25" customHeight="1" thickBot="1">
      <c r="A61" s="220">
        <v>34</v>
      </c>
      <c r="B61" s="748"/>
      <c r="C61" s="749"/>
      <c r="D61" s="749"/>
      <c r="E61" s="749"/>
      <c r="F61" s="749"/>
      <c r="G61" s="749"/>
      <c r="H61" s="749"/>
      <c r="I61" s="749"/>
      <c r="J61" s="749"/>
      <c r="K61" s="749"/>
      <c r="L61" s="749"/>
      <c r="M61" s="749"/>
      <c r="N61" s="749"/>
      <c r="O61" s="749"/>
      <c r="P61" s="750"/>
      <c r="Q61" s="808"/>
      <c r="R61" s="809"/>
      <c r="S61" s="809"/>
      <c r="T61" s="809"/>
      <c r="U61" s="809"/>
      <c r="V61" s="809"/>
      <c r="W61" s="809"/>
      <c r="X61" s="809"/>
      <c r="Y61" s="809"/>
      <c r="Z61" s="809"/>
      <c r="AA61" s="809"/>
      <c r="AB61" s="809"/>
      <c r="AC61" s="809"/>
      <c r="AD61" s="809"/>
      <c r="AE61" s="810"/>
      <c r="AF61" s="754"/>
      <c r="AG61" s="755"/>
      <c r="AH61" s="755"/>
      <c r="AI61" s="755"/>
      <c r="AJ61" s="756"/>
      <c r="AK61" s="812"/>
      <c r="AL61" s="809"/>
      <c r="AM61" s="809"/>
      <c r="AN61" s="809"/>
      <c r="AO61" s="809"/>
      <c r="AP61" s="809"/>
      <c r="AQ61" s="809"/>
      <c r="AR61" s="809"/>
      <c r="AS61" s="809"/>
      <c r="AT61" s="809"/>
      <c r="AU61" s="809"/>
      <c r="AV61" s="809"/>
      <c r="AW61" s="809"/>
      <c r="AX61" s="809"/>
      <c r="AY61" s="809"/>
      <c r="AZ61" s="811"/>
      <c r="BA61" s="811"/>
      <c r="BB61" s="811"/>
      <c r="BC61" s="811"/>
      <c r="BD61" s="811"/>
      <c r="BE61" s="804"/>
      <c r="BF61" s="804"/>
      <c r="BG61" s="804"/>
      <c r="BH61" s="804"/>
      <c r="BI61" s="805"/>
      <c r="BJ61" s="214"/>
      <c r="BK61" s="214"/>
      <c r="BL61" s="214"/>
      <c r="BM61" s="214"/>
      <c r="BN61" s="214"/>
      <c r="BO61" s="223"/>
      <c r="BP61" s="223"/>
      <c r="BQ61" s="220">
        <v>55</v>
      </c>
      <c r="BR61" s="221"/>
      <c r="BS61" s="741"/>
      <c r="BT61" s="742"/>
      <c r="BU61" s="742"/>
      <c r="BV61" s="742"/>
      <c r="BW61" s="742"/>
      <c r="BX61" s="742"/>
      <c r="BY61" s="742"/>
      <c r="BZ61" s="742"/>
      <c r="CA61" s="742"/>
      <c r="CB61" s="742"/>
      <c r="CC61" s="742"/>
      <c r="CD61" s="742"/>
      <c r="CE61" s="742"/>
      <c r="CF61" s="742"/>
      <c r="CG61" s="743"/>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1"/>
      <c r="DW61" s="742"/>
      <c r="DX61" s="742"/>
      <c r="DY61" s="742"/>
      <c r="DZ61" s="747"/>
      <c r="EA61" s="212"/>
    </row>
    <row r="62" spans="1:131" ht="26.25" customHeight="1">
      <c r="A62" s="220">
        <v>35</v>
      </c>
      <c r="B62" s="748"/>
      <c r="C62" s="749"/>
      <c r="D62" s="749"/>
      <c r="E62" s="749"/>
      <c r="F62" s="749"/>
      <c r="G62" s="749"/>
      <c r="H62" s="749"/>
      <c r="I62" s="749"/>
      <c r="J62" s="749"/>
      <c r="K62" s="749"/>
      <c r="L62" s="749"/>
      <c r="M62" s="749"/>
      <c r="N62" s="749"/>
      <c r="O62" s="749"/>
      <c r="P62" s="750"/>
      <c r="Q62" s="808"/>
      <c r="R62" s="809"/>
      <c r="S62" s="809"/>
      <c r="T62" s="809"/>
      <c r="U62" s="809"/>
      <c r="V62" s="809"/>
      <c r="W62" s="809"/>
      <c r="X62" s="809"/>
      <c r="Y62" s="809"/>
      <c r="Z62" s="809"/>
      <c r="AA62" s="809"/>
      <c r="AB62" s="809"/>
      <c r="AC62" s="809"/>
      <c r="AD62" s="809"/>
      <c r="AE62" s="810"/>
      <c r="AF62" s="754"/>
      <c r="AG62" s="755"/>
      <c r="AH62" s="755"/>
      <c r="AI62" s="755"/>
      <c r="AJ62" s="756"/>
      <c r="AK62" s="812"/>
      <c r="AL62" s="809"/>
      <c r="AM62" s="809"/>
      <c r="AN62" s="809"/>
      <c r="AO62" s="809"/>
      <c r="AP62" s="809"/>
      <c r="AQ62" s="809"/>
      <c r="AR62" s="809"/>
      <c r="AS62" s="809"/>
      <c r="AT62" s="809"/>
      <c r="AU62" s="809"/>
      <c r="AV62" s="809"/>
      <c r="AW62" s="809"/>
      <c r="AX62" s="809"/>
      <c r="AY62" s="809"/>
      <c r="AZ62" s="811"/>
      <c r="BA62" s="811"/>
      <c r="BB62" s="811"/>
      <c r="BC62" s="811"/>
      <c r="BD62" s="811"/>
      <c r="BE62" s="804"/>
      <c r="BF62" s="804"/>
      <c r="BG62" s="804"/>
      <c r="BH62" s="804"/>
      <c r="BI62" s="805"/>
      <c r="BJ62" s="820" t="s">
        <v>297</v>
      </c>
      <c r="BK62" s="774"/>
      <c r="BL62" s="774"/>
      <c r="BM62" s="774"/>
      <c r="BN62" s="775"/>
      <c r="BO62" s="223"/>
      <c r="BP62" s="223"/>
      <c r="BQ62" s="220">
        <v>56</v>
      </c>
      <c r="BR62" s="221"/>
      <c r="BS62" s="741"/>
      <c r="BT62" s="742"/>
      <c r="BU62" s="742"/>
      <c r="BV62" s="742"/>
      <c r="BW62" s="742"/>
      <c r="BX62" s="742"/>
      <c r="BY62" s="742"/>
      <c r="BZ62" s="742"/>
      <c r="CA62" s="742"/>
      <c r="CB62" s="742"/>
      <c r="CC62" s="742"/>
      <c r="CD62" s="742"/>
      <c r="CE62" s="742"/>
      <c r="CF62" s="742"/>
      <c r="CG62" s="743"/>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1"/>
      <c r="DW62" s="742"/>
      <c r="DX62" s="742"/>
      <c r="DY62" s="742"/>
      <c r="DZ62" s="747"/>
      <c r="EA62" s="212"/>
    </row>
    <row r="63" spans="1:131" ht="26.25" customHeight="1" thickBot="1">
      <c r="A63" s="222" t="s">
        <v>274</v>
      </c>
      <c r="B63" s="757" t="s">
        <v>298</v>
      </c>
      <c r="C63" s="758"/>
      <c r="D63" s="758"/>
      <c r="E63" s="758"/>
      <c r="F63" s="758"/>
      <c r="G63" s="758"/>
      <c r="H63" s="758"/>
      <c r="I63" s="758"/>
      <c r="J63" s="758"/>
      <c r="K63" s="758"/>
      <c r="L63" s="758"/>
      <c r="M63" s="758"/>
      <c r="N63" s="758"/>
      <c r="O63" s="758"/>
      <c r="P63" s="759"/>
      <c r="Q63" s="813"/>
      <c r="R63" s="814"/>
      <c r="S63" s="814"/>
      <c r="T63" s="814"/>
      <c r="U63" s="814"/>
      <c r="V63" s="814"/>
      <c r="W63" s="814"/>
      <c r="X63" s="814"/>
      <c r="Y63" s="814"/>
      <c r="Z63" s="814"/>
      <c r="AA63" s="814"/>
      <c r="AB63" s="814"/>
      <c r="AC63" s="814"/>
      <c r="AD63" s="814"/>
      <c r="AE63" s="815"/>
      <c r="AF63" s="816">
        <v>2124</v>
      </c>
      <c r="AG63" s="817"/>
      <c r="AH63" s="817"/>
      <c r="AI63" s="817"/>
      <c r="AJ63" s="818"/>
      <c r="AK63" s="819"/>
      <c r="AL63" s="814"/>
      <c r="AM63" s="814"/>
      <c r="AN63" s="814"/>
      <c r="AO63" s="814"/>
      <c r="AP63" s="817"/>
      <c r="AQ63" s="817"/>
      <c r="AR63" s="817"/>
      <c r="AS63" s="817"/>
      <c r="AT63" s="817"/>
      <c r="AU63" s="817"/>
      <c r="AV63" s="817"/>
      <c r="AW63" s="817"/>
      <c r="AX63" s="817"/>
      <c r="AY63" s="817"/>
      <c r="AZ63" s="821"/>
      <c r="BA63" s="821"/>
      <c r="BB63" s="821"/>
      <c r="BC63" s="821"/>
      <c r="BD63" s="821"/>
      <c r="BE63" s="822"/>
      <c r="BF63" s="822"/>
      <c r="BG63" s="822"/>
      <c r="BH63" s="822"/>
      <c r="BI63" s="823"/>
      <c r="BJ63" s="824" t="s">
        <v>299</v>
      </c>
      <c r="BK63" s="825"/>
      <c r="BL63" s="825"/>
      <c r="BM63" s="825"/>
      <c r="BN63" s="826"/>
      <c r="BO63" s="223"/>
      <c r="BP63" s="223"/>
      <c r="BQ63" s="220">
        <v>57</v>
      </c>
      <c r="BR63" s="221"/>
      <c r="BS63" s="741"/>
      <c r="BT63" s="742"/>
      <c r="BU63" s="742"/>
      <c r="BV63" s="742"/>
      <c r="BW63" s="742"/>
      <c r="BX63" s="742"/>
      <c r="BY63" s="742"/>
      <c r="BZ63" s="742"/>
      <c r="CA63" s="742"/>
      <c r="CB63" s="742"/>
      <c r="CC63" s="742"/>
      <c r="CD63" s="742"/>
      <c r="CE63" s="742"/>
      <c r="CF63" s="742"/>
      <c r="CG63" s="743"/>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1"/>
      <c r="DW63" s="742"/>
      <c r="DX63" s="742"/>
      <c r="DY63" s="742"/>
      <c r="DZ63" s="747"/>
      <c r="EA63" s="212"/>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41"/>
      <c r="BT64" s="742"/>
      <c r="BU64" s="742"/>
      <c r="BV64" s="742"/>
      <c r="BW64" s="742"/>
      <c r="BX64" s="742"/>
      <c r="BY64" s="742"/>
      <c r="BZ64" s="742"/>
      <c r="CA64" s="742"/>
      <c r="CB64" s="742"/>
      <c r="CC64" s="742"/>
      <c r="CD64" s="742"/>
      <c r="CE64" s="742"/>
      <c r="CF64" s="742"/>
      <c r="CG64" s="743"/>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1"/>
      <c r="DW64" s="742"/>
      <c r="DX64" s="742"/>
      <c r="DY64" s="742"/>
      <c r="DZ64" s="747"/>
      <c r="EA64" s="212"/>
    </row>
    <row r="65" spans="1:131" ht="26.25" customHeight="1" thickBot="1">
      <c r="A65" s="214" t="s">
        <v>300</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41"/>
      <c r="BT65" s="742"/>
      <c r="BU65" s="742"/>
      <c r="BV65" s="742"/>
      <c r="BW65" s="742"/>
      <c r="BX65" s="742"/>
      <c r="BY65" s="742"/>
      <c r="BZ65" s="742"/>
      <c r="CA65" s="742"/>
      <c r="CB65" s="742"/>
      <c r="CC65" s="742"/>
      <c r="CD65" s="742"/>
      <c r="CE65" s="742"/>
      <c r="CF65" s="742"/>
      <c r="CG65" s="743"/>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1"/>
      <c r="DW65" s="742"/>
      <c r="DX65" s="742"/>
      <c r="DY65" s="742"/>
      <c r="DZ65" s="747"/>
      <c r="EA65" s="212"/>
    </row>
    <row r="66" spans="1:131" ht="26.25" customHeight="1">
      <c r="A66" s="695" t="s">
        <v>301</v>
      </c>
      <c r="B66" s="696"/>
      <c r="C66" s="696"/>
      <c r="D66" s="696"/>
      <c r="E66" s="696"/>
      <c r="F66" s="696"/>
      <c r="G66" s="696"/>
      <c r="H66" s="696"/>
      <c r="I66" s="696"/>
      <c r="J66" s="696"/>
      <c r="K66" s="696"/>
      <c r="L66" s="696"/>
      <c r="M66" s="696"/>
      <c r="N66" s="696"/>
      <c r="O66" s="696"/>
      <c r="P66" s="697"/>
      <c r="Q66" s="701" t="s">
        <v>302</v>
      </c>
      <c r="R66" s="702"/>
      <c r="S66" s="702"/>
      <c r="T66" s="702"/>
      <c r="U66" s="703"/>
      <c r="V66" s="701" t="s">
        <v>303</v>
      </c>
      <c r="W66" s="702"/>
      <c r="X66" s="702"/>
      <c r="Y66" s="702"/>
      <c r="Z66" s="703"/>
      <c r="AA66" s="701" t="s">
        <v>304</v>
      </c>
      <c r="AB66" s="702"/>
      <c r="AC66" s="702"/>
      <c r="AD66" s="702"/>
      <c r="AE66" s="703"/>
      <c r="AF66" s="827" t="s">
        <v>282</v>
      </c>
      <c r="AG66" s="783"/>
      <c r="AH66" s="783"/>
      <c r="AI66" s="783"/>
      <c r="AJ66" s="828"/>
      <c r="AK66" s="701" t="s">
        <v>305</v>
      </c>
      <c r="AL66" s="696"/>
      <c r="AM66" s="696"/>
      <c r="AN66" s="696"/>
      <c r="AO66" s="697"/>
      <c r="AP66" s="701" t="s">
        <v>306</v>
      </c>
      <c r="AQ66" s="702"/>
      <c r="AR66" s="702"/>
      <c r="AS66" s="702"/>
      <c r="AT66" s="703"/>
      <c r="AU66" s="701" t="s">
        <v>307</v>
      </c>
      <c r="AV66" s="702"/>
      <c r="AW66" s="702"/>
      <c r="AX66" s="702"/>
      <c r="AY66" s="703"/>
      <c r="AZ66" s="701" t="s">
        <v>262</v>
      </c>
      <c r="BA66" s="702"/>
      <c r="BB66" s="702"/>
      <c r="BC66" s="702"/>
      <c r="BD66" s="708"/>
      <c r="BE66" s="223"/>
      <c r="BF66" s="223"/>
      <c r="BG66" s="223"/>
      <c r="BH66" s="223"/>
      <c r="BI66" s="223"/>
      <c r="BJ66" s="223"/>
      <c r="BK66" s="223"/>
      <c r="BL66" s="223"/>
      <c r="BM66" s="223"/>
      <c r="BN66" s="223"/>
      <c r="BO66" s="223"/>
      <c r="BP66" s="223"/>
      <c r="BQ66" s="220">
        <v>60</v>
      </c>
      <c r="BR66" s="225"/>
      <c r="BS66" s="832"/>
      <c r="BT66" s="833"/>
      <c r="BU66" s="833"/>
      <c r="BV66" s="833"/>
      <c r="BW66" s="833"/>
      <c r="BX66" s="833"/>
      <c r="BY66" s="833"/>
      <c r="BZ66" s="833"/>
      <c r="CA66" s="833"/>
      <c r="CB66" s="833"/>
      <c r="CC66" s="833"/>
      <c r="CD66" s="833"/>
      <c r="CE66" s="833"/>
      <c r="CF66" s="833"/>
      <c r="CG66" s="838"/>
      <c r="CH66" s="835"/>
      <c r="CI66" s="836"/>
      <c r="CJ66" s="836"/>
      <c r="CK66" s="836"/>
      <c r="CL66" s="837"/>
      <c r="CM66" s="835"/>
      <c r="CN66" s="836"/>
      <c r="CO66" s="836"/>
      <c r="CP66" s="836"/>
      <c r="CQ66" s="837"/>
      <c r="CR66" s="835"/>
      <c r="CS66" s="836"/>
      <c r="CT66" s="836"/>
      <c r="CU66" s="836"/>
      <c r="CV66" s="837"/>
      <c r="CW66" s="835"/>
      <c r="CX66" s="836"/>
      <c r="CY66" s="836"/>
      <c r="CZ66" s="836"/>
      <c r="DA66" s="837"/>
      <c r="DB66" s="835"/>
      <c r="DC66" s="836"/>
      <c r="DD66" s="836"/>
      <c r="DE66" s="836"/>
      <c r="DF66" s="837"/>
      <c r="DG66" s="835"/>
      <c r="DH66" s="836"/>
      <c r="DI66" s="836"/>
      <c r="DJ66" s="836"/>
      <c r="DK66" s="837"/>
      <c r="DL66" s="835"/>
      <c r="DM66" s="836"/>
      <c r="DN66" s="836"/>
      <c r="DO66" s="836"/>
      <c r="DP66" s="837"/>
      <c r="DQ66" s="835"/>
      <c r="DR66" s="836"/>
      <c r="DS66" s="836"/>
      <c r="DT66" s="836"/>
      <c r="DU66" s="837"/>
      <c r="DV66" s="832"/>
      <c r="DW66" s="833"/>
      <c r="DX66" s="833"/>
      <c r="DY66" s="833"/>
      <c r="DZ66" s="834"/>
      <c r="EA66" s="212"/>
    </row>
    <row r="67" spans="1:131" ht="26.25" customHeight="1" thickBot="1">
      <c r="A67" s="698"/>
      <c r="B67" s="699"/>
      <c r="C67" s="699"/>
      <c r="D67" s="699"/>
      <c r="E67" s="699"/>
      <c r="F67" s="699"/>
      <c r="G67" s="699"/>
      <c r="H67" s="699"/>
      <c r="I67" s="699"/>
      <c r="J67" s="699"/>
      <c r="K67" s="699"/>
      <c r="L67" s="699"/>
      <c r="M67" s="699"/>
      <c r="N67" s="699"/>
      <c r="O67" s="699"/>
      <c r="P67" s="700"/>
      <c r="Q67" s="704"/>
      <c r="R67" s="705"/>
      <c r="S67" s="705"/>
      <c r="T67" s="705"/>
      <c r="U67" s="706"/>
      <c r="V67" s="704"/>
      <c r="W67" s="705"/>
      <c r="X67" s="705"/>
      <c r="Y67" s="705"/>
      <c r="Z67" s="706"/>
      <c r="AA67" s="704"/>
      <c r="AB67" s="705"/>
      <c r="AC67" s="705"/>
      <c r="AD67" s="705"/>
      <c r="AE67" s="706"/>
      <c r="AF67" s="829"/>
      <c r="AG67" s="786"/>
      <c r="AH67" s="786"/>
      <c r="AI67" s="786"/>
      <c r="AJ67" s="830"/>
      <c r="AK67" s="831"/>
      <c r="AL67" s="699"/>
      <c r="AM67" s="699"/>
      <c r="AN67" s="699"/>
      <c r="AO67" s="700"/>
      <c r="AP67" s="704"/>
      <c r="AQ67" s="705"/>
      <c r="AR67" s="705"/>
      <c r="AS67" s="705"/>
      <c r="AT67" s="706"/>
      <c r="AU67" s="704"/>
      <c r="AV67" s="705"/>
      <c r="AW67" s="705"/>
      <c r="AX67" s="705"/>
      <c r="AY67" s="706"/>
      <c r="AZ67" s="704"/>
      <c r="BA67" s="705"/>
      <c r="BB67" s="705"/>
      <c r="BC67" s="705"/>
      <c r="BD67" s="710"/>
      <c r="BE67" s="223"/>
      <c r="BF67" s="223"/>
      <c r="BG67" s="223"/>
      <c r="BH67" s="223"/>
      <c r="BI67" s="223"/>
      <c r="BJ67" s="223"/>
      <c r="BK67" s="223"/>
      <c r="BL67" s="223"/>
      <c r="BM67" s="223"/>
      <c r="BN67" s="223"/>
      <c r="BO67" s="223"/>
      <c r="BP67" s="223"/>
      <c r="BQ67" s="220">
        <v>61</v>
      </c>
      <c r="BR67" s="225"/>
      <c r="BS67" s="832"/>
      <c r="BT67" s="833"/>
      <c r="BU67" s="833"/>
      <c r="BV67" s="833"/>
      <c r="BW67" s="833"/>
      <c r="BX67" s="833"/>
      <c r="BY67" s="833"/>
      <c r="BZ67" s="833"/>
      <c r="CA67" s="833"/>
      <c r="CB67" s="833"/>
      <c r="CC67" s="833"/>
      <c r="CD67" s="833"/>
      <c r="CE67" s="833"/>
      <c r="CF67" s="833"/>
      <c r="CG67" s="838"/>
      <c r="CH67" s="835"/>
      <c r="CI67" s="836"/>
      <c r="CJ67" s="836"/>
      <c r="CK67" s="836"/>
      <c r="CL67" s="837"/>
      <c r="CM67" s="835"/>
      <c r="CN67" s="836"/>
      <c r="CO67" s="836"/>
      <c r="CP67" s="836"/>
      <c r="CQ67" s="837"/>
      <c r="CR67" s="835"/>
      <c r="CS67" s="836"/>
      <c r="CT67" s="836"/>
      <c r="CU67" s="836"/>
      <c r="CV67" s="837"/>
      <c r="CW67" s="835"/>
      <c r="CX67" s="836"/>
      <c r="CY67" s="836"/>
      <c r="CZ67" s="836"/>
      <c r="DA67" s="837"/>
      <c r="DB67" s="835"/>
      <c r="DC67" s="836"/>
      <c r="DD67" s="836"/>
      <c r="DE67" s="836"/>
      <c r="DF67" s="837"/>
      <c r="DG67" s="835"/>
      <c r="DH67" s="836"/>
      <c r="DI67" s="836"/>
      <c r="DJ67" s="836"/>
      <c r="DK67" s="837"/>
      <c r="DL67" s="835"/>
      <c r="DM67" s="836"/>
      <c r="DN67" s="836"/>
      <c r="DO67" s="836"/>
      <c r="DP67" s="837"/>
      <c r="DQ67" s="835"/>
      <c r="DR67" s="836"/>
      <c r="DS67" s="836"/>
      <c r="DT67" s="836"/>
      <c r="DU67" s="837"/>
      <c r="DV67" s="832"/>
      <c r="DW67" s="833"/>
      <c r="DX67" s="833"/>
      <c r="DY67" s="833"/>
      <c r="DZ67" s="834"/>
      <c r="EA67" s="212"/>
    </row>
    <row r="68" spans="1:131" ht="26.25" customHeight="1" thickTop="1">
      <c r="A68" s="218">
        <v>1</v>
      </c>
      <c r="B68" s="842" t="s">
        <v>467</v>
      </c>
      <c r="C68" s="843"/>
      <c r="D68" s="843"/>
      <c r="E68" s="843"/>
      <c r="F68" s="843"/>
      <c r="G68" s="843"/>
      <c r="H68" s="843"/>
      <c r="I68" s="843"/>
      <c r="J68" s="843"/>
      <c r="K68" s="843"/>
      <c r="L68" s="843"/>
      <c r="M68" s="843"/>
      <c r="N68" s="843"/>
      <c r="O68" s="843"/>
      <c r="P68" s="844"/>
      <c r="Q68" s="845">
        <v>1730.499</v>
      </c>
      <c r="R68" s="839"/>
      <c r="S68" s="839"/>
      <c r="T68" s="839"/>
      <c r="U68" s="839"/>
      <c r="V68" s="839">
        <v>1694</v>
      </c>
      <c r="W68" s="839"/>
      <c r="X68" s="839"/>
      <c r="Y68" s="839"/>
      <c r="Z68" s="839"/>
      <c r="AA68" s="839">
        <v>36.499000000000002</v>
      </c>
      <c r="AB68" s="839"/>
      <c r="AC68" s="839"/>
      <c r="AD68" s="839"/>
      <c r="AE68" s="839"/>
      <c r="AF68" s="839">
        <v>36.499000000000002</v>
      </c>
      <c r="AG68" s="839"/>
      <c r="AH68" s="839"/>
      <c r="AI68" s="839"/>
      <c r="AJ68" s="839"/>
      <c r="AK68" s="839" t="s">
        <v>398</v>
      </c>
      <c r="AL68" s="839"/>
      <c r="AM68" s="839"/>
      <c r="AN68" s="839"/>
      <c r="AO68" s="839"/>
      <c r="AP68" s="839" t="s">
        <v>398</v>
      </c>
      <c r="AQ68" s="839"/>
      <c r="AR68" s="839"/>
      <c r="AS68" s="839"/>
      <c r="AT68" s="839"/>
      <c r="AU68" s="839" t="s">
        <v>398</v>
      </c>
      <c r="AV68" s="839"/>
      <c r="AW68" s="839"/>
      <c r="AX68" s="839"/>
      <c r="AY68" s="839"/>
      <c r="AZ68" s="840" t="s">
        <v>470</v>
      </c>
      <c r="BA68" s="840"/>
      <c r="BB68" s="840"/>
      <c r="BC68" s="840"/>
      <c r="BD68" s="841"/>
      <c r="BE68" s="223"/>
      <c r="BF68" s="223"/>
      <c r="BG68" s="223"/>
      <c r="BH68" s="223"/>
      <c r="BI68" s="223"/>
      <c r="BJ68" s="223"/>
      <c r="BK68" s="223"/>
      <c r="BL68" s="223"/>
      <c r="BM68" s="223"/>
      <c r="BN68" s="223"/>
      <c r="BO68" s="223"/>
      <c r="BP68" s="223"/>
      <c r="BQ68" s="220">
        <v>62</v>
      </c>
      <c r="BR68" s="225"/>
      <c r="BS68" s="832"/>
      <c r="BT68" s="833"/>
      <c r="BU68" s="833"/>
      <c r="BV68" s="833"/>
      <c r="BW68" s="833"/>
      <c r="BX68" s="833"/>
      <c r="BY68" s="833"/>
      <c r="BZ68" s="833"/>
      <c r="CA68" s="833"/>
      <c r="CB68" s="833"/>
      <c r="CC68" s="833"/>
      <c r="CD68" s="833"/>
      <c r="CE68" s="833"/>
      <c r="CF68" s="833"/>
      <c r="CG68" s="838"/>
      <c r="CH68" s="835"/>
      <c r="CI68" s="836"/>
      <c r="CJ68" s="836"/>
      <c r="CK68" s="836"/>
      <c r="CL68" s="837"/>
      <c r="CM68" s="835"/>
      <c r="CN68" s="836"/>
      <c r="CO68" s="836"/>
      <c r="CP68" s="836"/>
      <c r="CQ68" s="837"/>
      <c r="CR68" s="835"/>
      <c r="CS68" s="836"/>
      <c r="CT68" s="836"/>
      <c r="CU68" s="836"/>
      <c r="CV68" s="837"/>
      <c r="CW68" s="835"/>
      <c r="CX68" s="836"/>
      <c r="CY68" s="836"/>
      <c r="CZ68" s="836"/>
      <c r="DA68" s="837"/>
      <c r="DB68" s="835"/>
      <c r="DC68" s="836"/>
      <c r="DD68" s="836"/>
      <c r="DE68" s="836"/>
      <c r="DF68" s="837"/>
      <c r="DG68" s="835"/>
      <c r="DH68" s="836"/>
      <c r="DI68" s="836"/>
      <c r="DJ68" s="836"/>
      <c r="DK68" s="837"/>
      <c r="DL68" s="835"/>
      <c r="DM68" s="836"/>
      <c r="DN68" s="836"/>
      <c r="DO68" s="836"/>
      <c r="DP68" s="837"/>
      <c r="DQ68" s="835"/>
      <c r="DR68" s="836"/>
      <c r="DS68" s="836"/>
      <c r="DT68" s="836"/>
      <c r="DU68" s="837"/>
      <c r="DV68" s="832"/>
      <c r="DW68" s="833"/>
      <c r="DX68" s="833"/>
      <c r="DY68" s="833"/>
      <c r="DZ68" s="834"/>
      <c r="EA68" s="212"/>
    </row>
    <row r="69" spans="1:131" ht="26.25" customHeight="1">
      <c r="A69" s="220">
        <v>2</v>
      </c>
      <c r="B69" s="846" t="s">
        <v>467</v>
      </c>
      <c r="C69" s="847"/>
      <c r="D69" s="847"/>
      <c r="E69" s="847"/>
      <c r="F69" s="847"/>
      <c r="G69" s="847"/>
      <c r="H69" s="847"/>
      <c r="I69" s="847"/>
      <c r="J69" s="847"/>
      <c r="K69" s="847"/>
      <c r="L69" s="847"/>
      <c r="M69" s="847"/>
      <c r="N69" s="847"/>
      <c r="O69" s="847"/>
      <c r="P69" s="848"/>
      <c r="Q69" s="849">
        <v>824275.2</v>
      </c>
      <c r="R69" s="807"/>
      <c r="S69" s="807"/>
      <c r="T69" s="807"/>
      <c r="U69" s="807"/>
      <c r="V69" s="807">
        <v>793575.92700000003</v>
      </c>
      <c r="W69" s="807"/>
      <c r="X69" s="807"/>
      <c r="Y69" s="807"/>
      <c r="Z69" s="807"/>
      <c r="AA69" s="807">
        <v>30699.273000000001</v>
      </c>
      <c r="AB69" s="807"/>
      <c r="AC69" s="807"/>
      <c r="AD69" s="807"/>
      <c r="AE69" s="807"/>
      <c r="AF69" s="807">
        <v>30699.273000000001</v>
      </c>
      <c r="AG69" s="807"/>
      <c r="AH69" s="807"/>
      <c r="AI69" s="807"/>
      <c r="AJ69" s="807"/>
      <c r="AK69" s="807">
        <v>9728.4500000000007</v>
      </c>
      <c r="AL69" s="807"/>
      <c r="AM69" s="807"/>
      <c r="AN69" s="807"/>
      <c r="AO69" s="807"/>
      <c r="AP69" s="807" t="s">
        <v>398</v>
      </c>
      <c r="AQ69" s="807"/>
      <c r="AR69" s="807"/>
      <c r="AS69" s="807"/>
      <c r="AT69" s="807"/>
      <c r="AU69" s="807" t="s">
        <v>398</v>
      </c>
      <c r="AV69" s="807"/>
      <c r="AW69" s="807"/>
      <c r="AX69" s="807"/>
      <c r="AY69" s="807"/>
      <c r="AZ69" s="804" t="s">
        <v>471</v>
      </c>
      <c r="BA69" s="804"/>
      <c r="BB69" s="804"/>
      <c r="BC69" s="804"/>
      <c r="BD69" s="805"/>
      <c r="BE69" s="223"/>
      <c r="BF69" s="223"/>
      <c r="BG69" s="223"/>
      <c r="BH69" s="223"/>
      <c r="BI69" s="223"/>
      <c r="BJ69" s="223"/>
      <c r="BK69" s="223"/>
      <c r="BL69" s="223"/>
      <c r="BM69" s="223"/>
      <c r="BN69" s="223"/>
      <c r="BO69" s="223"/>
      <c r="BP69" s="223"/>
      <c r="BQ69" s="220">
        <v>63</v>
      </c>
      <c r="BR69" s="225"/>
      <c r="BS69" s="832"/>
      <c r="BT69" s="833"/>
      <c r="BU69" s="833"/>
      <c r="BV69" s="833"/>
      <c r="BW69" s="833"/>
      <c r="BX69" s="833"/>
      <c r="BY69" s="833"/>
      <c r="BZ69" s="833"/>
      <c r="CA69" s="833"/>
      <c r="CB69" s="833"/>
      <c r="CC69" s="833"/>
      <c r="CD69" s="833"/>
      <c r="CE69" s="833"/>
      <c r="CF69" s="833"/>
      <c r="CG69" s="838"/>
      <c r="CH69" s="835"/>
      <c r="CI69" s="836"/>
      <c r="CJ69" s="836"/>
      <c r="CK69" s="836"/>
      <c r="CL69" s="837"/>
      <c r="CM69" s="835"/>
      <c r="CN69" s="836"/>
      <c r="CO69" s="836"/>
      <c r="CP69" s="836"/>
      <c r="CQ69" s="837"/>
      <c r="CR69" s="835"/>
      <c r="CS69" s="836"/>
      <c r="CT69" s="836"/>
      <c r="CU69" s="836"/>
      <c r="CV69" s="837"/>
      <c r="CW69" s="835"/>
      <c r="CX69" s="836"/>
      <c r="CY69" s="836"/>
      <c r="CZ69" s="836"/>
      <c r="DA69" s="837"/>
      <c r="DB69" s="835"/>
      <c r="DC69" s="836"/>
      <c r="DD69" s="836"/>
      <c r="DE69" s="836"/>
      <c r="DF69" s="837"/>
      <c r="DG69" s="835"/>
      <c r="DH69" s="836"/>
      <c r="DI69" s="836"/>
      <c r="DJ69" s="836"/>
      <c r="DK69" s="837"/>
      <c r="DL69" s="835"/>
      <c r="DM69" s="836"/>
      <c r="DN69" s="836"/>
      <c r="DO69" s="836"/>
      <c r="DP69" s="837"/>
      <c r="DQ69" s="835"/>
      <c r="DR69" s="836"/>
      <c r="DS69" s="836"/>
      <c r="DT69" s="836"/>
      <c r="DU69" s="837"/>
      <c r="DV69" s="832"/>
      <c r="DW69" s="833"/>
      <c r="DX69" s="833"/>
      <c r="DY69" s="833"/>
      <c r="DZ69" s="834"/>
      <c r="EA69" s="212"/>
    </row>
    <row r="70" spans="1:131" ht="26.25" customHeight="1">
      <c r="A70" s="220">
        <v>3</v>
      </c>
      <c r="B70" s="846" t="s">
        <v>468</v>
      </c>
      <c r="C70" s="847"/>
      <c r="D70" s="847"/>
      <c r="E70" s="847"/>
      <c r="F70" s="847"/>
      <c r="G70" s="847"/>
      <c r="H70" s="847"/>
      <c r="I70" s="847"/>
      <c r="J70" s="847"/>
      <c r="K70" s="847"/>
      <c r="L70" s="847"/>
      <c r="M70" s="847"/>
      <c r="N70" s="847"/>
      <c r="O70" s="847"/>
      <c r="P70" s="848"/>
      <c r="Q70" s="849">
        <v>23193.573</v>
      </c>
      <c r="R70" s="807"/>
      <c r="S70" s="807"/>
      <c r="T70" s="807"/>
      <c r="U70" s="807"/>
      <c r="V70" s="807">
        <v>22713.573</v>
      </c>
      <c r="W70" s="807"/>
      <c r="X70" s="807"/>
      <c r="Y70" s="807"/>
      <c r="Z70" s="807"/>
      <c r="AA70" s="807">
        <v>479.88499999999999</v>
      </c>
      <c r="AB70" s="807"/>
      <c r="AC70" s="807"/>
      <c r="AD70" s="807"/>
      <c r="AE70" s="807"/>
      <c r="AF70" s="807">
        <v>479.88499999999999</v>
      </c>
      <c r="AG70" s="807"/>
      <c r="AH70" s="807"/>
      <c r="AI70" s="807"/>
      <c r="AJ70" s="807"/>
      <c r="AK70" s="807">
        <v>23.1</v>
      </c>
      <c r="AL70" s="807"/>
      <c r="AM70" s="807"/>
      <c r="AN70" s="807"/>
      <c r="AO70" s="807"/>
      <c r="AP70" s="807" t="s">
        <v>398</v>
      </c>
      <c r="AQ70" s="807"/>
      <c r="AR70" s="807"/>
      <c r="AS70" s="807"/>
      <c r="AT70" s="807"/>
      <c r="AU70" s="807" t="s">
        <v>398</v>
      </c>
      <c r="AV70" s="807"/>
      <c r="AW70" s="807"/>
      <c r="AX70" s="807"/>
      <c r="AY70" s="807"/>
      <c r="AZ70" s="804" t="s">
        <v>470</v>
      </c>
      <c r="BA70" s="804"/>
      <c r="BB70" s="804"/>
      <c r="BC70" s="804"/>
      <c r="BD70" s="805"/>
      <c r="BE70" s="223"/>
      <c r="BF70" s="223"/>
      <c r="BG70" s="223"/>
      <c r="BH70" s="223"/>
      <c r="BI70" s="223"/>
      <c r="BJ70" s="223"/>
      <c r="BK70" s="223"/>
      <c r="BL70" s="223"/>
      <c r="BM70" s="223"/>
      <c r="BN70" s="223"/>
      <c r="BO70" s="223"/>
      <c r="BP70" s="223"/>
      <c r="BQ70" s="220">
        <v>64</v>
      </c>
      <c r="BR70" s="225"/>
      <c r="BS70" s="832"/>
      <c r="BT70" s="833"/>
      <c r="BU70" s="833"/>
      <c r="BV70" s="833"/>
      <c r="BW70" s="833"/>
      <c r="BX70" s="833"/>
      <c r="BY70" s="833"/>
      <c r="BZ70" s="833"/>
      <c r="CA70" s="833"/>
      <c r="CB70" s="833"/>
      <c r="CC70" s="833"/>
      <c r="CD70" s="833"/>
      <c r="CE70" s="833"/>
      <c r="CF70" s="833"/>
      <c r="CG70" s="838"/>
      <c r="CH70" s="835"/>
      <c r="CI70" s="836"/>
      <c r="CJ70" s="836"/>
      <c r="CK70" s="836"/>
      <c r="CL70" s="837"/>
      <c r="CM70" s="835"/>
      <c r="CN70" s="836"/>
      <c r="CO70" s="836"/>
      <c r="CP70" s="836"/>
      <c r="CQ70" s="837"/>
      <c r="CR70" s="835"/>
      <c r="CS70" s="836"/>
      <c r="CT70" s="836"/>
      <c r="CU70" s="836"/>
      <c r="CV70" s="837"/>
      <c r="CW70" s="835"/>
      <c r="CX70" s="836"/>
      <c r="CY70" s="836"/>
      <c r="CZ70" s="836"/>
      <c r="DA70" s="837"/>
      <c r="DB70" s="835"/>
      <c r="DC70" s="836"/>
      <c r="DD70" s="836"/>
      <c r="DE70" s="836"/>
      <c r="DF70" s="837"/>
      <c r="DG70" s="835"/>
      <c r="DH70" s="836"/>
      <c r="DI70" s="836"/>
      <c r="DJ70" s="836"/>
      <c r="DK70" s="837"/>
      <c r="DL70" s="835"/>
      <c r="DM70" s="836"/>
      <c r="DN70" s="836"/>
      <c r="DO70" s="836"/>
      <c r="DP70" s="837"/>
      <c r="DQ70" s="835"/>
      <c r="DR70" s="836"/>
      <c r="DS70" s="836"/>
      <c r="DT70" s="836"/>
      <c r="DU70" s="837"/>
      <c r="DV70" s="832"/>
      <c r="DW70" s="833"/>
      <c r="DX70" s="833"/>
      <c r="DY70" s="833"/>
      <c r="DZ70" s="834"/>
      <c r="EA70" s="212"/>
    </row>
    <row r="71" spans="1:131" ht="26.25" customHeight="1">
      <c r="A71" s="220">
        <v>4</v>
      </c>
      <c r="B71" s="846" t="s">
        <v>468</v>
      </c>
      <c r="C71" s="847"/>
      <c r="D71" s="847"/>
      <c r="E71" s="847"/>
      <c r="F71" s="847"/>
      <c r="G71" s="847"/>
      <c r="H71" s="847"/>
      <c r="I71" s="847"/>
      <c r="J71" s="847"/>
      <c r="K71" s="847"/>
      <c r="L71" s="847"/>
      <c r="M71" s="847"/>
      <c r="N71" s="847"/>
      <c r="O71" s="847"/>
      <c r="P71" s="848"/>
      <c r="Q71" s="849">
        <v>237.52600000000001</v>
      </c>
      <c r="R71" s="807"/>
      <c r="S71" s="807"/>
      <c r="T71" s="807"/>
      <c r="U71" s="807"/>
      <c r="V71" s="807">
        <v>112.065</v>
      </c>
      <c r="W71" s="807"/>
      <c r="X71" s="807"/>
      <c r="Y71" s="807"/>
      <c r="Z71" s="807"/>
      <c r="AA71" s="807">
        <v>125.461</v>
      </c>
      <c r="AB71" s="807"/>
      <c r="AC71" s="807"/>
      <c r="AD71" s="807"/>
      <c r="AE71" s="807"/>
      <c r="AF71" s="807">
        <v>125.461</v>
      </c>
      <c r="AG71" s="807"/>
      <c r="AH71" s="807"/>
      <c r="AI71" s="807"/>
      <c r="AJ71" s="807"/>
      <c r="AK71" s="807" t="s">
        <v>398</v>
      </c>
      <c r="AL71" s="807"/>
      <c r="AM71" s="807"/>
      <c r="AN71" s="807"/>
      <c r="AO71" s="807"/>
      <c r="AP71" s="807" t="s">
        <v>398</v>
      </c>
      <c r="AQ71" s="807"/>
      <c r="AR71" s="807"/>
      <c r="AS71" s="807"/>
      <c r="AT71" s="807"/>
      <c r="AU71" s="807" t="s">
        <v>398</v>
      </c>
      <c r="AV71" s="807"/>
      <c r="AW71" s="807"/>
      <c r="AX71" s="807"/>
      <c r="AY71" s="807"/>
      <c r="AZ71" s="804" t="s">
        <v>472</v>
      </c>
      <c r="BA71" s="804"/>
      <c r="BB71" s="804"/>
      <c r="BC71" s="804"/>
      <c r="BD71" s="805"/>
      <c r="BE71" s="223"/>
      <c r="BF71" s="223"/>
      <c r="BG71" s="223"/>
      <c r="BH71" s="223"/>
      <c r="BI71" s="223"/>
      <c r="BJ71" s="223"/>
      <c r="BK71" s="223"/>
      <c r="BL71" s="223"/>
      <c r="BM71" s="223"/>
      <c r="BN71" s="223"/>
      <c r="BO71" s="223"/>
      <c r="BP71" s="223"/>
      <c r="BQ71" s="220">
        <v>65</v>
      </c>
      <c r="BR71" s="225"/>
      <c r="BS71" s="832"/>
      <c r="BT71" s="833"/>
      <c r="BU71" s="833"/>
      <c r="BV71" s="833"/>
      <c r="BW71" s="833"/>
      <c r="BX71" s="833"/>
      <c r="BY71" s="833"/>
      <c r="BZ71" s="833"/>
      <c r="CA71" s="833"/>
      <c r="CB71" s="833"/>
      <c r="CC71" s="833"/>
      <c r="CD71" s="833"/>
      <c r="CE71" s="833"/>
      <c r="CF71" s="833"/>
      <c r="CG71" s="838"/>
      <c r="CH71" s="835"/>
      <c r="CI71" s="836"/>
      <c r="CJ71" s="836"/>
      <c r="CK71" s="836"/>
      <c r="CL71" s="837"/>
      <c r="CM71" s="835"/>
      <c r="CN71" s="836"/>
      <c r="CO71" s="836"/>
      <c r="CP71" s="836"/>
      <c r="CQ71" s="837"/>
      <c r="CR71" s="835"/>
      <c r="CS71" s="836"/>
      <c r="CT71" s="836"/>
      <c r="CU71" s="836"/>
      <c r="CV71" s="837"/>
      <c r="CW71" s="835"/>
      <c r="CX71" s="836"/>
      <c r="CY71" s="836"/>
      <c r="CZ71" s="836"/>
      <c r="DA71" s="837"/>
      <c r="DB71" s="835"/>
      <c r="DC71" s="836"/>
      <c r="DD71" s="836"/>
      <c r="DE71" s="836"/>
      <c r="DF71" s="837"/>
      <c r="DG71" s="835"/>
      <c r="DH71" s="836"/>
      <c r="DI71" s="836"/>
      <c r="DJ71" s="836"/>
      <c r="DK71" s="837"/>
      <c r="DL71" s="835"/>
      <c r="DM71" s="836"/>
      <c r="DN71" s="836"/>
      <c r="DO71" s="836"/>
      <c r="DP71" s="837"/>
      <c r="DQ71" s="835"/>
      <c r="DR71" s="836"/>
      <c r="DS71" s="836"/>
      <c r="DT71" s="836"/>
      <c r="DU71" s="837"/>
      <c r="DV71" s="832"/>
      <c r="DW71" s="833"/>
      <c r="DX71" s="833"/>
      <c r="DY71" s="833"/>
      <c r="DZ71" s="834"/>
      <c r="EA71" s="212"/>
    </row>
    <row r="72" spans="1:131" ht="26.25" customHeight="1">
      <c r="A72" s="220">
        <v>5</v>
      </c>
      <c r="B72" s="846" t="s">
        <v>469</v>
      </c>
      <c r="C72" s="847"/>
      <c r="D72" s="847"/>
      <c r="E72" s="847"/>
      <c r="F72" s="847"/>
      <c r="G72" s="847"/>
      <c r="H72" s="847"/>
      <c r="I72" s="847"/>
      <c r="J72" s="847"/>
      <c r="K72" s="847"/>
      <c r="L72" s="847"/>
      <c r="M72" s="847"/>
      <c r="N72" s="847"/>
      <c r="O72" s="847"/>
      <c r="P72" s="848"/>
      <c r="Q72" s="849">
        <v>331.577</v>
      </c>
      <c r="R72" s="807"/>
      <c r="S72" s="807"/>
      <c r="T72" s="807"/>
      <c r="U72" s="807"/>
      <c r="V72" s="807">
        <v>323.726</v>
      </c>
      <c r="W72" s="807"/>
      <c r="X72" s="807"/>
      <c r="Y72" s="807"/>
      <c r="Z72" s="807"/>
      <c r="AA72" s="807">
        <v>7.851</v>
      </c>
      <c r="AB72" s="807"/>
      <c r="AC72" s="807"/>
      <c r="AD72" s="807"/>
      <c r="AE72" s="807"/>
      <c r="AF72" s="807">
        <v>7.851</v>
      </c>
      <c r="AG72" s="807"/>
      <c r="AH72" s="807"/>
      <c r="AI72" s="807"/>
      <c r="AJ72" s="807"/>
      <c r="AK72" s="807">
        <v>5.2060000000000004</v>
      </c>
      <c r="AL72" s="807"/>
      <c r="AM72" s="807"/>
      <c r="AN72" s="807"/>
      <c r="AO72" s="807"/>
      <c r="AP72" s="807" t="s">
        <v>398</v>
      </c>
      <c r="AQ72" s="807"/>
      <c r="AR72" s="807"/>
      <c r="AS72" s="807"/>
      <c r="AT72" s="807"/>
      <c r="AU72" s="807" t="s">
        <v>398</v>
      </c>
      <c r="AV72" s="807"/>
      <c r="AW72" s="807"/>
      <c r="AX72" s="807"/>
      <c r="AY72" s="807"/>
      <c r="AZ72" s="804"/>
      <c r="BA72" s="804"/>
      <c r="BB72" s="804"/>
      <c r="BC72" s="804"/>
      <c r="BD72" s="805"/>
      <c r="BE72" s="223"/>
      <c r="BF72" s="223"/>
      <c r="BG72" s="223"/>
      <c r="BH72" s="223"/>
      <c r="BI72" s="223"/>
      <c r="BJ72" s="223"/>
      <c r="BK72" s="223"/>
      <c r="BL72" s="223"/>
      <c r="BM72" s="223"/>
      <c r="BN72" s="223"/>
      <c r="BO72" s="223"/>
      <c r="BP72" s="223"/>
      <c r="BQ72" s="220">
        <v>66</v>
      </c>
      <c r="BR72" s="225"/>
      <c r="BS72" s="832"/>
      <c r="BT72" s="833"/>
      <c r="BU72" s="833"/>
      <c r="BV72" s="833"/>
      <c r="BW72" s="833"/>
      <c r="BX72" s="833"/>
      <c r="BY72" s="833"/>
      <c r="BZ72" s="833"/>
      <c r="CA72" s="833"/>
      <c r="CB72" s="833"/>
      <c r="CC72" s="833"/>
      <c r="CD72" s="833"/>
      <c r="CE72" s="833"/>
      <c r="CF72" s="833"/>
      <c r="CG72" s="838"/>
      <c r="CH72" s="835"/>
      <c r="CI72" s="836"/>
      <c r="CJ72" s="836"/>
      <c r="CK72" s="836"/>
      <c r="CL72" s="837"/>
      <c r="CM72" s="835"/>
      <c r="CN72" s="836"/>
      <c r="CO72" s="836"/>
      <c r="CP72" s="836"/>
      <c r="CQ72" s="837"/>
      <c r="CR72" s="835"/>
      <c r="CS72" s="836"/>
      <c r="CT72" s="836"/>
      <c r="CU72" s="836"/>
      <c r="CV72" s="837"/>
      <c r="CW72" s="835"/>
      <c r="CX72" s="836"/>
      <c r="CY72" s="836"/>
      <c r="CZ72" s="836"/>
      <c r="DA72" s="837"/>
      <c r="DB72" s="835"/>
      <c r="DC72" s="836"/>
      <c r="DD72" s="836"/>
      <c r="DE72" s="836"/>
      <c r="DF72" s="837"/>
      <c r="DG72" s="835"/>
      <c r="DH72" s="836"/>
      <c r="DI72" s="836"/>
      <c r="DJ72" s="836"/>
      <c r="DK72" s="837"/>
      <c r="DL72" s="835"/>
      <c r="DM72" s="836"/>
      <c r="DN72" s="836"/>
      <c r="DO72" s="836"/>
      <c r="DP72" s="837"/>
      <c r="DQ72" s="835"/>
      <c r="DR72" s="836"/>
      <c r="DS72" s="836"/>
      <c r="DT72" s="836"/>
      <c r="DU72" s="837"/>
      <c r="DV72" s="832"/>
      <c r="DW72" s="833"/>
      <c r="DX72" s="833"/>
      <c r="DY72" s="833"/>
      <c r="DZ72" s="834"/>
      <c r="EA72" s="212"/>
    </row>
    <row r="73" spans="1:131" ht="26.25" customHeight="1">
      <c r="A73" s="220">
        <v>6</v>
      </c>
      <c r="B73" s="846" t="s">
        <v>473</v>
      </c>
      <c r="C73" s="847"/>
      <c r="D73" s="847"/>
      <c r="E73" s="847"/>
      <c r="F73" s="847"/>
      <c r="G73" s="847"/>
      <c r="H73" s="847"/>
      <c r="I73" s="847"/>
      <c r="J73" s="847"/>
      <c r="K73" s="847"/>
      <c r="L73" s="847"/>
      <c r="M73" s="847"/>
      <c r="N73" s="847"/>
      <c r="O73" s="847"/>
      <c r="P73" s="848"/>
      <c r="Q73" s="849">
        <v>5878</v>
      </c>
      <c r="R73" s="807"/>
      <c r="S73" s="807"/>
      <c r="T73" s="807"/>
      <c r="U73" s="807"/>
      <c r="V73" s="807">
        <v>5646</v>
      </c>
      <c r="W73" s="807"/>
      <c r="X73" s="807"/>
      <c r="Y73" s="807"/>
      <c r="Z73" s="807"/>
      <c r="AA73" s="807">
        <v>232</v>
      </c>
      <c r="AB73" s="807"/>
      <c r="AC73" s="807"/>
      <c r="AD73" s="807"/>
      <c r="AE73" s="807"/>
      <c r="AF73" s="807">
        <v>232</v>
      </c>
      <c r="AG73" s="807"/>
      <c r="AH73" s="807"/>
      <c r="AI73" s="807"/>
      <c r="AJ73" s="807"/>
      <c r="AK73" s="807">
        <v>400</v>
      </c>
      <c r="AL73" s="807"/>
      <c r="AM73" s="807"/>
      <c r="AN73" s="807"/>
      <c r="AO73" s="807"/>
      <c r="AP73" s="807">
        <v>9621</v>
      </c>
      <c r="AQ73" s="807"/>
      <c r="AR73" s="807"/>
      <c r="AS73" s="807"/>
      <c r="AT73" s="807"/>
      <c r="AU73" s="807" t="s">
        <v>398</v>
      </c>
      <c r="AV73" s="807"/>
      <c r="AW73" s="807"/>
      <c r="AX73" s="807"/>
      <c r="AY73" s="807"/>
      <c r="AZ73" s="804"/>
      <c r="BA73" s="804"/>
      <c r="BB73" s="804"/>
      <c r="BC73" s="804"/>
      <c r="BD73" s="805"/>
      <c r="BE73" s="223"/>
      <c r="BF73" s="223"/>
      <c r="BG73" s="223"/>
      <c r="BH73" s="223"/>
      <c r="BI73" s="223"/>
      <c r="BJ73" s="223"/>
      <c r="BK73" s="223"/>
      <c r="BL73" s="223"/>
      <c r="BM73" s="223"/>
      <c r="BN73" s="223"/>
      <c r="BO73" s="223"/>
      <c r="BP73" s="223"/>
      <c r="BQ73" s="220">
        <v>67</v>
      </c>
      <c r="BR73" s="225"/>
      <c r="BS73" s="832"/>
      <c r="BT73" s="833"/>
      <c r="BU73" s="833"/>
      <c r="BV73" s="833"/>
      <c r="BW73" s="833"/>
      <c r="BX73" s="833"/>
      <c r="BY73" s="833"/>
      <c r="BZ73" s="833"/>
      <c r="CA73" s="833"/>
      <c r="CB73" s="833"/>
      <c r="CC73" s="833"/>
      <c r="CD73" s="833"/>
      <c r="CE73" s="833"/>
      <c r="CF73" s="833"/>
      <c r="CG73" s="838"/>
      <c r="CH73" s="835"/>
      <c r="CI73" s="836"/>
      <c r="CJ73" s="836"/>
      <c r="CK73" s="836"/>
      <c r="CL73" s="837"/>
      <c r="CM73" s="835"/>
      <c r="CN73" s="836"/>
      <c r="CO73" s="836"/>
      <c r="CP73" s="836"/>
      <c r="CQ73" s="837"/>
      <c r="CR73" s="835"/>
      <c r="CS73" s="836"/>
      <c r="CT73" s="836"/>
      <c r="CU73" s="836"/>
      <c r="CV73" s="837"/>
      <c r="CW73" s="835"/>
      <c r="CX73" s="836"/>
      <c r="CY73" s="836"/>
      <c r="CZ73" s="836"/>
      <c r="DA73" s="837"/>
      <c r="DB73" s="835"/>
      <c r="DC73" s="836"/>
      <c r="DD73" s="836"/>
      <c r="DE73" s="836"/>
      <c r="DF73" s="837"/>
      <c r="DG73" s="835"/>
      <c r="DH73" s="836"/>
      <c r="DI73" s="836"/>
      <c r="DJ73" s="836"/>
      <c r="DK73" s="837"/>
      <c r="DL73" s="835"/>
      <c r="DM73" s="836"/>
      <c r="DN73" s="836"/>
      <c r="DO73" s="836"/>
      <c r="DP73" s="837"/>
      <c r="DQ73" s="835"/>
      <c r="DR73" s="836"/>
      <c r="DS73" s="836"/>
      <c r="DT73" s="836"/>
      <c r="DU73" s="837"/>
      <c r="DV73" s="832"/>
      <c r="DW73" s="833"/>
      <c r="DX73" s="833"/>
      <c r="DY73" s="833"/>
      <c r="DZ73" s="834"/>
      <c r="EA73" s="212"/>
    </row>
    <row r="74" spans="1:131" ht="26.25" customHeight="1">
      <c r="A74" s="220">
        <v>7</v>
      </c>
      <c r="B74" s="846" t="s">
        <v>474</v>
      </c>
      <c r="C74" s="847"/>
      <c r="D74" s="847"/>
      <c r="E74" s="847"/>
      <c r="F74" s="847"/>
      <c r="G74" s="847"/>
      <c r="H74" s="847"/>
      <c r="I74" s="847"/>
      <c r="J74" s="847"/>
      <c r="K74" s="847"/>
      <c r="L74" s="847"/>
      <c r="M74" s="847"/>
      <c r="N74" s="847"/>
      <c r="O74" s="847"/>
      <c r="P74" s="848"/>
      <c r="Q74" s="849">
        <v>7</v>
      </c>
      <c r="R74" s="807"/>
      <c r="S74" s="807"/>
      <c r="T74" s="807"/>
      <c r="U74" s="807"/>
      <c r="V74" s="807">
        <v>4</v>
      </c>
      <c r="W74" s="807"/>
      <c r="X74" s="807"/>
      <c r="Y74" s="807"/>
      <c r="Z74" s="807"/>
      <c r="AA74" s="807">
        <v>4</v>
      </c>
      <c r="AB74" s="807"/>
      <c r="AC74" s="807"/>
      <c r="AD74" s="807"/>
      <c r="AE74" s="807"/>
      <c r="AF74" s="807">
        <v>4</v>
      </c>
      <c r="AG74" s="807"/>
      <c r="AH74" s="807"/>
      <c r="AI74" s="807"/>
      <c r="AJ74" s="807"/>
      <c r="AK74" s="807">
        <v>0</v>
      </c>
      <c r="AL74" s="807"/>
      <c r="AM74" s="807"/>
      <c r="AN74" s="807"/>
      <c r="AO74" s="807"/>
      <c r="AP74" s="807">
        <v>0</v>
      </c>
      <c r="AQ74" s="807"/>
      <c r="AR74" s="807"/>
      <c r="AS74" s="807"/>
      <c r="AT74" s="807"/>
      <c r="AU74" s="807" t="s">
        <v>398</v>
      </c>
      <c r="AV74" s="807"/>
      <c r="AW74" s="807"/>
      <c r="AX74" s="807"/>
      <c r="AY74" s="807"/>
      <c r="AZ74" s="804"/>
      <c r="BA74" s="804"/>
      <c r="BB74" s="804"/>
      <c r="BC74" s="804"/>
      <c r="BD74" s="805"/>
      <c r="BE74" s="223"/>
      <c r="BF74" s="223"/>
      <c r="BG74" s="223"/>
      <c r="BH74" s="223"/>
      <c r="BI74" s="223"/>
      <c r="BJ74" s="223"/>
      <c r="BK74" s="223"/>
      <c r="BL74" s="223"/>
      <c r="BM74" s="223"/>
      <c r="BN74" s="223"/>
      <c r="BO74" s="223"/>
      <c r="BP74" s="223"/>
      <c r="BQ74" s="220">
        <v>68</v>
      </c>
      <c r="BR74" s="225"/>
      <c r="BS74" s="832"/>
      <c r="BT74" s="833"/>
      <c r="BU74" s="833"/>
      <c r="BV74" s="833"/>
      <c r="BW74" s="833"/>
      <c r="BX74" s="833"/>
      <c r="BY74" s="833"/>
      <c r="BZ74" s="833"/>
      <c r="CA74" s="833"/>
      <c r="CB74" s="833"/>
      <c r="CC74" s="833"/>
      <c r="CD74" s="833"/>
      <c r="CE74" s="833"/>
      <c r="CF74" s="833"/>
      <c r="CG74" s="838"/>
      <c r="CH74" s="835"/>
      <c r="CI74" s="836"/>
      <c r="CJ74" s="836"/>
      <c r="CK74" s="836"/>
      <c r="CL74" s="837"/>
      <c r="CM74" s="835"/>
      <c r="CN74" s="836"/>
      <c r="CO74" s="836"/>
      <c r="CP74" s="836"/>
      <c r="CQ74" s="837"/>
      <c r="CR74" s="835"/>
      <c r="CS74" s="836"/>
      <c r="CT74" s="836"/>
      <c r="CU74" s="836"/>
      <c r="CV74" s="837"/>
      <c r="CW74" s="835"/>
      <c r="CX74" s="836"/>
      <c r="CY74" s="836"/>
      <c r="CZ74" s="836"/>
      <c r="DA74" s="837"/>
      <c r="DB74" s="835"/>
      <c r="DC74" s="836"/>
      <c r="DD74" s="836"/>
      <c r="DE74" s="836"/>
      <c r="DF74" s="837"/>
      <c r="DG74" s="835"/>
      <c r="DH74" s="836"/>
      <c r="DI74" s="836"/>
      <c r="DJ74" s="836"/>
      <c r="DK74" s="837"/>
      <c r="DL74" s="835"/>
      <c r="DM74" s="836"/>
      <c r="DN74" s="836"/>
      <c r="DO74" s="836"/>
      <c r="DP74" s="837"/>
      <c r="DQ74" s="835"/>
      <c r="DR74" s="836"/>
      <c r="DS74" s="836"/>
      <c r="DT74" s="836"/>
      <c r="DU74" s="837"/>
      <c r="DV74" s="832"/>
      <c r="DW74" s="833"/>
      <c r="DX74" s="833"/>
      <c r="DY74" s="833"/>
      <c r="DZ74" s="834"/>
      <c r="EA74" s="212"/>
    </row>
    <row r="75" spans="1:131" ht="26.25" customHeight="1">
      <c r="A75" s="220">
        <v>8</v>
      </c>
      <c r="B75" s="846" t="s">
        <v>475</v>
      </c>
      <c r="C75" s="847"/>
      <c r="D75" s="847"/>
      <c r="E75" s="847"/>
      <c r="F75" s="847"/>
      <c r="G75" s="847"/>
      <c r="H75" s="847"/>
      <c r="I75" s="847"/>
      <c r="J75" s="847"/>
      <c r="K75" s="847"/>
      <c r="L75" s="847"/>
      <c r="M75" s="847"/>
      <c r="N75" s="847"/>
      <c r="O75" s="847"/>
      <c r="P75" s="848"/>
      <c r="Q75" s="850">
        <v>1794</v>
      </c>
      <c r="R75" s="801"/>
      <c r="S75" s="801"/>
      <c r="T75" s="801"/>
      <c r="U75" s="802"/>
      <c r="V75" s="800">
        <v>1751</v>
      </c>
      <c r="W75" s="801"/>
      <c r="X75" s="801"/>
      <c r="Y75" s="801"/>
      <c r="Z75" s="802"/>
      <c r="AA75" s="800">
        <v>44</v>
      </c>
      <c r="AB75" s="801"/>
      <c r="AC75" s="801"/>
      <c r="AD75" s="801"/>
      <c r="AE75" s="802"/>
      <c r="AF75" s="800">
        <v>44</v>
      </c>
      <c r="AG75" s="801"/>
      <c r="AH75" s="801"/>
      <c r="AI75" s="801"/>
      <c r="AJ75" s="802"/>
      <c r="AK75" s="800">
        <v>0</v>
      </c>
      <c r="AL75" s="801"/>
      <c r="AM75" s="801"/>
      <c r="AN75" s="801"/>
      <c r="AO75" s="802"/>
      <c r="AP75" s="800">
        <v>413</v>
      </c>
      <c r="AQ75" s="801"/>
      <c r="AR75" s="801"/>
      <c r="AS75" s="801"/>
      <c r="AT75" s="802"/>
      <c r="AU75" s="807" t="s">
        <v>398</v>
      </c>
      <c r="AV75" s="807"/>
      <c r="AW75" s="807"/>
      <c r="AX75" s="807"/>
      <c r="AY75" s="807"/>
      <c r="AZ75" s="804"/>
      <c r="BA75" s="804"/>
      <c r="BB75" s="804"/>
      <c r="BC75" s="804"/>
      <c r="BD75" s="805"/>
      <c r="BE75" s="223"/>
      <c r="BF75" s="223"/>
      <c r="BG75" s="223"/>
      <c r="BH75" s="223"/>
      <c r="BI75" s="223"/>
      <c r="BJ75" s="223"/>
      <c r="BK75" s="223"/>
      <c r="BL75" s="223"/>
      <c r="BM75" s="223"/>
      <c r="BN75" s="223"/>
      <c r="BO75" s="223"/>
      <c r="BP75" s="223"/>
      <c r="BQ75" s="220">
        <v>69</v>
      </c>
      <c r="BR75" s="225"/>
      <c r="BS75" s="832"/>
      <c r="BT75" s="833"/>
      <c r="BU75" s="833"/>
      <c r="BV75" s="833"/>
      <c r="BW75" s="833"/>
      <c r="BX75" s="833"/>
      <c r="BY75" s="833"/>
      <c r="BZ75" s="833"/>
      <c r="CA75" s="833"/>
      <c r="CB75" s="833"/>
      <c r="CC75" s="833"/>
      <c r="CD75" s="833"/>
      <c r="CE75" s="833"/>
      <c r="CF75" s="833"/>
      <c r="CG75" s="838"/>
      <c r="CH75" s="835"/>
      <c r="CI75" s="836"/>
      <c r="CJ75" s="836"/>
      <c r="CK75" s="836"/>
      <c r="CL75" s="837"/>
      <c r="CM75" s="835"/>
      <c r="CN75" s="836"/>
      <c r="CO75" s="836"/>
      <c r="CP75" s="836"/>
      <c r="CQ75" s="837"/>
      <c r="CR75" s="835"/>
      <c r="CS75" s="836"/>
      <c r="CT75" s="836"/>
      <c r="CU75" s="836"/>
      <c r="CV75" s="837"/>
      <c r="CW75" s="835"/>
      <c r="CX75" s="836"/>
      <c r="CY75" s="836"/>
      <c r="CZ75" s="836"/>
      <c r="DA75" s="837"/>
      <c r="DB75" s="835"/>
      <c r="DC75" s="836"/>
      <c r="DD75" s="836"/>
      <c r="DE75" s="836"/>
      <c r="DF75" s="837"/>
      <c r="DG75" s="835"/>
      <c r="DH75" s="836"/>
      <c r="DI75" s="836"/>
      <c r="DJ75" s="836"/>
      <c r="DK75" s="837"/>
      <c r="DL75" s="835"/>
      <c r="DM75" s="836"/>
      <c r="DN75" s="836"/>
      <c r="DO75" s="836"/>
      <c r="DP75" s="837"/>
      <c r="DQ75" s="835"/>
      <c r="DR75" s="836"/>
      <c r="DS75" s="836"/>
      <c r="DT75" s="836"/>
      <c r="DU75" s="837"/>
      <c r="DV75" s="832"/>
      <c r="DW75" s="833"/>
      <c r="DX75" s="833"/>
      <c r="DY75" s="833"/>
      <c r="DZ75" s="834"/>
      <c r="EA75" s="212"/>
    </row>
    <row r="76" spans="1:131" ht="26.25" customHeight="1">
      <c r="A76" s="220">
        <v>9</v>
      </c>
      <c r="B76" s="846"/>
      <c r="C76" s="847"/>
      <c r="D76" s="847"/>
      <c r="E76" s="847"/>
      <c r="F76" s="847"/>
      <c r="G76" s="847"/>
      <c r="H76" s="847"/>
      <c r="I76" s="847"/>
      <c r="J76" s="847"/>
      <c r="K76" s="847"/>
      <c r="L76" s="847"/>
      <c r="M76" s="847"/>
      <c r="N76" s="847"/>
      <c r="O76" s="847"/>
      <c r="P76" s="848"/>
      <c r="Q76" s="850"/>
      <c r="R76" s="801"/>
      <c r="S76" s="801"/>
      <c r="T76" s="801"/>
      <c r="U76" s="802"/>
      <c r="V76" s="800"/>
      <c r="W76" s="801"/>
      <c r="X76" s="801"/>
      <c r="Y76" s="801"/>
      <c r="Z76" s="802"/>
      <c r="AA76" s="800"/>
      <c r="AB76" s="801"/>
      <c r="AC76" s="801"/>
      <c r="AD76" s="801"/>
      <c r="AE76" s="802"/>
      <c r="AF76" s="800"/>
      <c r="AG76" s="801"/>
      <c r="AH76" s="801"/>
      <c r="AI76" s="801"/>
      <c r="AJ76" s="802"/>
      <c r="AK76" s="800"/>
      <c r="AL76" s="801"/>
      <c r="AM76" s="801"/>
      <c r="AN76" s="801"/>
      <c r="AO76" s="802"/>
      <c r="AP76" s="800"/>
      <c r="AQ76" s="801"/>
      <c r="AR76" s="801"/>
      <c r="AS76" s="801"/>
      <c r="AT76" s="802"/>
      <c r="AU76" s="800"/>
      <c r="AV76" s="801"/>
      <c r="AW76" s="801"/>
      <c r="AX76" s="801"/>
      <c r="AY76" s="802"/>
      <c r="AZ76" s="804"/>
      <c r="BA76" s="804"/>
      <c r="BB76" s="804"/>
      <c r="BC76" s="804"/>
      <c r="BD76" s="805"/>
      <c r="BE76" s="223"/>
      <c r="BF76" s="223"/>
      <c r="BG76" s="223"/>
      <c r="BH76" s="223"/>
      <c r="BI76" s="223"/>
      <c r="BJ76" s="223"/>
      <c r="BK76" s="223"/>
      <c r="BL76" s="223"/>
      <c r="BM76" s="223"/>
      <c r="BN76" s="223"/>
      <c r="BO76" s="223"/>
      <c r="BP76" s="223"/>
      <c r="BQ76" s="220">
        <v>70</v>
      </c>
      <c r="BR76" s="225"/>
      <c r="BS76" s="832"/>
      <c r="BT76" s="833"/>
      <c r="BU76" s="833"/>
      <c r="BV76" s="833"/>
      <c r="BW76" s="833"/>
      <c r="BX76" s="833"/>
      <c r="BY76" s="833"/>
      <c r="BZ76" s="833"/>
      <c r="CA76" s="833"/>
      <c r="CB76" s="833"/>
      <c r="CC76" s="833"/>
      <c r="CD76" s="833"/>
      <c r="CE76" s="833"/>
      <c r="CF76" s="833"/>
      <c r="CG76" s="838"/>
      <c r="CH76" s="835"/>
      <c r="CI76" s="836"/>
      <c r="CJ76" s="836"/>
      <c r="CK76" s="836"/>
      <c r="CL76" s="837"/>
      <c r="CM76" s="835"/>
      <c r="CN76" s="836"/>
      <c r="CO76" s="836"/>
      <c r="CP76" s="836"/>
      <c r="CQ76" s="837"/>
      <c r="CR76" s="835"/>
      <c r="CS76" s="836"/>
      <c r="CT76" s="836"/>
      <c r="CU76" s="836"/>
      <c r="CV76" s="837"/>
      <c r="CW76" s="835"/>
      <c r="CX76" s="836"/>
      <c r="CY76" s="836"/>
      <c r="CZ76" s="836"/>
      <c r="DA76" s="837"/>
      <c r="DB76" s="835"/>
      <c r="DC76" s="836"/>
      <c r="DD76" s="836"/>
      <c r="DE76" s="836"/>
      <c r="DF76" s="837"/>
      <c r="DG76" s="835"/>
      <c r="DH76" s="836"/>
      <c r="DI76" s="836"/>
      <c r="DJ76" s="836"/>
      <c r="DK76" s="837"/>
      <c r="DL76" s="835"/>
      <c r="DM76" s="836"/>
      <c r="DN76" s="836"/>
      <c r="DO76" s="836"/>
      <c r="DP76" s="837"/>
      <c r="DQ76" s="835"/>
      <c r="DR76" s="836"/>
      <c r="DS76" s="836"/>
      <c r="DT76" s="836"/>
      <c r="DU76" s="837"/>
      <c r="DV76" s="832"/>
      <c r="DW76" s="833"/>
      <c r="DX76" s="833"/>
      <c r="DY76" s="833"/>
      <c r="DZ76" s="834"/>
      <c r="EA76" s="212"/>
    </row>
    <row r="77" spans="1:131" ht="26.25" customHeight="1">
      <c r="A77" s="220">
        <v>10</v>
      </c>
      <c r="B77" s="846"/>
      <c r="C77" s="847"/>
      <c r="D77" s="847"/>
      <c r="E77" s="847"/>
      <c r="F77" s="847"/>
      <c r="G77" s="847"/>
      <c r="H77" s="847"/>
      <c r="I77" s="847"/>
      <c r="J77" s="847"/>
      <c r="K77" s="847"/>
      <c r="L77" s="847"/>
      <c r="M77" s="847"/>
      <c r="N77" s="847"/>
      <c r="O77" s="847"/>
      <c r="P77" s="848"/>
      <c r="Q77" s="850"/>
      <c r="R77" s="801"/>
      <c r="S77" s="801"/>
      <c r="T77" s="801"/>
      <c r="U77" s="802"/>
      <c r="V77" s="800"/>
      <c r="W77" s="801"/>
      <c r="X77" s="801"/>
      <c r="Y77" s="801"/>
      <c r="Z77" s="802"/>
      <c r="AA77" s="800"/>
      <c r="AB77" s="801"/>
      <c r="AC77" s="801"/>
      <c r="AD77" s="801"/>
      <c r="AE77" s="802"/>
      <c r="AF77" s="800"/>
      <c r="AG77" s="801"/>
      <c r="AH77" s="801"/>
      <c r="AI77" s="801"/>
      <c r="AJ77" s="802"/>
      <c r="AK77" s="800"/>
      <c r="AL77" s="801"/>
      <c r="AM77" s="801"/>
      <c r="AN77" s="801"/>
      <c r="AO77" s="802"/>
      <c r="AP77" s="800"/>
      <c r="AQ77" s="801"/>
      <c r="AR77" s="801"/>
      <c r="AS77" s="801"/>
      <c r="AT77" s="802"/>
      <c r="AU77" s="800"/>
      <c r="AV77" s="801"/>
      <c r="AW77" s="801"/>
      <c r="AX77" s="801"/>
      <c r="AY77" s="802"/>
      <c r="AZ77" s="804"/>
      <c r="BA77" s="804"/>
      <c r="BB77" s="804"/>
      <c r="BC77" s="804"/>
      <c r="BD77" s="805"/>
      <c r="BE77" s="223"/>
      <c r="BF77" s="223"/>
      <c r="BG77" s="223"/>
      <c r="BH77" s="223"/>
      <c r="BI77" s="223"/>
      <c r="BJ77" s="223"/>
      <c r="BK77" s="223"/>
      <c r="BL77" s="223"/>
      <c r="BM77" s="223"/>
      <c r="BN77" s="223"/>
      <c r="BO77" s="223"/>
      <c r="BP77" s="223"/>
      <c r="BQ77" s="220">
        <v>71</v>
      </c>
      <c r="BR77" s="225"/>
      <c r="BS77" s="832"/>
      <c r="BT77" s="833"/>
      <c r="BU77" s="833"/>
      <c r="BV77" s="833"/>
      <c r="BW77" s="833"/>
      <c r="BX77" s="833"/>
      <c r="BY77" s="833"/>
      <c r="BZ77" s="833"/>
      <c r="CA77" s="833"/>
      <c r="CB77" s="833"/>
      <c r="CC77" s="833"/>
      <c r="CD77" s="833"/>
      <c r="CE77" s="833"/>
      <c r="CF77" s="833"/>
      <c r="CG77" s="838"/>
      <c r="CH77" s="835"/>
      <c r="CI77" s="836"/>
      <c r="CJ77" s="836"/>
      <c r="CK77" s="836"/>
      <c r="CL77" s="837"/>
      <c r="CM77" s="835"/>
      <c r="CN77" s="836"/>
      <c r="CO77" s="836"/>
      <c r="CP77" s="836"/>
      <c r="CQ77" s="837"/>
      <c r="CR77" s="835"/>
      <c r="CS77" s="836"/>
      <c r="CT77" s="836"/>
      <c r="CU77" s="836"/>
      <c r="CV77" s="837"/>
      <c r="CW77" s="835"/>
      <c r="CX77" s="836"/>
      <c r="CY77" s="836"/>
      <c r="CZ77" s="836"/>
      <c r="DA77" s="837"/>
      <c r="DB77" s="835"/>
      <c r="DC77" s="836"/>
      <c r="DD77" s="836"/>
      <c r="DE77" s="836"/>
      <c r="DF77" s="837"/>
      <c r="DG77" s="835"/>
      <c r="DH77" s="836"/>
      <c r="DI77" s="836"/>
      <c r="DJ77" s="836"/>
      <c r="DK77" s="837"/>
      <c r="DL77" s="835"/>
      <c r="DM77" s="836"/>
      <c r="DN77" s="836"/>
      <c r="DO77" s="836"/>
      <c r="DP77" s="837"/>
      <c r="DQ77" s="835"/>
      <c r="DR77" s="836"/>
      <c r="DS77" s="836"/>
      <c r="DT77" s="836"/>
      <c r="DU77" s="837"/>
      <c r="DV77" s="832"/>
      <c r="DW77" s="833"/>
      <c r="DX77" s="833"/>
      <c r="DY77" s="833"/>
      <c r="DZ77" s="834"/>
      <c r="EA77" s="212"/>
    </row>
    <row r="78" spans="1:131" ht="26.25" customHeight="1">
      <c r="A78" s="220">
        <v>11</v>
      </c>
      <c r="B78" s="846"/>
      <c r="C78" s="847"/>
      <c r="D78" s="847"/>
      <c r="E78" s="847"/>
      <c r="F78" s="847"/>
      <c r="G78" s="847"/>
      <c r="H78" s="847"/>
      <c r="I78" s="847"/>
      <c r="J78" s="847"/>
      <c r="K78" s="847"/>
      <c r="L78" s="847"/>
      <c r="M78" s="847"/>
      <c r="N78" s="847"/>
      <c r="O78" s="847"/>
      <c r="P78" s="848"/>
      <c r="Q78" s="849"/>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7"/>
      <c r="AY78" s="807"/>
      <c r="AZ78" s="804"/>
      <c r="BA78" s="804"/>
      <c r="BB78" s="804"/>
      <c r="BC78" s="804"/>
      <c r="BD78" s="805"/>
      <c r="BE78" s="223"/>
      <c r="BF78" s="223"/>
      <c r="BG78" s="223"/>
      <c r="BH78" s="223"/>
      <c r="BI78" s="223"/>
      <c r="BJ78" s="212"/>
      <c r="BK78" s="212"/>
      <c r="BL78" s="212"/>
      <c r="BM78" s="212"/>
      <c r="BN78" s="212"/>
      <c r="BO78" s="223"/>
      <c r="BP78" s="223"/>
      <c r="BQ78" s="220">
        <v>72</v>
      </c>
      <c r="BR78" s="225"/>
      <c r="BS78" s="832"/>
      <c r="BT78" s="833"/>
      <c r="BU78" s="833"/>
      <c r="BV78" s="833"/>
      <c r="BW78" s="833"/>
      <c r="BX78" s="833"/>
      <c r="BY78" s="833"/>
      <c r="BZ78" s="833"/>
      <c r="CA78" s="833"/>
      <c r="CB78" s="833"/>
      <c r="CC78" s="833"/>
      <c r="CD78" s="833"/>
      <c r="CE78" s="833"/>
      <c r="CF78" s="833"/>
      <c r="CG78" s="838"/>
      <c r="CH78" s="835"/>
      <c r="CI78" s="836"/>
      <c r="CJ78" s="836"/>
      <c r="CK78" s="836"/>
      <c r="CL78" s="837"/>
      <c r="CM78" s="835"/>
      <c r="CN78" s="836"/>
      <c r="CO78" s="836"/>
      <c r="CP78" s="836"/>
      <c r="CQ78" s="837"/>
      <c r="CR78" s="835"/>
      <c r="CS78" s="836"/>
      <c r="CT78" s="836"/>
      <c r="CU78" s="836"/>
      <c r="CV78" s="837"/>
      <c r="CW78" s="835"/>
      <c r="CX78" s="836"/>
      <c r="CY78" s="836"/>
      <c r="CZ78" s="836"/>
      <c r="DA78" s="837"/>
      <c r="DB78" s="835"/>
      <c r="DC78" s="836"/>
      <c r="DD78" s="836"/>
      <c r="DE78" s="836"/>
      <c r="DF78" s="837"/>
      <c r="DG78" s="835"/>
      <c r="DH78" s="836"/>
      <c r="DI78" s="836"/>
      <c r="DJ78" s="836"/>
      <c r="DK78" s="837"/>
      <c r="DL78" s="835"/>
      <c r="DM78" s="836"/>
      <c r="DN78" s="836"/>
      <c r="DO78" s="836"/>
      <c r="DP78" s="837"/>
      <c r="DQ78" s="835"/>
      <c r="DR78" s="836"/>
      <c r="DS78" s="836"/>
      <c r="DT78" s="836"/>
      <c r="DU78" s="837"/>
      <c r="DV78" s="832"/>
      <c r="DW78" s="833"/>
      <c r="DX78" s="833"/>
      <c r="DY78" s="833"/>
      <c r="DZ78" s="834"/>
      <c r="EA78" s="212"/>
    </row>
    <row r="79" spans="1:131" ht="26.25" customHeight="1">
      <c r="A79" s="220">
        <v>12</v>
      </c>
      <c r="B79" s="846"/>
      <c r="C79" s="847"/>
      <c r="D79" s="847"/>
      <c r="E79" s="847"/>
      <c r="F79" s="847"/>
      <c r="G79" s="847"/>
      <c r="H79" s="847"/>
      <c r="I79" s="847"/>
      <c r="J79" s="847"/>
      <c r="K79" s="847"/>
      <c r="L79" s="847"/>
      <c r="M79" s="847"/>
      <c r="N79" s="847"/>
      <c r="O79" s="847"/>
      <c r="P79" s="848"/>
      <c r="Q79" s="849"/>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04"/>
      <c r="BA79" s="804"/>
      <c r="BB79" s="804"/>
      <c r="BC79" s="804"/>
      <c r="BD79" s="805"/>
      <c r="BE79" s="223"/>
      <c r="BF79" s="223"/>
      <c r="BG79" s="223"/>
      <c r="BH79" s="223"/>
      <c r="BI79" s="223"/>
      <c r="BJ79" s="212"/>
      <c r="BK79" s="212"/>
      <c r="BL79" s="212"/>
      <c r="BM79" s="212"/>
      <c r="BN79" s="212"/>
      <c r="BO79" s="223"/>
      <c r="BP79" s="223"/>
      <c r="BQ79" s="220">
        <v>73</v>
      </c>
      <c r="BR79" s="225"/>
      <c r="BS79" s="832"/>
      <c r="BT79" s="833"/>
      <c r="BU79" s="833"/>
      <c r="BV79" s="833"/>
      <c r="BW79" s="833"/>
      <c r="BX79" s="833"/>
      <c r="BY79" s="833"/>
      <c r="BZ79" s="833"/>
      <c r="CA79" s="833"/>
      <c r="CB79" s="833"/>
      <c r="CC79" s="833"/>
      <c r="CD79" s="833"/>
      <c r="CE79" s="833"/>
      <c r="CF79" s="833"/>
      <c r="CG79" s="838"/>
      <c r="CH79" s="835"/>
      <c r="CI79" s="836"/>
      <c r="CJ79" s="836"/>
      <c r="CK79" s="836"/>
      <c r="CL79" s="837"/>
      <c r="CM79" s="835"/>
      <c r="CN79" s="836"/>
      <c r="CO79" s="836"/>
      <c r="CP79" s="836"/>
      <c r="CQ79" s="837"/>
      <c r="CR79" s="835"/>
      <c r="CS79" s="836"/>
      <c r="CT79" s="836"/>
      <c r="CU79" s="836"/>
      <c r="CV79" s="837"/>
      <c r="CW79" s="835"/>
      <c r="CX79" s="836"/>
      <c r="CY79" s="836"/>
      <c r="CZ79" s="836"/>
      <c r="DA79" s="837"/>
      <c r="DB79" s="835"/>
      <c r="DC79" s="836"/>
      <c r="DD79" s="836"/>
      <c r="DE79" s="836"/>
      <c r="DF79" s="837"/>
      <c r="DG79" s="835"/>
      <c r="DH79" s="836"/>
      <c r="DI79" s="836"/>
      <c r="DJ79" s="836"/>
      <c r="DK79" s="837"/>
      <c r="DL79" s="835"/>
      <c r="DM79" s="836"/>
      <c r="DN79" s="836"/>
      <c r="DO79" s="836"/>
      <c r="DP79" s="837"/>
      <c r="DQ79" s="835"/>
      <c r="DR79" s="836"/>
      <c r="DS79" s="836"/>
      <c r="DT79" s="836"/>
      <c r="DU79" s="837"/>
      <c r="DV79" s="832"/>
      <c r="DW79" s="833"/>
      <c r="DX79" s="833"/>
      <c r="DY79" s="833"/>
      <c r="DZ79" s="834"/>
      <c r="EA79" s="212"/>
    </row>
    <row r="80" spans="1:131" ht="26.25" customHeight="1">
      <c r="A80" s="220">
        <v>13</v>
      </c>
      <c r="B80" s="846"/>
      <c r="C80" s="847"/>
      <c r="D80" s="847"/>
      <c r="E80" s="847"/>
      <c r="F80" s="847"/>
      <c r="G80" s="847"/>
      <c r="H80" s="847"/>
      <c r="I80" s="847"/>
      <c r="J80" s="847"/>
      <c r="K80" s="847"/>
      <c r="L80" s="847"/>
      <c r="M80" s="847"/>
      <c r="N80" s="847"/>
      <c r="O80" s="847"/>
      <c r="P80" s="848"/>
      <c r="Q80" s="849"/>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04"/>
      <c r="BA80" s="804"/>
      <c r="BB80" s="804"/>
      <c r="BC80" s="804"/>
      <c r="BD80" s="805"/>
      <c r="BE80" s="223"/>
      <c r="BF80" s="223"/>
      <c r="BG80" s="223"/>
      <c r="BH80" s="223"/>
      <c r="BI80" s="223"/>
      <c r="BJ80" s="223"/>
      <c r="BK80" s="223"/>
      <c r="BL80" s="223"/>
      <c r="BM80" s="223"/>
      <c r="BN80" s="223"/>
      <c r="BO80" s="223"/>
      <c r="BP80" s="223"/>
      <c r="BQ80" s="220">
        <v>74</v>
      </c>
      <c r="BR80" s="225"/>
      <c r="BS80" s="832"/>
      <c r="BT80" s="833"/>
      <c r="BU80" s="833"/>
      <c r="BV80" s="833"/>
      <c r="BW80" s="833"/>
      <c r="BX80" s="833"/>
      <c r="BY80" s="833"/>
      <c r="BZ80" s="833"/>
      <c r="CA80" s="833"/>
      <c r="CB80" s="833"/>
      <c r="CC80" s="833"/>
      <c r="CD80" s="833"/>
      <c r="CE80" s="833"/>
      <c r="CF80" s="833"/>
      <c r="CG80" s="838"/>
      <c r="CH80" s="835"/>
      <c r="CI80" s="836"/>
      <c r="CJ80" s="836"/>
      <c r="CK80" s="836"/>
      <c r="CL80" s="837"/>
      <c r="CM80" s="835"/>
      <c r="CN80" s="836"/>
      <c r="CO80" s="836"/>
      <c r="CP80" s="836"/>
      <c r="CQ80" s="837"/>
      <c r="CR80" s="835"/>
      <c r="CS80" s="836"/>
      <c r="CT80" s="836"/>
      <c r="CU80" s="836"/>
      <c r="CV80" s="837"/>
      <c r="CW80" s="835"/>
      <c r="CX80" s="836"/>
      <c r="CY80" s="836"/>
      <c r="CZ80" s="836"/>
      <c r="DA80" s="837"/>
      <c r="DB80" s="835"/>
      <c r="DC80" s="836"/>
      <c r="DD80" s="836"/>
      <c r="DE80" s="836"/>
      <c r="DF80" s="837"/>
      <c r="DG80" s="835"/>
      <c r="DH80" s="836"/>
      <c r="DI80" s="836"/>
      <c r="DJ80" s="836"/>
      <c r="DK80" s="837"/>
      <c r="DL80" s="835"/>
      <c r="DM80" s="836"/>
      <c r="DN80" s="836"/>
      <c r="DO80" s="836"/>
      <c r="DP80" s="837"/>
      <c r="DQ80" s="835"/>
      <c r="DR80" s="836"/>
      <c r="DS80" s="836"/>
      <c r="DT80" s="836"/>
      <c r="DU80" s="837"/>
      <c r="DV80" s="832"/>
      <c r="DW80" s="833"/>
      <c r="DX80" s="833"/>
      <c r="DY80" s="833"/>
      <c r="DZ80" s="834"/>
      <c r="EA80" s="212"/>
    </row>
    <row r="81" spans="1:131" ht="26.25" customHeight="1">
      <c r="A81" s="220">
        <v>14</v>
      </c>
      <c r="B81" s="846"/>
      <c r="C81" s="847"/>
      <c r="D81" s="847"/>
      <c r="E81" s="847"/>
      <c r="F81" s="847"/>
      <c r="G81" s="847"/>
      <c r="H81" s="847"/>
      <c r="I81" s="847"/>
      <c r="J81" s="847"/>
      <c r="K81" s="847"/>
      <c r="L81" s="847"/>
      <c r="M81" s="847"/>
      <c r="N81" s="847"/>
      <c r="O81" s="847"/>
      <c r="P81" s="848"/>
      <c r="Q81" s="849"/>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04"/>
      <c r="BA81" s="804"/>
      <c r="BB81" s="804"/>
      <c r="BC81" s="804"/>
      <c r="BD81" s="805"/>
      <c r="BE81" s="223"/>
      <c r="BF81" s="223"/>
      <c r="BG81" s="223"/>
      <c r="BH81" s="223"/>
      <c r="BI81" s="223"/>
      <c r="BJ81" s="223"/>
      <c r="BK81" s="223"/>
      <c r="BL81" s="223"/>
      <c r="BM81" s="223"/>
      <c r="BN81" s="223"/>
      <c r="BO81" s="223"/>
      <c r="BP81" s="223"/>
      <c r="BQ81" s="220">
        <v>75</v>
      </c>
      <c r="BR81" s="225"/>
      <c r="BS81" s="832"/>
      <c r="BT81" s="833"/>
      <c r="BU81" s="833"/>
      <c r="BV81" s="833"/>
      <c r="BW81" s="833"/>
      <c r="BX81" s="833"/>
      <c r="BY81" s="833"/>
      <c r="BZ81" s="833"/>
      <c r="CA81" s="833"/>
      <c r="CB81" s="833"/>
      <c r="CC81" s="833"/>
      <c r="CD81" s="833"/>
      <c r="CE81" s="833"/>
      <c r="CF81" s="833"/>
      <c r="CG81" s="838"/>
      <c r="CH81" s="835"/>
      <c r="CI81" s="836"/>
      <c r="CJ81" s="836"/>
      <c r="CK81" s="836"/>
      <c r="CL81" s="837"/>
      <c r="CM81" s="835"/>
      <c r="CN81" s="836"/>
      <c r="CO81" s="836"/>
      <c r="CP81" s="836"/>
      <c r="CQ81" s="837"/>
      <c r="CR81" s="835"/>
      <c r="CS81" s="836"/>
      <c r="CT81" s="836"/>
      <c r="CU81" s="836"/>
      <c r="CV81" s="837"/>
      <c r="CW81" s="835"/>
      <c r="CX81" s="836"/>
      <c r="CY81" s="836"/>
      <c r="CZ81" s="836"/>
      <c r="DA81" s="837"/>
      <c r="DB81" s="835"/>
      <c r="DC81" s="836"/>
      <c r="DD81" s="836"/>
      <c r="DE81" s="836"/>
      <c r="DF81" s="837"/>
      <c r="DG81" s="835"/>
      <c r="DH81" s="836"/>
      <c r="DI81" s="836"/>
      <c r="DJ81" s="836"/>
      <c r="DK81" s="837"/>
      <c r="DL81" s="835"/>
      <c r="DM81" s="836"/>
      <c r="DN81" s="836"/>
      <c r="DO81" s="836"/>
      <c r="DP81" s="837"/>
      <c r="DQ81" s="835"/>
      <c r="DR81" s="836"/>
      <c r="DS81" s="836"/>
      <c r="DT81" s="836"/>
      <c r="DU81" s="837"/>
      <c r="DV81" s="832"/>
      <c r="DW81" s="833"/>
      <c r="DX81" s="833"/>
      <c r="DY81" s="833"/>
      <c r="DZ81" s="834"/>
      <c r="EA81" s="212"/>
    </row>
    <row r="82" spans="1:131" ht="26.25" customHeight="1">
      <c r="A82" s="220">
        <v>15</v>
      </c>
      <c r="B82" s="846"/>
      <c r="C82" s="847"/>
      <c r="D82" s="847"/>
      <c r="E82" s="847"/>
      <c r="F82" s="847"/>
      <c r="G82" s="847"/>
      <c r="H82" s="847"/>
      <c r="I82" s="847"/>
      <c r="J82" s="847"/>
      <c r="K82" s="847"/>
      <c r="L82" s="847"/>
      <c r="M82" s="847"/>
      <c r="N82" s="847"/>
      <c r="O82" s="847"/>
      <c r="P82" s="848"/>
      <c r="Q82" s="849"/>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04"/>
      <c r="BA82" s="804"/>
      <c r="BB82" s="804"/>
      <c r="BC82" s="804"/>
      <c r="BD82" s="805"/>
      <c r="BE82" s="223"/>
      <c r="BF82" s="223"/>
      <c r="BG82" s="223"/>
      <c r="BH82" s="223"/>
      <c r="BI82" s="223"/>
      <c r="BJ82" s="223"/>
      <c r="BK82" s="223"/>
      <c r="BL82" s="223"/>
      <c r="BM82" s="223"/>
      <c r="BN82" s="223"/>
      <c r="BO82" s="223"/>
      <c r="BP82" s="223"/>
      <c r="BQ82" s="220">
        <v>76</v>
      </c>
      <c r="BR82" s="225"/>
      <c r="BS82" s="832"/>
      <c r="BT82" s="833"/>
      <c r="BU82" s="833"/>
      <c r="BV82" s="833"/>
      <c r="BW82" s="833"/>
      <c r="BX82" s="833"/>
      <c r="BY82" s="833"/>
      <c r="BZ82" s="833"/>
      <c r="CA82" s="833"/>
      <c r="CB82" s="833"/>
      <c r="CC82" s="833"/>
      <c r="CD82" s="833"/>
      <c r="CE82" s="833"/>
      <c r="CF82" s="833"/>
      <c r="CG82" s="838"/>
      <c r="CH82" s="835"/>
      <c r="CI82" s="836"/>
      <c r="CJ82" s="836"/>
      <c r="CK82" s="836"/>
      <c r="CL82" s="837"/>
      <c r="CM82" s="835"/>
      <c r="CN82" s="836"/>
      <c r="CO82" s="836"/>
      <c r="CP82" s="836"/>
      <c r="CQ82" s="837"/>
      <c r="CR82" s="835"/>
      <c r="CS82" s="836"/>
      <c r="CT82" s="836"/>
      <c r="CU82" s="836"/>
      <c r="CV82" s="837"/>
      <c r="CW82" s="835"/>
      <c r="CX82" s="836"/>
      <c r="CY82" s="836"/>
      <c r="CZ82" s="836"/>
      <c r="DA82" s="837"/>
      <c r="DB82" s="835"/>
      <c r="DC82" s="836"/>
      <c r="DD82" s="836"/>
      <c r="DE82" s="836"/>
      <c r="DF82" s="837"/>
      <c r="DG82" s="835"/>
      <c r="DH82" s="836"/>
      <c r="DI82" s="836"/>
      <c r="DJ82" s="836"/>
      <c r="DK82" s="837"/>
      <c r="DL82" s="835"/>
      <c r="DM82" s="836"/>
      <c r="DN82" s="836"/>
      <c r="DO82" s="836"/>
      <c r="DP82" s="837"/>
      <c r="DQ82" s="835"/>
      <c r="DR82" s="836"/>
      <c r="DS82" s="836"/>
      <c r="DT82" s="836"/>
      <c r="DU82" s="837"/>
      <c r="DV82" s="832"/>
      <c r="DW82" s="833"/>
      <c r="DX82" s="833"/>
      <c r="DY82" s="833"/>
      <c r="DZ82" s="834"/>
      <c r="EA82" s="212"/>
    </row>
    <row r="83" spans="1:131" ht="26.25" customHeight="1">
      <c r="A83" s="220">
        <v>16</v>
      </c>
      <c r="B83" s="846"/>
      <c r="C83" s="847"/>
      <c r="D83" s="847"/>
      <c r="E83" s="847"/>
      <c r="F83" s="847"/>
      <c r="G83" s="847"/>
      <c r="H83" s="847"/>
      <c r="I83" s="847"/>
      <c r="J83" s="847"/>
      <c r="K83" s="847"/>
      <c r="L83" s="847"/>
      <c r="M83" s="847"/>
      <c r="N83" s="847"/>
      <c r="O83" s="847"/>
      <c r="P83" s="848"/>
      <c r="Q83" s="849"/>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04"/>
      <c r="BA83" s="804"/>
      <c r="BB83" s="804"/>
      <c r="BC83" s="804"/>
      <c r="BD83" s="805"/>
      <c r="BE83" s="223"/>
      <c r="BF83" s="223"/>
      <c r="BG83" s="223"/>
      <c r="BH83" s="223"/>
      <c r="BI83" s="223"/>
      <c r="BJ83" s="223"/>
      <c r="BK83" s="223"/>
      <c r="BL83" s="223"/>
      <c r="BM83" s="223"/>
      <c r="BN83" s="223"/>
      <c r="BO83" s="223"/>
      <c r="BP83" s="223"/>
      <c r="BQ83" s="220">
        <v>77</v>
      </c>
      <c r="BR83" s="225"/>
      <c r="BS83" s="832"/>
      <c r="BT83" s="833"/>
      <c r="BU83" s="833"/>
      <c r="BV83" s="833"/>
      <c r="BW83" s="833"/>
      <c r="BX83" s="833"/>
      <c r="BY83" s="833"/>
      <c r="BZ83" s="833"/>
      <c r="CA83" s="833"/>
      <c r="CB83" s="833"/>
      <c r="CC83" s="833"/>
      <c r="CD83" s="833"/>
      <c r="CE83" s="833"/>
      <c r="CF83" s="833"/>
      <c r="CG83" s="838"/>
      <c r="CH83" s="835"/>
      <c r="CI83" s="836"/>
      <c r="CJ83" s="836"/>
      <c r="CK83" s="836"/>
      <c r="CL83" s="837"/>
      <c r="CM83" s="835"/>
      <c r="CN83" s="836"/>
      <c r="CO83" s="836"/>
      <c r="CP83" s="836"/>
      <c r="CQ83" s="837"/>
      <c r="CR83" s="835"/>
      <c r="CS83" s="836"/>
      <c r="CT83" s="836"/>
      <c r="CU83" s="836"/>
      <c r="CV83" s="837"/>
      <c r="CW83" s="835"/>
      <c r="CX83" s="836"/>
      <c r="CY83" s="836"/>
      <c r="CZ83" s="836"/>
      <c r="DA83" s="837"/>
      <c r="DB83" s="835"/>
      <c r="DC83" s="836"/>
      <c r="DD83" s="836"/>
      <c r="DE83" s="836"/>
      <c r="DF83" s="837"/>
      <c r="DG83" s="835"/>
      <c r="DH83" s="836"/>
      <c r="DI83" s="836"/>
      <c r="DJ83" s="836"/>
      <c r="DK83" s="837"/>
      <c r="DL83" s="835"/>
      <c r="DM83" s="836"/>
      <c r="DN83" s="836"/>
      <c r="DO83" s="836"/>
      <c r="DP83" s="837"/>
      <c r="DQ83" s="835"/>
      <c r="DR83" s="836"/>
      <c r="DS83" s="836"/>
      <c r="DT83" s="836"/>
      <c r="DU83" s="837"/>
      <c r="DV83" s="832"/>
      <c r="DW83" s="833"/>
      <c r="DX83" s="833"/>
      <c r="DY83" s="833"/>
      <c r="DZ83" s="834"/>
      <c r="EA83" s="212"/>
    </row>
    <row r="84" spans="1:131" ht="26.25" customHeight="1">
      <c r="A84" s="220">
        <v>17</v>
      </c>
      <c r="B84" s="846"/>
      <c r="C84" s="847"/>
      <c r="D84" s="847"/>
      <c r="E84" s="847"/>
      <c r="F84" s="847"/>
      <c r="G84" s="847"/>
      <c r="H84" s="847"/>
      <c r="I84" s="847"/>
      <c r="J84" s="847"/>
      <c r="K84" s="847"/>
      <c r="L84" s="847"/>
      <c r="M84" s="847"/>
      <c r="N84" s="847"/>
      <c r="O84" s="847"/>
      <c r="P84" s="848"/>
      <c r="Q84" s="849"/>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04"/>
      <c r="BA84" s="804"/>
      <c r="BB84" s="804"/>
      <c r="BC84" s="804"/>
      <c r="BD84" s="805"/>
      <c r="BE84" s="223"/>
      <c r="BF84" s="223"/>
      <c r="BG84" s="223"/>
      <c r="BH84" s="223"/>
      <c r="BI84" s="223"/>
      <c r="BJ84" s="223"/>
      <c r="BK84" s="223"/>
      <c r="BL84" s="223"/>
      <c r="BM84" s="223"/>
      <c r="BN84" s="223"/>
      <c r="BO84" s="223"/>
      <c r="BP84" s="223"/>
      <c r="BQ84" s="220">
        <v>78</v>
      </c>
      <c r="BR84" s="225"/>
      <c r="BS84" s="832"/>
      <c r="BT84" s="833"/>
      <c r="BU84" s="833"/>
      <c r="BV84" s="833"/>
      <c r="BW84" s="833"/>
      <c r="BX84" s="833"/>
      <c r="BY84" s="833"/>
      <c r="BZ84" s="833"/>
      <c r="CA84" s="833"/>
      <c r="CB84" s="833"/>
      <c r="CC84" s="833"/>
      <c r="CD84" s="833"/>
      <c r="CE84" s="833"/>
      <c r="CF84" s="833"/>
      <c r="CG84" s="838"/>
      <c r="CH84" s="835"/>
      <c r="CI84" s="836"/>
      <c r="CJ84" s="836"/>
      <c r="CK84" s="836"/>
      <c r="CL84" s="837"/>
      <c r="CM84" s="835"/>
      <c r="CN84" s="836"/>
      <c r="CO84" s="836"/>
      <c r="CP84" s="836"/>
      <c r="CQ84" s="837"/>
      <c r="CR84" s="835"/>
      <c r="CS84" s="836"/>
      <c r="CT84" s="836"/>
      <c r="CU84" s="836"/>
      <c r="CV84" s="837"/>
      <c r="CW84" s="835"/>
      <c r="CX84" s="836"/>
      <c r="CY84" s="836"/>
      <c r="CZ84" s="836"/>
      <c r="DA84" s="837"/>
      <c r="DB84" s="835"/>
      <c r="DC84" s="836"/>
      <c r="DD84" s="836"/>
      <c r="DE84" s="836"/>
      <c r="DF84" s="837"/>
      <c r="DG84" s="835"/>
      <c r="DH84" s="836"/>
      <c r="DI84" s="836"/>
      <c r="DJ84" s="836"/>
      <c r="DK84" s="837"/>
      <c r="DL84" s="835"/>
      <c r="DM84" s="836"/>
      <c r="DN84" s="836"/>
      <c r="DO84" s="836"/>
      <c r="DP84" s="837"/>
      <c r="DQ84" s="835"/>
      <c r="DR84" s="836"/>
      <c r="DS84" s="836"/>
      <c r="DT84" s="836"/>
      <c r="DU84" s="837"/>
      <c r="DV84" s="832"/>
      <c r="DW84" s="833"/>
      <c r="DX84" s="833"/>
      <c r="DY84" s="833"/>
      <c r="DZ84" s="834"/>
      <c r="EA84" s="212"/>
    </row>
    <row r="85" spans="1:131" ht="26.25" customHeight="1">
      <c r="A85" s="220">
        <v>18</v>
      </c>
      <c r="B85" s="846"/>
      <c r="C85" s="847"/>
      <c r="D85" s="847"/>
      <c r="E85" s="847"/>
      <c r="F85" s="847"/>
      <c r="G85" s="847"/>
      <c r="H85" s="847"/>
      <c r="I85" s="847"/>
      <c r="J85" s="847"/>
      <c r="K85" s="847"/>
      <c r="L85" s="847"/>
      <c r="M85" s="847"/>
      <c r="N85" s="847"/>
      <c r="O85" s="847"/>
      <c r="P85" s="848"/>
      <c r="Q85" s="849"/>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04"/>
      <c r="BA85" s="804"/>
      <c r="BB85" s="804"/>
      <c r="BC85" s="804"/>
      <c r="BD85" s="805"/>
      <c r="BE85" s="223"/>
      <c r="BF85" s="223"/>
      <c r="BG85" s="223"/>
      <c r="BH85" s="223"/>
      <c r="BI85" s="223"/>
      <c r="BJ85" s="223"/>
      <c r="BK85" s="223"/>
      <c r="BL85" s="223"/>
      <c r="BM85" s="223"/>
      <c r="BN85" s="223"/>
      <c r="BO85" s="223"/>
      <c r="BP85" s="223"/>
      <c r="BQ85" s="220">
        <v>79</v>
      </c>
      <c r="BR85" s="225"/>
      <c r="BS85" s="832"/>
      <c r="BT85" s="833"/>
      <c r="BU85" s="833"/>
      <c r="BV85" s="833"/>
      <c r="BW85" s="833"/>
      <c r="BX85" s="833"/>
      <c r="BY85" s="833"/>
      <c r="BZ85" s="833"/>
      <c r="CA85" s="833"/>
      <c r="CB85" s="833"/>
      <c r="CC85" s="833"/>
      <c r="CD85" s="833"/>
      <c r="CE85" s="833"/>
      <c r="CF85" s="833"/>
      <c r="CG85" s="838"/>
      <c r="CH85" s="835"/>
      <c r="CI85" s="836"/>
      <c r="CJ85" s="836"/>
      <c r="CK85" s="836"/>
      <c r="CL85" s="837"/>
      <c r="CM85" s="835"/>
      <c r="CN85" s="836"/>
      <c r="CO85" s="836"/>
      <c r="CP85" s="836"/>
      <c r="CQ85" s="837"/>
      <c r="CR85" s="835"/>
      <c r="CS85" s="836"/>
      <c r="CT85" s="836"/>
      <c r="CU85" s="836"/>
      <c r="CV85" s="837"/>
      <c r="CW85" s="835"/>
      <c r="CX85" s="836"/>
      <c r="CY85" s="836"/>
      <c r="CZ85" s="836"/>
      <c r="DA85" s="837"/>
      <c r="DB85" s="835"/>
      <c r="DC85" s="836"/>
      <c r="DD85" s="836"/>
      <c r="DE85" s="836"/>
      <c r="DF85" s="837"/>
      <c r="DG85" s="835"/>
      <c r="DH85" s="836"/>
      <c r="DI85" s="836"/>
      <c r="DJ85" s="836"/>
      <c r="DK85" s="837"/>
      <c r="DL85" s="835"/>
      <c r="DM85" s="836"/>
      <c r="DN85" s="836"/>
      <c r="DO85" s="836"/>
      <c r="DP85" s="837"/>
      <c r="DQ85" s="835"/>
      <c r="DR85" s="836"/>
      <c r="DS85" s="836"/>
      <c r="DT85" s="836"/>
      <c r="DU85" s="837"/>
      <c r="DV85" s="832"/>
      <c r="DW85" s="833"/>
      <c r="DX85" s="833"/>
      <c r="DY85" s="833"/>
      <c r="DZ85" s="834"/>
      <c r="EA85" s="212"/>
    </row>
    <row r="86" spans="1:131" ht="26.25" customHeight="1">
      <c r="A86" s="220">
        <v>19</v>
      </c>
      <c r="B86" s="846"/>
      <c r="C86" s="847"/>
      <c r="D86" s="847"/>
      <c r="E86" s="847"/>
      <c r="F86" s="847"/>
      <c r="G86" s="847"/>
      <c r="H86" s="847"/>
      <c r="I86" s="847"/>
      <c r="J86" s="847"/>
      <c r="K86" s="847"/>
      <c r="L86" s="847"/>
      <c r="M86" s="847"/>
      <c r="N86" s="847"/>
      <c r="O86" s="847"/>
      <c r="P86" s="848"/>
      <c r="Q86" s="849"/>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04"/>
      <c r="BA86" s="804"/>
      <c r="BB86" s="804"/>
      <c r="BC86" s="804"/>
      <c r="BD86" s="805"/>
      <c r="BE86" s="223"/>
      <c r="BF86" s="223"/>
      <c r="BG86" s="223"/>
      <c r="BH86" s="223"/>
      <c r="BI86" s="223"/>
      <c r="BJ86" s="223"/>
      <c r="BK86" s="223"/>
      <c r="BL86" s="223"/>
      <c r="BM86" s="223"/>
      <c r="BN86" s="223"/>
      <c r="BO86" s="223"/>
      <c r="BP86" s="223"/>
      <c r="BQ86" s="220">
        <v>80</v>
      </c>
      <c r="BR86" s="225"/>
      <c r="BS86" s="832"/>
      <c r="BT86" s="833"/>
      <c r="BU86" s="833"/>
      <c r="BV86" s="833"/>
      <c r="BW86" s="833"/>
      <c r="BX86" s="833"/>
      <c r="BY86" s="833"/>
      <c r="BZ86" s="833"/>
      <c r="CA86" s="833"/>
      <c r="CB86" s="833"/>
      <c r="CC86" s="833"/>
      <c r="CD86" s="833"/>
      <c r="CE86" s="833"/>
      <c r="CF86" s="833"/>
      <c r="CG86" s="838"/>
      <c r="CH86" s="835"/>
      <c r="CI86" s="836"/>
      <c r="CJ86" s="836"/>
      <c r="CK86" s="836"/>
      <c r="CL86" s="837"/>
      <c r="CM86" s="835"/>
      <c r="CN86" s="836"/>
      <c r="CO86" s="836"/>
      <c r="CP86" s="836"/>
      <c r="CQ86" s="837"/>
      <c r="CR86" s="835"/>
      <c r="CS86" s="836"/>
      <c r="CT86" s="836"/>
      <c r="CU86" s="836"/>
      <c r="CV86" s="837"/>
      <c r="CW86" s="835"/>
      <c r="CX86" s="836"/>
      <c r="CY86" s="836"/>
      <c r="CZ86" s="836"/>
      <c r="DA86" s="837"/>
      <c r="DB86" s="835"/>
      <c r="DC86" s="836"/>
      <c r="DD86" s="836"/>
      <c r="DE86" s="836"/>
      <c r="DF86" s="837"/>
      <c r="DG86" s="835"/>
      <c r="DH86" s="836"/>
      <c r="DI86" s="836"/>
      <c r="DJ86" s="836"/>
      <c r="DK86" s="837"/>
      <c r="DL86" s="835"/>
      <c r="DM86" s="836"/>
      <c r="DN86" s="836"/>
      <c r="DO86" s="836"/>
      <c r="DP86" s="837"/>
      <c r="DQ86" s="835"/>
      <c r="DR86" s="836"/>
      <c r="DS86" s="836"/>
      <c r="DT86" s="836"/>
      <c r="DU86" s="837"/>
      <c r="DV86" s="832"/>
      <c r="DW86" s="833"/>
      <c r="DX86" s="833"/>
      <c r="DY86" s="833"/>
      <c r="DZ86" s="834"/>
      <c r="EA86" s="212"/>
    </row>
    <row r="87" spans="1:131" ht="26.25" customHeight="1">
      <c r="A87" s="226">
        <v>20</v>
      </c>
      <c r="B87" s="851"/>
      <c r="C87" s="852"/>
      <c r="D87" s="852"/>
      <c r="E87" s="852"/>
      <c r="F87" s="852"/>
      <c r="G87" s="852"/>
      <c r="H87" s="852"/>
      <c r="I87" s="852"/>
      <c r="J87" s="852"/>
      <c r="K87" s="852"/>
      <c r="L87" s="852"/>
      <c r="M87" s="852"/>
      <c r="N87" s="852"/>
      <c r="O87" s="852"/>
      <c r="P87" s="853"/>
      <c r="Q87" s="854"/>
      <c r="R87" s="855"/>
      <c r="S87" s="855"/>
      <c r="T87" s="855"/>
      <c r="U87" s="855"/>
      <c r="V87" s="855"/>
      <c r="W87" s="855"/>
      <c r="X87" s="855"/>
      <c r="Y87" s="855"/>
      <c r="Z87" s="855"/>
      <c r="AA87" s="855"/>
      <c r="AB87" s="855"/>
      <c r="AC87" s="855"/>
      <c r="AD87" s="855"/>
      <c r="AE87" s="855"/>
      <c r="AF87" s="855"/>
      <c r="AG87" s="855"/>
      <c r="AH87" s="855"/>
      <c r="AI87" s="855"/>
      <c r="AJ87" s="855"/>
      <c r="AK87" s="855"/>
      <c r="AL87" s="855"/>
      <c r="AM87" s="855"/>
      <c r="AN87" s="855"/>
      <c r="AO87" s="855"/>
      <c r="AP87" s="855"/>
      <c r="AQ87" s="855"/>
      <c r="AR87" s="855"/>
      <c r="AS87" s="855"/>
      <c r="AT87" s="855"/>
      <c r="AU87" s="855"/>
      <c r="AV87" s="855"/>
      <c r="AW87" s="855"/>
      <c r="AX87" s="855"/>
      <c r="AY87" s="855"/>
      <c r="AZ87" s="856"/>
      <c r="BA87" s="856"/>
      <c r="BB87" s="856"/>
      <c r="BC87" s="856"/>
      <c r="BD87" s="857"/>
      <c r="BE87" s="223"/>
      <c r="BF87" s="223"/>
      <c r="BG87" s="223"/>
      <c r="BH87" s="223"/>
      <c r="BI87" s="223"/>
      <c r="BJ87" s="223"/>
      <c r="BK87" s="223"/>
      <c r="BL87" s="223"/>
      <c r="BM87" s="223"/>
      <c r="BN87" s="223"/>
      <c r="BO87" s="223"/>
      <c r="BP87" s="223"/>
      <c r="BQ87" s="220">
        <v>81</v>
      </c>
      <c r="BR87" s="225"/>
      <c r="BS87" s="832"/>
      <c r="BT87" s="833"/>
      <c r="BU87" s="833"/>
      <c r="BV87" s="833"/>
      <c r="BW87" s="833"/>
      <c r="BX87" s="833"/>
      <c r="BY87" s="833"/>
      <c r="BZ87" s="833"/>
      <c r="CA87" s="833"/>
      <c r="CB87" s="833"/>
      <c r="CC87" s="833"/>
      <c r="CD87" s="833"/>
      <c r="CE87" s="833"/>
      <c r="CF87" s="833"/>
      <c r="CG87" s="838"/>
      <c r="CH87" s="835"/>
      <c r="CI87" s="836"/>
      <c r="CJ87" s="836"/>
      <c r="CK87" s="836"/>
      <c r="CL87" s="837"/>
      <c r="CM87" s="835"/>
      <c r="CN87" s="836"/>
      <c r="CO87" s="836"/>
      <c r="CP87" s="836"/>
      <c r="CQ87" s="837"/>
      <c r="CR87" s="835"/>
      <c r="CS87" s="836"/>
      <c r="CT87" s="836"/>
      <c r="CU87" s="836"/>
      <c r="CV87" s="837"/>
      <c r="CW87" s="835"/>
      <c r="CX87" s="836"/>
      <c r="CY87" s="836"/>
      <c r="CZ87" s="836"/>
      <c r="DA87" s="837"/>
      <c r="DB87" s="835"/>
      <c r="DC87" s="836"/>
      <c r="DD87" s="836"/>
      <c r="DE87" s="836"/>
      <c r="DF87" s="837"/>
      <c r="DG87" s="835"/>
      <c r="DH87" s="836"/>
      <c r="DI87" s="836"/>
      <c r="DJ87" s="836"/>
      <c r="DK87" s="837"/>
      <c r="DL87" s="835"/>
      <c r="DM87" s="836"/>
      <c r="DN87" s="836"/>
      <c r="DO87" s="836"/>
      <c r="DP87" s="837"/>
      <c r="DQ87" s="835"/>
      <c r="DR87" s="836"/>
      <c r="DS87" s="836"/>
      <c r="DT87" s="836"/>
      <c r="DU87" s="837"/>
      <c r="DV87" s="832"/>
      <c r="DW87" s="833"/>
      <c r="DX87" s="833"/>
      <c r="DY87" s="833"/>
      <c r="DZ87" s="834"/>
      <c r="EA87" s="212"/>
    </row>
    <row r="88" spans="1:131" ht="26.25" customHeight="1" thickBot="1">
      <c r="A88" s="222" t="s">
        <v>274</v>
      </c>
      <c r="B88" s="757" t="s">
        <v>308</v>
      </c>
      <c r="C88" s="758"/>
      <c r="D88" s="758"/>
      <c r="E88" s="758"/>
      <c r="F88" s="758"/>
      <c r="G88" s="758"/>
      <c r="H88" s="758"/>
      <c r="I88" s="758"/>
      <c r="J88" s="758"/>
      <c r="K88" s="758"/>
      <c r="L88" s="758"/>
      <c r="M88" s="758"/>
      <c r="N88" s="758"/>
      <c r="O88" s="758"/>
      <c r="P88" s="759"/>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2"/>
      <c r="BA88" s="822"/>
      <c r="BB88" s="822"/>
      <c r="BC88" s="822"/>
      <c r="BD88" s="823"/>
      <c r="BE88" s="223"/>
      <c r="BF88" s="223"/>
      <c r="BG88" s="223"/>
      <c r="BH88" s="223"/>
      <c r="BI88" s="223"/>
      <c r="BJ88" s="223"/>
      <c r="BK88" s="223"/>
      <c r="BL88" s="223"/>
      <c r="BM88" s="223"/>
      <c r="BN88" s="223"/>
      <c r="BO88" s="223"/>
      <c r="BP88" s="223"/>
      <c r="BQ88" s="220">
        <v>82</v>
      </c>
      <c r="BR88" s="225"/>
      <c r="BS88" s="832"/>
      <c r="BT88" s="833"/>
      <c r="BU88" s="833"/>
      <c r="BV88" s="833"/>
      <c r="BW88" s="833"/>
      <c r="BX88" s="833"/>
      <c r="BY88" s="833"/>
      <c r="BZ88" s="833"/>
      <c r="CA88" s="833"/>
      <c r="CB88" s="833"/>
      <c r="CC88" s="833"/>
      <c r="CD88" s="833"/>
      <c r="CE88" s="833"/>
      <c r="CF88" s="833"/>
      <c r="CG88" s="838"/>
      <c r="CH88" s="835"/>
      <c r="CI88" s="836"/>
      <c r="CJ88" s="836"/>
      <c r="CK88" s="836"/>
      <c r="CL88" s="837"/>
      <c r="CM88" s="835"/>
      <c r="CN88" s="836"/>
      <c r="CO88" s="836"/>
      <c r="CP88" s="836"/>
      <c r="CQ88" s="837"/>
      <c r="CR88" s="835"/>
      <c r="CS88" s="836"/>
      <c r="CT88" s="836"/>
      <c r="CU88" s="836"/>
      <c r="CV88" s="837"/>
      <c r="CW88" s="835"/>
      <c r="CX88" s="836"/>
      <c r="CY88" s="836"/>
      <c r="CZ88" s="836"/>
      <c r="DA88" s="837"/>
      <c r="DB88" s="835"/>
      <c r="DC88" s="836"/>
      <c r="DD88" s="836"/>
      <c r="DE88" s="836"/>
      <c r="DF88" s="837"/>
      <c r="DG88" s="835"/>
      <c r="DH88" s="836"/>
      <c r="DI88" s="836"/>
      <c r="DJ88" s="836"/>
      <c r="DK88" s="837"/>
      <c r="DL88" s="835"/>
      <c r="DM88" s="836"/>
      <c r="DN88" s="836"/>
      <c r="DO88" s="836"/>
      <c r="DP88" s="837"/>
      <c r="DQ88" s="835"/>
      <c r="DR88" s="836"/>
      <c r="DS88" s="836"/>
      <c r="DT88" s="836"/>
      <c r="DU88" s="837"/>
      <c r="DV88" s="832"/>
      <c r="DW88" s="833"/>
      <c r="DX88" s="833"/>
      <c r="DY88" s="833"/>
      <c r="DZ88" s="834"/>
      <c r="EA88" s="212"/>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32"/>
      <c r="BT89" s="833"/>
      <c r="BU89" s="833"/>
      <c r="BV89" s="833"/>
      <c r="BW89" s="833"/>
      <c r="BX89" s="833"/>
      <c r="BY89" s="833"/>
      <c r="BZ89" s="833"/>
      <c r="CA89" s="833"/>
      <c r="CB89" s="833"/>
      <c r="CC89" s="833"/>
      <c r="CD89" s="833"/>
      <c r="CE89" s="833"/>
      <c r="CF89" s="833"/>
      <c r="CG89" s="838"/>
      <c r="CH89" s="835"/>
      <c r="CI89" s="836"/>
      <c r="CJ89" s="836"/>
      <c r="CK89" s="836"/>
      <c r="CL89" s="837"/>
      <c r="CM89" s="835"/>
      <c r="CN89" s="836"/>
      <c r="CO89" s="836"/>
      <c r="CP89" s="836"/>
      <c r="CQ89" s="837"/>
      <c r="CR89" s="835"/>
      <c r="CS89" s="836"/>
      <c r="CT89" s="836"/>
      <c r="CU89" s="836"/>
      <c r="CV89" s="837"/>
      <c r="CW89" s="835"/>
      <c r="CX89" s="836"/>
      <c r="CY89" s="836"/>
      <c r="CZ89" s="836"/>
      <c r="DA89" s="837"/>
      <c r="DB89" s="835"/>
      <c r="DC89" s="836"/>
      <c r="DD89" s="836"/>
      <c r="DE89" s="836"/>
      <c r="DF89" s="837"/>
      <c r="DG89" s="835"/>
      <c r="DH89" s="836"/>
      <c r="DI89" s="836"/>
      <c r="DJ89" s="836"/>
      <c r="DK89" s="837"/>
      <c r="DL89" s="835"/>
      <c r="DM89" s="836"/>
      <c r="DN89" s="836"/>
      <c r="DO89" s="836"/>
      <c r="DP89" s="837"/>
      <c r="DQ89" s="835"/>
      <c r="DR89" s="836"/>
      <c r="DS89" s="836"/>
      <c r="DT89" s="836"/>
      <c r="DU89" s="837"/>
      <c r="DV89" s="832"/>
      <c r="DW89" s="833"/>
      <c r="DX89" s="833"/>
      <c r="DY89" s="833"/>
      <c r="DZ89" s="834"/>
      <c r="EA89" s="212"/>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32"/>
      <c r="BT90" s="833"/>
      <c r="BU90" s="833"/>
      <c r="BV90" s="833"/>
      <c r="BW90" s="833"/>
      <c r="BX90" s="833"/>
      <c r="BY90" s="833"/>
      <c r="BZ90" s="833"/>
      <c r="CA90" s="833"/>
      <c r="CB90" s="833"/>
      <c r="CC90" s="833"/>
      <c r="CD90" s="833"/>
      <c r="CE90" s="833"/>
      <c r="CF90" s="833"/>
      <c r="CG90" s="838"/>
      <c r="CH90" s="835"/>
      <c r="CI90" s="836"/>
      <c r="CJ90" s="836"/>
      <c r="CK90" s="836"/>
      <c r="CL90" s="837"/>
      <c r="CM90" s="835"/>
      <c r="CN90" s="836"/>
      <c r="CO90" s="836"/>
      <c r="CP90" s="836"/>
      <c r="CQ90" s="837"/>
      <c r="CR90" s="835"/>
      <c r="CS90" s="836"/>
      <c r="CT90" s="836"/>
      <c r="CU90" s="836"/>
      <c r="CV90" s="837"/>
      <c r="CW90" s="835"/>
      <c r="CX90" s="836"/>
      <c r="CY90" s="836"/>
      <c r="CZ90" s="836"/>
      <c r="DA90" s="837"/>
      <c r="DB90" s="835"/>
      <c r="DC90" s="836"/>
      <c r="DD90" s="836"/>
      <c r="DE90" s="836"/>
      <c r="DF90" s="837"/>
      <c r="DG90" s="835"/>
      <c r="DH90" s="836"/>
      <c r="DI90" s="836"/>
      <c r="DJ90" s="836"/>
      <c r="DK90" s="837"/>
      <c r="DL90" s="835"/>
      <c r="DM90" s="836"/>
      <c r="DN90" s="836"/>
      <c r="DO90" s="836"/>
      <c r="DP90" s="837"/>
      <c r="DQ90" s="835"/>
      <c r="DR90" s="836"/>
      <c r="DS90" s="836"/>
      <c r="DT90" s="836"/>
      <c r="DU90" s="837"/>
      <c r="DV90" s="832"/>
      <c r="DW90" s="833"/>
      <c r="DX90" s="833"/>
      <c r="DY90" s="833"/>
      <c r="DZ90" s="834"/>
      <c r="EA90" s="212"/>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32"/>
      <c r="BT91" s="833"/>
      <c r="BU91" s="833"/>
      <c r="BV91" s="833"/>
      <c r="BW91" s="833"/>
      <c r="BX91" s="833"/>
      <c r="BY91" s="833"/>
      <c r="BZ91" s="833"/>
      <c r="CA91" s="833"/>
      <c r="CB91" s="833"/>
      <c r="CC91" s="833"/>
      <c r="CD91" s="833"/>
      <c r="CE91" s="833"/>
      <c r="CF91" s="833"/>
      <c r="CG91" s="838"/>
      <c r="CH91" s="835"/>
      <c r="CI91" s="836"/>
      <c r="CJ91" s="836"/>
      <c r="CK91" s="836"/>
      <c r="CL91" s="837"/>
      <c r="CM91" s="835"/>
      <c r="CN91" s="836"/>
      <c r="CO91" s="836"/>
      <c r="CP91" s="836"/>
      <c r="CQ91" s="837"/>
      <c r="CR91" s="835"/>
      <c r="CS91" s="836"/>
      <c r="CT91" s="836"/>
      <c r="CU91" s="836"/>
      <c r="CV91" s="837"/>
      <c r="CW91" s="835"/>
      <c r="CX91" s="836"/>
      <c r="CY91" s="836"/>
      <c r="CZ91" s="836"/>
      <c r="DA91" s="837"/>
      <c r="DB91" s="835"/>
      <c r="DC91" s="836"/>
      <c r="DD91" s="836"/>
      <c r="DE91" s="836"/>
      <c r="DF91" s="837"/>
      <c r="DG91" s="835"/>
      <c r="DH91" s="836"/>
      <c r="DI91" s="836"/>
      <c r="DJ91" s="836"/>
      <c r="DK91" s="837"/>
      <c r="DL91" s="835"/>
      <c r="DM91" s="836"/>
      <c r="DN91" s="836"/>
      <c r="DO91" s="836"/>
      <c r="DP91" s="837"/>
      <c r="DQ91" s="835"/>
      <c r="DR91" s="836"/>
      <c r="DS91" s="836"/>
      <c r="DT91" s="836"/>
      <c r="DU91" s="837"/>
      <c r="DV91" s="832"/>
      <c r="DW91" s="833"/>
      <c r="DX91" s="833"/>
      <c r="DY91" s="833"/>
      <c r="DZ91" s="834"/>
      <c r="EA91" s="212"/>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32"/>
      <c r="BT92" s="833"/>
      <c r="BU92" s="833"/>
      <c r="BV92" s="833"/>
      <c r="BW92" s="833"/>
      <c r="BX92" s="833"/>
      <c r="BY92" s="833"/>
      <c r="BZ92" s="833"/>
      <c r="CA92" s="833"/>
      <c r="CB92" s="833"/>
      <c r="CC92" s="833"/>
      <c r="CD92" s="833"/>
      <c r="CE92" s="833"/>
      <c r="CF92" s="833"/>
      <c r="CG92" s="838"/>
      <c r="CH92" s="835"/>
      <c r="CI92" s="836"/>
      <c r="CJ92" s="836"/>
      <c r="CK92" s="836"/>
      <c r="CL92" s="837"/>
      <c r="CM92" s="835"/>
      <c r="CN92" s="836"/>
      <c r="CO92" s="836"/>
      <c r="CP92" s="836"/>
      <c r="CQ92" s="837"/>
      <c r="CR92" s="835"/>
      <c r="CS92" s="836"/>
      <c r="CT92" s="836"/>
      <c r="CU92" s="836"/>
      <c r="CV92" s="837"/>
      <c r="CW92" s="835"/>
      <c r="CX92" s="836"/>
      <c r="CY92" s="836"/>
      <c r="CZ92" s="836"/>
      <c r="DA92" s="837"/>
      <c r="DB92" s="835"/>
      <c r="DC92" s="836"/>
      <c r="DD92" s="836"/>
      <c r="DE92" s="836"/>
      <c r="DF92" s="837"/>
      <c r="DG92" s="835"/>
      <c r="DH92" s="836"/>
      <c r="DI92" s="836"/>
      <c r="DJ92" s="836"/>
      <c r="DK92" s="837"/>
      <c r="DL92" s="835"/>
      <c r="DM92" s="836"/>
      <c r="DN92" s="836"/>
      <c r="DO92" s="836"/>
      <c r="DP92" s="837"/>
      <c r="DQ92" s="835"/>
      <c r="DR92" s="836"/>
      <c r="DS92" s="836"/>
      <c r="DT92" s="836"/>
      <c r="DU92" s="837"/>
      <c r="DV92" s="832"/>
      <c r="DW92" s="833"/>
      <c r="DX92" s="833"/>
      <c r="DY92" s="833"/>
      <c r="DZ92" s="834"/>
      <c r="EA92" s="212"/>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32"/>
      <c r="BT93" s="833"/>
      <c r="BU93" s="833"/>
      <c r="BV93" s="833"/>
      <c r="BW93" s="833"/>
      <c r="BX93" s="833"/>
      <c r="BY93" s="833"/>
      <c r="BZ93" s="833"/>
      <c r="CA93" s="833"/>
      <c r="CB93" s="833"/>
      <c r="CC93" s="833"/>
      <c r="CD93" s="833"/>
      <c r="CE93" s="833"/>
      <c r="CF93" s="833"/>
      <c r="CG93" s="838"/>
      <c r="CH93" s="835"/>
      <c r="CI93" s="836"/>
      <c r="CJ93" s="836"/>
      <c r="CK93" s="836"/>
      <c r="CL93" s="837"/>
      <c r="CM93" s="835"/>
      <c r="CN93" s="836"/>
      <c r="CO93" s="836"/>
      <c r="CP93" s="836"/>
      <c r="CQ93" s="837"/>
      <c r="CR93" s="835"/>
      <c r="CS93" s="836"/>
      <c r="CT93" s="836"/>
      <c r="CU93" s="836"/>
      <c r="CV93" s="837"/>
      <c r="CW93" s="835"/>
      <c r="CX93" s="836"/>
      <c r="CY93" s="836"/>
      <c r="CZ93" s="836"/>
      <c r="DA93" s="837"/>
      <c r="DB93" s="835"/>
      <c r="DC93" s="836"/>
      <c r="DD93" s="836"/>
      <c r="DE93" s="836"/>
      <c r="DF93" s="837"/>
      <c r="DG93" s="835"/>
      <c r="DH93" s="836"/>
      <c r="DI93" s="836"/>
      <c r="DJ93" s="836"/>
      <c r="DK93" s="837"/>
      <c r="DL93" s="835"/>
      <c r="DM93" s="836"/>
      <c r="DN93" s="836"/>
      <c r="DO93" s="836"/>
      <c r="DP93" s="837"/>
      <c r="DQ93" s="835"/>
      <c r="DR93" s="836"/>
      <c r="DS93" s="836"/>
      <c r="DT93" s="836"/>
      <c r="DU93" s="837"/>
      <c r="DV93" s="832"/>
      <c r="DW93" s="833"/>
      <c r="DX93" s="833"/>
      <c r="DY93" s="833"/>
      <c r="DZ93" s="834"/>
      <c r="EA93" s="212"/>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32"/>
      <c r="BT94" s="833"/>
      <c r="BU94" s="833"/>
      <c r="BV94" s="833"/>
      <c r="BW94" s="833"/>
      <c r="BX94" s="833"/>
      <c r="BY94" s="833"/>
      <c r="BZ94" s="833"/>
      <c r="CA94" s="833"/>
      <c r="CB94" s="833"/>
      <c r="CC94" s="833"/>
      <c r="CD94" s="833"/>
      <c r="CE94" s="833"/>
      <c r="CF94" s="833"/>
      <c r="CG94" s="838"/>
      <c r="CH94" s="835"/>
      <c r="CI94" s="836"/>
      <c r="CJ94" s="836"/>
      <c r="CK94" s="836"/>
      <c r="CL94" s="837"/>
      <c r="CM94" s="835"/>
      <c r="CN94" s="836"/>
      <c r="CO94" s="836"/>
      <c r="CP94" s="836"/>
      <c r="CQ94" s="837"/>
      <c r="CR94" s="835"/>
      <c r="CS94" s="836"/>
      <c r="CT94" s="836"/>
      <c r="CU94" s="836"/>
      <c r="CV94" s="837"/>
      <c r="CW94" s="835"/>
      <c r="CX94" s="836"/>
      <c r="CY94" s="836"/>
      <c r="CZ94" s="836"/>
      <c r="DA94" s="837"/>
      <c r="DB94" s="835"/>
      <c r="DC94" s="836"/>
      <c r="DD94" s="836"/>
      <c r="DE94" s="836"/>
      <c r="DF94" s="837"/>
      <c r="DG94" s="835"/>
      <c r="DH94" s="836"/>
      <c r="DI94" s="836"/>
      <c r="DJ94" s="836"/>
      <c r="DK94" s="837"/>
      <c r="DL94" s="835"/>
      <c r="DM94" s="836"/>
      <c r="DN94" s="836"/>
      <c r="DO94" s="836"/>
      <c r="DP94" s="837"/>
      <c r="DQ94" s="835"/>
      <c r="DR94" s="836"/>
      <c r="DS94" s="836"/>
      <c r="DT94" s="836"/>
      <c r="DU94" s="837"/>
      <c r="DV94" s="832"/>
      <c r="DW94" s="833"/>
      <c r="DX94" s="833"/>
      <c r="DY94" s="833"/>
      <c r="DZ94" s="834"/>
      <c r="EA94" s="212"/>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32"/>
      <c r="BT95" s="833"/>
      <c r="BU95" s="833"/>
      <c r="BV95" s="833"/>
      <c r="BW95" s="833"/>
      <c r="BX95" s="833"/>
      <c r="BY95" s="833"/>
      <c r="BZ95" s="833"/>
      <c r="CA95" s="833"/>
      <c r="CB95" s="833"/>
      <c r="CC95" s="833"/>
      <c r="CD95" s="833"/>
      <c r="CE95" s="833"/>
      <c r="CF95" s="833"/>
      <c r="CG95" s="838"/>
      <c r="CH95" s="835"/>
      <c r="CI95" s="836"/>
      <c r="CJ95" s="836"/>
      <c r="CK95" s="836"/>
      <c r="CL95" s="837"/>
      <c r="CM95" s="835"/>
      <c r="CN95" s="836"/>
      <c r="CO95" s="836"/>
      <c r="CP95" s="836"/>
      <c r="CQ95" s="837"/>
      <c r="CR95" s="835"/>
      <c r="CS95" s="836"/>
      <c r="CT95" s="836"/>
      <c r="CU95" s="836"/>
      <c r="CV95" s="837"/>
      <c r="CW95" s="835"/>
      <c r="CX95" s="836"/>
      <c r="CY95" s="836"/>
      <c r="CZ95" s="836"/>
      <c r="DA95" s="837"/>
      <c r="DB95" s="835"/>
      <c r="DC95" s="836"/>
      <c r="DD95" s="836"/>
      <c r="DE95" s="836"/>
      <c r="DF95" s="837"/>
      <c r="DG95" s="835"/>
      <c r="DH95" s="836"/>
      <c r="DI95" s="836"/>
      <c r="DJ95" s="836"/>
      <c r="DK95" s="837"/>
      <c r="DL95" s="835"/>
      <c r="DM95" s="836"/>
      <c r="DN95" s="836"/>
      <c r="DO95" s="836"/>
      <c r="DP95" s="837"/>
      <c r="DQ95" s="835"/>
      <c r="DR95" s="836"/>
      <c r="DS95" s="836"/>
      <c r="DT95" s="836"/>
      <c r="DU95" s="837"/>
      <c r="DV95" s="832"/>
      <c r="DW95" s="833"/>
      <c r="DX95" s="833"/>
      <c r="DY95" s="833"/>
      <c r="DZ95" s="834"/>
      <c r="EA95" s="212"/>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32"/>
      <c r="BT96" s="833"/>
      <c r="BU96" s="833"/>
      <c r="BV96" s="833"/>
      <c r="BW96" s="833"/>
      <c r="BX96" s="833"/>
      <c r="BY96" s="833"/>
      <c r="BZ96" s="833"/>
      <c r="CA96" s="833"/>
      <c r="CB96" s="833"/>
      <c r="CC96" s="833"/>
      <c r="CD96" s="833"/>
      <c r="CE96" s="833"/>
      <c r="CF96" s="833"/>
      <c r="CG96" s="838"/>
      <c r="CH96" s="835"/>
      <c r="CI96" s="836"/>
      <c r="CJ96" s="836"/>
      <c r="CK96" s="836"/>
      <c r="CL96" s="837"/>
      <c r="CM96" s="835"/>
      <c r="CN96" s="836"/>
      <c r="CO96" s="836"/>
      <c r="CP96" s="836"/>
      <c r="CQ96" s="837"/>
      <c r="CR96" s="835"/>
      <c r="CS96" s="836"/>
      <c r="CT96" s="836"/>
      <c r="CU96" s="836"/>
      <c r="CV96" s="837"/>
      <c r="CW96" s="835"/>
      <c r="CX96" s="836"/>
      <c r="CY96" s="836"/>
      <c r="CZ96" s="836"/>
      <c r="DA96" s="837"/>
      <c r="DB96" s="835"/>
      <c r="DC96" s="836"/>
      <c r="DD96" s="836"/>
      <c r="DE96" s="836"/>
      <c r="DF96" s="837"/>
      <c r="DG96" s="835"/>
      <c r="DH96" s="836"/>
      <c r="DI96" s="836"/>
      <c r="DJ96" s="836"/>
      <c r="DK96" s="837"/>
      <c r="DL96" s="835"/>
      <c r="DM96" s="836"/>
      <c r="DN96" s="836"/>
      <c r="DO96" s="836"/>
      <c r="DP96" s="837"/>
      <c r="DQ96" s="835"/>
      <c r="DR96" s="836"/>
      <c r="DS96" s="836"/>
      <c r="DT96" s="836"/>
      <c r="DU96" s="837"/>
      <c r="DV96" s="832"/>
      <c r="DW96" s="833"/>
      <c r="DX96" s="833"/>
      <c r="DY96" s="833"/>
      <c r="DZ96" s="834"/>
      <c r="EA96" s="212"/>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32"/>
      <c r="BT97" s="833"/>
      <c r="BU97" s="833"/>
      <c r="BV97" s="833"/>
      <c r="BW97" s="833"/>
      <c r="BX97" s="833"/>
      <c r="BY97" s="833"/>
      <c r="BZ97" s="833"/>
      <c r="CA97" s="833"/>
      <c r="CB97" s="833"/>
      <c r="CC97" s="833"/>
      <c r="CD97" s="833"/>
      <c r="CE97" s="833"/>
      <c r="CF97" s="833"/>
      <c r="CG97" s="838"/>
      <c r="CH97" s="835"/>
      <c r="CI97" s="836"/>
      <c r="CJ97" s="836"/>
      <c r="CK97" s="836"/>
      <c r="CL97" s="837"/>
      <c r="CM97" s="835"/>
      <c r="CN97" s="836"/>
      <c r="CO97" s="836"/>
      <c r="CP97" s="836"/>
      <c r="CQ97" s="837"/>
      <c r="CR97" s="835"/>
      <c r="CS97" s="836"/>
      <c r="CT97" s="836"/>
      <c r="CU97" s="836"/>
      <c r="CV97" s="837"/>
      <c r="CW97" s="835"/>
      <c r="CX97" s="836"/>
      <c r="CY97" s="836"/>
      <c r="CZ97" s="836"/>
      <c r="DA97" s="837"/>
      <c r="DB97" s="835"/>
      <c r="DC97" s="836"/>
      <c r="DD97" s="836"/>
      <c r="DE97" s="836"/>
      <c r="DF97" s="837"/>
      <c r="DG97" s="835"/>
      <c r="DH97" s="836"/>
      <c r="DI97" s="836"/>
      <c r="DJ97" s="836"/>
      <c r="DK97" s="837"/>
      <c r="DL97" s="835"/>
      <c r="DM97" s="836"/>
      <c r="DN97" s="836"/>
      <c r="DO97" s="836"/>
      <c r="DP97" s="837"/>
      <c r="DQ97" s="835"/>
      <c r="DR97" s="836"/>
      <c r="DS97" s="836"/>
      <c r="DT97" s="836"/>
      <c r="DU97" s="837"/>
      <c r="DV97" s="832"/>
      <c r="DW97" s="833"/>
      <c r="DX97" s="833"/>
      <c r="DY97" s="833"/>
      <c r="DZ97" s="834"/>
      <c r="EA97" s="212"/>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32"/>
      <c r="BT98" s="833"/>
      <c r="BU98" s="833"/>
      <c r="BV98" s="833"/>
      <c r="BW98" s="833"/>
      <c r="BX98" s="833"/>
      <c r="BY98" s="833"/>
      <c r="BZ98" s="833"/>
      <c r="CA98" s="833"/>
      <c r="CB98" s="833"/>
      <c r="CC98" s="833"/>
      <c r="CD98" s="833"/>
      <c r="CE98" s="833"/>
      <c r="CF98" s="833"/>
      <c r="CG98" s="838"/>
      <c r="CH98" s="835"/>
      <c r="CI98" s="836"/>
      <c r="CJ98" s="836"/>
      <c r="CK98" s="836"/>
      <c r="CL98" s="837"/>
      <c r="CM98" s="835"/>
      <c r="CN98" s="836"/>
      <c r="CO98" s="836"/>
      <c r="CP98" s="836"/>
      <c r="CQ98" s="837"/>
      <c r="CR98" s="835"/>
      <c r="CS98" s="836"/>
      <c r="CT98" s="836"/>
      <c r="CU98" s="836"/>
      <c r="CV98" s="837"/>
      <c r="CW98" s="835"/>
      <c r="CX98" s="836"/>
      <c r="CY98" s="836"/>
      <c r="CZ98" s="836"/>
      <c r="DA98" s="837"/>
      <c r="DB98" s="835"/>
      <c r="DC98" s="836"/>
      <c r="DD98" s="836"/>
      <c r="DE98" s="836"/>
      <c r="DF98" s="837"/>
      <c r="DG98" s="835"/>
      <c r="DH98" s="836"/>
      <c r="DI98" s="836"/>
      <c r="DJ98" s="836"/>
      <c r="DK98" s="837"/>
      <c r="DL98" s="835"/>
      <c r="DM98" s="836"/>
      <c r="DN98" s="836"/>
      <c r="DO98" s="836"/>
      <c r="DP98" s="837"/>
      <c r="DQ98" s="835"/>
      <c r="DR98" s="836"/>
      <c r="DS98" s="836"/>
      <c r="DT98" s="836"/>
      <c r="DU98" s="837"/>
      <c r="DV98" s="832"/>
      <c r="DW98" s="833"/>
      <c r="DX98" s="833"/>
      <c r="DY98" s="833"/>
      <c r="DZ98" s="834"/>
      <c r="EA98" s="212"/>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32"/>
      <c r="BT99" s="833"/>
      <c r="BU99" s="833"/>
      <c r="BV99" s="833"/>
      <c r="BW99" s="833"/>
      <c r="BX99" s="833"/>
      <c r="BY99" s="833"/>
      <c r="BZ99" s="833"/>
      <c r="CA99" s="833"/>
      <c r="CB99" s="833"/>
      <c r="CC99" s="833"/>
      <c r="CD99" s="833"/>
      <c r="CE99" s="833"/>
      <c r="CF99" s="833"/>
      <c r="CG99" s="838"/>
      <c r="CH99" s="835"/>
      <c r="CI99" s="836"/>
      <c r="CJ99" s="836"/>
      <c r="CK99" s="836"/>
      <c r="CL99" s="837"/>
      <c r="CM99" s="835"/>
      <c r="CN99" s="836"/>
      <c r="CO99" s="836"/>
      <c r="CP99" s="836"/>
      <c r="CQ99" s="837"/>
      <c r="CR99" s="835"/>
      <c r="CS99" s="836"/>
      <c r="CT99" s="836"/>
      <c r="CU99" s="836"/>
      <c r="CV99" s="837"/>
      <c r="CW99" s="835"/>
      <c r="CX99" s="836"/>
      <c r="CY99" s="836"/>
      <c r="CZ99" s="836"/>
      <c r="DA99" s="837"/>
      <c r="DB99" s="835"/>
      <c r="DC99" s="836"/>
      <c r="DD99" s="836"/>
      <c r="DE99" s="836"/>
      <c r="DF99" s="837"/>
      <c r="DG99" s="835"/>
      <c r="DH99" s="836"/>
      <c r="DI99" s="836"/>
      <c r="DJ99" s="836"/>
      <c r="DK99" s="837"/>
      <c r="DL99" s="835"/>
      <c r="DM99" s="836"/>
      <c r="DN99" s="836"/>
      <c r="DO99" s="836"/>
      <c r="DP99" s="837"/>
      <c r="DQ99" s="835"/>
      <c r="DR99" s="836"/>
      <c r="DS99" s="836"/>
      <c r="DT99" s="836"/>
      <c r="DU99" s="837"/>
      <c r="DV99" s="832"/>
      <c r="DW99" s="833"/>
      <c r="DX99" s="833"/>
      <c r="DY99" s="833"/>
      <c r="DZ99" s="834"/>
      <c r="EA99" s="212"/>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32"/>
      <c r="BT100" s="833"/>
      <c r="BU100" s="833"/>
      <c r="BV100" s="833"/>
      <c r="BW100" s="833"/>
      <c r="BX100" s="833"/>
      <c r="BY100" s="833"/>
      <c r="BZ100" s="833"/>
      <c r="CA100" s="833"/>
      <c r="CB100" s="833"/>
      <c r="CC100" s="833"/>
      <c r="CD100" s="833"/>
      <c r="CE100" s="833"/>
      <c r="CF100" s="833"/>
      <c r="CG100" s="838"/>
      <c r="CH100" s="835"/>
      <c r="CI100" s="836"/>
      <c r="CJ100" s="836"/>
      <c r="CK100" s="836"/>
      <c r="CL100" s="837"/>
      <c r="CM100" s="835"/>
      <c r="CN100" s="836"/>
      <c r="CO100" s="836"/>
      <c r="CP100" s="836"/>
      <c r="CQ100" s="837"/>
      <c r="CR100" s="835"/>
      <c r="CS100" s="836"/>
      <c r="CT100" s="836"/>
      <c r="CU100" s="836"/>
      <c r="CV100" s="837"/>
      <c r="CW100" s="835"/>
      <c r="CX100" s="836"/>
      <c r="CY100" s="836"/>
      <c r="CZ100" s="836"/>
      <c r="DA100" s="837"/>
      <c r="DB100" s="835"/>
      <c r="DC100" s="836"/>
      <c r="DD100" s="836"/>
      <c r="DE100" s="836"/>
      <c r="DF100" s="837"/>
      <c r="DG100" s="835"/>
      <c r="DH100" s="836"/>
      <c r="DI100" s="836"/>
      <c r="DJ100" s="836"/>
      <c r="DK100" s="837"/>
      <c r="DL100" s="835"/>
      <c r="DM100" s="836"/>
      <c r="DN100" s="836"/>
      <c r="DO100" s="836"/>
      <c r="DP100" s="837"/>
      <c r="DQ100" s="835"/>
      <c r="DR100" s="836"/>
      <c r="DS100" s="836"/>
      <c r="DT100" s="836"/>
      <c r="DU100" s="837"/>
      <c r="DV100" s="832"/>
      <c r="DW100" s="833"/>
      <c r="DX100" s="833"/>
      <c r="DY100" s="833"/>
      <c r="DZ100" s="834"/>
      <c r="EA100" s="212"/>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32"/>
      <c r="BT101" s="833"/>
      <c r="BU101" s="833"/>
      <c r="BV101" s="833"/>
      <c r="BW101" s="833"/>
      <c r="BX101" s="833"/>
      <c r="BY101" s="833"/>
      <c r="BZ101" s="833"/>
      <c r="CA101" s="833"/>
      <c r="CB101" s="833"/>
      <c r="CC101" s="833"/>
      <c r="CD101" s="833"/>
      <c r="CE101" s="833"/>
      <c r="CF101" s="833"/>
      <c r="CG101" s="838"/>
      <c r="CH101" s="835"/>
      <c r="CI101" s="836"/>
      <c r="CJ101" s="836"/>
      <c r="CK101" s="836"/>
      <c r="CL101" s="837"/>
      <c r="CM101" s="835"/>
      <c r="CN101" s="836"/>
      <c r="CO101" s="836"/>
      <c r="CP101" s="836"/>
      <c r="CQ101" s="837"/>
      <c r="CR101" s="835"/>
      <c r="CS101" s="836"/>
      <c r="CT101" s="836"/>
      <c r="CU101" s="836"/>
      <c r="CV101" s="837"/>
      <c r="CW101" s="835"/>
      <c r="CX101" s="836"/>
      <c r="CY101" s="836"/>
      <c r="CZ101" s="836"/>
      <c r="DA101" s="837"/>
      <c r="DB101" s="835"/>
      <c r="DC101" s="836"/>
      <c r="DD101" s="836"/>
      <c r="DE101" s="836"/>
      <c r="DF101" s="837"/>
      <c r="DG101" s="835"/>
      <c r="DH101" s="836"/>
      <c r="DI101" s="836"/>
      <c r="DJ101" s="836"/>
      <c r="DK101" s="837"/>
      <c r="DL101" s="835"/>
      <c r="DM101" s="836"/>
      <c r="DN101" s="836"/>
      <c r="DO101" s="836"/>
      <c r="DP101" s="837"/>
      <c r="DQ101" s="835"/>
      <c r="DR101" s="836"/>
      <c r="DS101" s="836"/>
      <c r="DT101" s="836"/>
      <c r="DU101" s="837"/>
      <c r="DV101" s="832"/>
      <c r="DW101" s="833"/>
      <c r="DX101" s="833"/>
      <c r="DY101" s="833"/>
      <c r="DZ101" s="834"/>
      <c r="EA101" s="212"/>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274</v>
      </c>
      <c r="BR102" s="757" t="s">
        <v>309</v>
      </c>
      <c r="BS102" s="758"/>
      <c r="BT102" s="758"/>
      <c r="BU102" s="758"/>
      <c r="BV102" s="758"/>
      <c r="BW102" s="758"/>
      <c r="BX102" s="758"/>
      <c r="BY102" s="758"/>
      <c r="BZ102" s="758"/>
      <c r="CA102" s="758"/>
      <c r="CB102" s="758"/>
      <c r="CC102" s="758"/>
      <c r="CD102" s="758"/>
      <c r="CE102" s="758"/>
      <c r="CF102" s="758"/>
      <c r="CG102" s="759"/>
      <c r="CH102" s="858"/>
      <c r="CI102" s="859"/>
      <c r="CJ102" s="859"/>
      <c r="CK102" s="859"/>
      <c r="CL102" s="860"/>
      <c r="CM102" s="858"/>
      <c r="CN102" s="859"/>
      <c r="CO102" s="859"/>
      <c r="CP102" s="859"/>
      <c r="CQ102" s="860"/>
      <c r="CR102" s="861"/>
      <c r="CS102" s="825"/>
      <c r="CT102" s="825"/>
      <c r="CU102" s="825"/>
      <c r="CV102" s="862"/>
      <c r="CW102" s="861"/>
      <c r="CX102" s="825"/>
      <c r="CY102" s="825"/>
      <c r="CZ102" s="825"/>
      <c r="DA102" s="862"/>
      <c r="DB102" s="861"/>
      <c r="DC102" s="825"/>
      <c r="DD102" s="825"/>
      <c r="DE102" s="825"/>
      <c r="DF102" s="862"/>
      <c r="DG102" s="861"/>
      <c r="DH102" s="825"/>
      <c r="DI102" s="825"/>
      <c r="DJ102" s="825"/>
      <c r="DK102" s="862"/>
      <c r="DL102" s="861"/>
      <c r="DM102" s="825"/>
      <c r="DN102" s="825"/>
      <c r="DO102" s="825"/>
      <c r="DP102" s="862"/>
      <c r="DQ102" s="861"/>
      <c r="DR102" s="825"/>
      <c r="DS102" s="825"/>
      <c r="DT102" s="825"/>
      <c r="DU102" s="862"/>
      <c r="DV102" s="757"/>
      <c r="DW102" s="758"/>
      <c r="DX102" s="758"/>
      <c r="DY102" s="758"/>
      <c r="DZ102" s="885"/>
      <c r="EA102" s="212"/>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86" t="s">
        <v>310</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212"/>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87" t="s">
        <v>311</v>
      </c>
      <c r="BR104" s="887"/>
      <c r="BS104" s="887"/>
      <c r="BT104" s="887"/>
      <c r="BU104" s="887"/>
      <c r="BV104" s="887"/>
      <c r="BW104" s="887"/>
      <c r="BX104" s="887"/>
      <c r="BY104" s="887"/>
      <c r="BZ104" s="887"/>
      <c r="CA104" s="887"/>
      <c r="CB104" s="887"/>
      <c r="CC104" s="887"/>
      <c r="CD104" s="887"/>
      <c r="CE104" s="887"/>
      <c r="CF104" s="887"/>
      <c r="CG104" s="887"/>
      <c r="CH104" s="887"/>
      <c r="CI104" s="887"/>
      <c r="CJ104" s="887"/>
      <c r="CK104" s="887"/>
      <c r="CL104" s="887"/>
      <c r="CM104" s="887"/>
      <c r="CN104" s="887"/>
      <c r="CO104" s="887"/>
      <c r="CP104" s="887"/>
      <c r="CQ104" s="887"/>
      <c r="CR104" s="887"/>
      <c r="CS104" s="887"/>
      <c r="CT104" s="887"/>
      <c r="CU104" s="887"/>
      <c r="CV104" s="887"/>
      <c r="CW104" s="887"/>
      <c r="CX104" s="887"/>
      <c r="CY104" s="887"/>
      <c r="CZ104" s="887"/>
      <c r="DA104" s="887"/>
      <c r="DB104" s="887"/>
      <c r="DC104" s="887"/>
      <c r="DD104" s="887"/>
      <c r="DE104" s="887"/>
      <c r="DF104" s="887"/>
      <c r="DG104" s="887"/>
      <c r="DH104" s="887"/>
      <c r="DI104" s="887"/>
      <c r="DJ104" s="887"/>
      <c r="DK104" s="887"/>
      <c r="DL104" s="887"/>
      <c r="DM104" s="887"/>
      <c r="DN104" s="887"/>
      <c r="DO104" s="887"/>
      <c r="DP104" s="887"/>
      <c r="DQ104" s="887"/>
      <c r="DR104" s="887"/>
      <c r="DS104" s="887"/>
      <c r="DT104" s="887"/>
      <c r="DU104" s="887"/>
      <c r="DV104" s="887"/>
      <c r="DW104" s="887"/>
      <c r="DX104" s="887"/>
      <c r="DY104" s="887"/>
      <c r="DZ104" s="887"/>
      <c r="EA104" s="212"/>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c r="A107" s="231" t="s">
        <v>312</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313</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c r="A108" s="888" t="s">
        <v>314</v>
      </c>
      <c r="B108" s="889"/>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889"/>
      <c r="AL108" s="889"/>
      <c r="AM108" s="889"/>
      <c r="AN108" s="889"/>
      <c r="AO108" s="889"/>
      <c r="AP108" s="889"/>
      <c r="AQ108" s="889"/>
      <c r="AR108" s="889"/>
      <c r="AS108" s="889"/>
      <c r="AT108" s="890"/>
      <c r="AU108" s="888" t="s">
        <v>315</v>
      </c>
      <c r="AV108" s="889"/>
      <c r="AW108" s="889"/>
      <c r="AX108" s="889"/>
      <c r="AY108" s="889"/>
      <c r="AZ108" s="889"/>
      <c r="BA108" s="889"/>
      <c r="BB108" s="889"/>
      <c r="BC108" s="889"/>
      <c r="BD108" s="889"/>
      <c r="BE108" s="889"/>
      <c r="BF108" s="889"/>
      <c r="BG108" s="889"/>
      <c r="BH108" s="889"/>
      <c r="BI108" s="889"/>
      <c r="BJ108" s="889"/>
      <c r="BK108" s="889"/>
      <c r="BL108" s="889"/>
      <c r="BM108" s="889"/>
      <c r="BN108" s="889"/>
      <c r="BO108" s="889"/>
      <c r="BP108" s="889"/>
      <c r="BQ108" s="889"/>
      <c r="BR108" s="889"/>
      <c r="BS108" s="889"/>
      <c r="BT108" s="889"/>
      <c r="BU108" s="889"/>
      <c r="BV108" s="889"/>
      <c r="BW108" s="889"/>
      <c r="BX108" s="889"/>
      <c r="BY108" s="889"/>
      <c r="BZ108" s="889"/>
      <c r="CA108" s="889"/>
      <c r="CB108" s="889"/>
      <c r="CC108" s="889"/>
      <c r="CD108" s="889"/>
      <c r="CE108" s="889"/>
      <c r="CF108" s="889"/>
      <c r="CG108" s="889"/>
      <c r="CH108" s="889"/>
      <c r="CI108" s="889"/>
      <c r="CJ108" s="889"/>
      <c r="CK108" s="889"/>
      <c r="CL108" s="889"/>
      <c r="CM108" s="889"/>
      <c r="CN108" s="889"/>
      <c r="CO108" s="889"/>
      <c r="CP108" s="889"/>
      <c r="CQ108" s="889"/>
      <c r="CR108" s="889"/>
      <c r="CS108" s="889"/>
      <c r="CT108" s="889"/>
      <c r="CU108" s="889"/>
      <c r="CV108" s="889"/>
      <c r="CW108" s="889"/>
      <c r="CX108" s="889"/>
      <c r="CY108" s="889"/>
      <c r="CZ108" s="889"/>
      <c r="DA108" s="889"/>
      <c r="DB108" s="889"/>
      <c r="DC108" s="889"/>
      <c r="DD108" s="889"/>
      <c r="DE108" s="889"/>
      <c r="DF108" s="889"/>
      <c r="DG108" s="889"/>
      <c r="DH108" s="889"/>
      <c r="DI108" s="889"/>
      <c r="DJ108" s="889"/>
      <c r="DK108" s="889"/>
      <c r="DL108" s="889"/>
      <c r="DM108" s="889"/>
      <c r="DN108" s="889"/>
      <c r="DO108" s="889"/>
      <c r="DP108" s="889"/>
      <c r="DQ108" s="889"/>
      <c r="DR108" s="889"/>
      <c r="DS108" s="889"/>
      <c r="DT108" s="889"/>
      <c r="DU108" s="889"/>
      <c r="DV108" s="889"/>
      <c r="DW108" s="889"/>
      <c r="DX108" s="889"/>
      <c r="DY108" s="889"/>
      <c r="DZ108" s="890"/>
    </row>
    <row r="109" spans="1:131" s="212" customFormat="1" ht="26.25" customHeight="1">
      <c r="A109" s="883" t="s">
        <v>316</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317</v>
      </c>
      <c r="AB109" s="864"/>
      <c r="AC109" s="864"/>
      <c r="AD109" s="864"/>
      <c r="AE109" s="865"/>
      <c r="AF109" s="863" t="s">
        <v>318</v>
      </c>
      <c r="AG109" s="864"/>
      <c r="AH109" s="864"/>
      <c r="AI109" s="864"/>
      <c r="AJ109" s="865"/>
      <c r="AK109" s="863" t="s">
        <v>240</v>
      </c>
      <c r="AL109" s="864"/>
      <c r="AM109" s="864"/>
      <c r="AN109" s="864"/>
      <c r="AO109" s="865"/>
      <c r="AP109" s="863" t="s">
        <v>319</v>
      </c>
      <c r="AQ109" s="864"/>
      <c r="AR109" s="864"/>
      <c r="AS109" s="864"/>
      <c r="AT109" s="866"/>
      <c r="AU109" s="883" t="s">
        <v>316</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317</v>
      </c>
      <c r="BR109" s="864"/>
      <c r="BS109" s="864"/>
      <c r="BT109" s="864"/>
      <c r="BU109" s="865"/>
      <c r="BV109" s="863" t="s">
        <v>318</v>
      </c>
      <c r="BW109" s="864"/>
      <c r="BX109" s="864"/>
      <c r="BY109" s="864"/>
      <c r="BZ109" s="865"/>
      <c r="CA109" s="863" t="s">
        <v>240</v>
      </c>
      <c r="CB109" s="864"/>
      <c r="CC109" s="864"/>
      <c r="CD109" s="864"/>
      <c r="CE109" s="865"/>
      <c r="CF109" s="884" t="s">
        <v>319</v>
      </c>
      <c r="CG109" s="884"/>
      <c r="CH109" s="884"/>
      <c r="CI109" s="884"/>
      <c r="CJ109" s="884"/>
      <c r="CK109" s="863" t="s">
        <v>320</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317</v>
      </c>
      <c r="DH109" s="864"/>
      <c r="DI109" s="864"/>
      <c r="DJ109" s="864"/>
      <c r="DK109" s="865"/>
      <c r="DL109" s="863" t="s">
        <v>318</v>
      </c>
      <c r="DM109" s="864"/>
      <c r="DN109" s="864"/>
      <c r="DO109" s="864"/>
      <c r="DP109" s="865"/>
      <c r="DQ109" s="863" t="s">
        <v>240</v>
      </c>
      <c r="DR109" s="864"/>
      <c r="DS109" s="864"/>
      <c r="DT109" s="864"/>
      <c r="DU109" s="865"/>
      <c r="DV109" s="863" t="s">
        <v>319</v>
      </c>
      <c r="DW109" s="864"/>
      <c r="DX109" s="864"/>
      <c r="DY109" s="864"/>
      <c r="DZ109" s="866"/>
    </row>
    <row r="110" spans="1:131" s="212" customFormat="1" ht="26.25" customHeight="1">
      <c r="A110" s="867" t="s">
        <v>321</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870">
        <v>1970368</v>
      </c>
      <c r="AB110" s="871"/>
      <c r="AC110" s="871"/>
      <c r="AD110" s="871"/>
      <c r="AE110" s="872"/>
      <c r="AF110" s="873">
        <v>1972697</v>
      </c>
      <c r="AG110" s="871"/>
      <c r="AH110" s="871"/>
      <c r="AI110" s="871"/>
      <c r="AJ110" s="872"/>
      <c r="AK110" s="873">
        <v>1946303</v>
      </c>
      <c r="AL110" s="871"/>
      <c r="AM110" s="871"/>
      <c r="AN110" s="871"/>
      <c r="AO110" s="872"/>
      <c r="AP110" s="874">
        <v>14.7</v>
      </c>
      <c r="AQ110" s="875"/>
      <c r="AR110" s="875"/>
      <c r="AS110" s="875"/>
      <c r="AT110" s="876"/>
      <c r="AU110" s="877" t="s">
        <v>73</v>
      </c>
      <c r="AV110" s="878"/>
      <c r="AW110" s="878"/>
      <c r="AX110" s="878"/>
      <c r="AY110" s="878"/>
      <c r="AZ110" s="900" t="s">
        <v>322</v>
      </c>
      <c r="BA110" s="868"/>
      <c r="BB110" s="868"/>
      <c r="BC110" s="868"/>
      <c r="BD110" s="868"/>
      <c r="BE110" s="868"/>
      <c r="BF110" s="868"/>
      <c r="BG110" s="868"/>
      <c r="BH110" s="868"/>
      <c r="BI110" s="868"/>
      <c r="BJ110" s="868"/>
      <c r="BK110" s="868"/>
      <c r="BL110" s="868"/>
      <c r="BM110" s="868"/>
      <c r="BN110" s="868"/>
      <c r="BO110" s="868"/>
      <c r="BP110" s="869"/>
      <c r="BQ110" s="901">
        <v>23798527</v>
      </c>
      <c r="BR110" s="902"/>
      <c r="BS110" s="902"/>
      <c r="BT110" s="902"/>
      <c r="BU110" s="902"/>
      <c r="BV110" s="902">
        <v>23603085</v>
      </c>
      <c r="BW110" s="902"/>
      <c r="BX110" s="902"/>
      <c r="BY110" s="902"/>
      <c r="BZ110" s="902"/>
      <c r="CA110" s="902">
        <v>23968432</v>
      </c>
      <c r="CB110" s="902"/>
      <c r="CC110" s="902"/>
      <c r="CD110" s="902"/>
      <c r="CE110" s="902"/>
      <c r="CF110" s="915">
        <v>180.7</v>
      </c>
      <c r="CG110" s="916"/>
      <c r="CH110" s="916"/>
      <c r="CI110" s="916"/>
      <c r="CJ110" s="916"/>
      <c r="CK110" s="917" t="s">
        <v>323</v>
      </c>
      <c r="CL110" s="918"/>
      <c r="CM110" s="900" t="s">
        <v>324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901">
        <v>864226</v>
      </c>
      <c r="DH110" s="902"/>
      <c r="DI110" s="902"/>
      <c r="DJ110" s="902"/>
      <c r="DK110" s="902"/>
      <c r="DL110" s="902">
        <v>751975</v>
      </c>
      <c r="DM110" s="902"/>
      <c r="DN110" s="902"/>
      <c r="DO110" s="902"/>
      <c r="DP110" s="902"/>
      <c r="DQ110" s="902">
        <v>655936</v>
      </c>
      <c r="DR110" s="902"/>
      <c r="DS110" s="902"/>
      <c r="DT110" s="902"/>
      <c r="DU110" s="902"/>
      <c r="DV110" s="903">
        <v>4.9000000000000004</v>
      </c>
      <c r="DW110" s="903"/>
      <c r="DX110" s="903"/>
      <c r="DY110" s="903"/>
      <c r="DZ110" s="904"/>
    </row>
    <row r="111" spans="1:131" s="212" customFormat="1" ht="26.25" customHeight="1">
      <c r="A111" s="905" t="s">
        <v>325</v>
      </c>
      <c r="B111" s="906"/>
      <c r="C111" s="906"/>
      <c r="D111" s="906"/>
      <c r="E111" s="906"/>
      <c r="F111" s="906"/>
      <c r="G111" s="906"/>
      <c r="H111" s="906"/>
      <c r="I111" s="906"/>
      <c r="J111" s="906"/>
      <c r="K111" s="906"/>
      <c r="L111" s="906"/>
      <c r="M111" s="906"/>
      <c r="N111" s="906"/>
      <c r="O111" s="906"/>
      <c r="P111" s="906"/>
      <c r="Q111" s="906"/>
      <c r="R111" s="906"/>
      <c r="S111" s="906"/>
      <c r="T111" s="906"/>
      <c r="U111" s="906"/>
      <c r="V111" s="906"/>
      <c r="W111" s="906"/>
      <c r="X111" s="906"/>
      <c r="Y111" s="906"/>
      <c r="Z111" s="907"/>
      <c r="AA111" s="908" t="s">
        <v>276</v>
      </c>
      <c r="AB111" s="909"/>
      <c r="AC111" s="909"/>
      <c r="AD111" s="909"/>
      <c r="AE111" s="910"/>
      <c r="AF111" s="911" t="s">
        <v>276</v>
      </c>
      <c r="AG111" s="909"/>
      <c r="AH111" s="909"/>
      <c r="AI111" s="909"/>
      <c r="AJ111" s="910"/>
      <c r="AK111" s="911" t="s">
        <v>276</v>
      </c>
      <c r="AL111" s="909"/>
      <c r="AM111" s="909"/>
      <c r="AN111" s="909"/>
      <c r="AO111" s="910"/>
      <c r="AP111" s="912" t="s">
        <v>276</v>
      </c>
      <c r="AQ111" s="913"/>
      <c r="AR111" s="913"/>
      <c r="AS111" s="913"/>
      <c r="AT111" s="914"/>
      <c r="AU111" s="879"/>
      <c r="AV111" s="880"/>
      <c r="AW111" s="880"/>
      <c r="AX111" s="880"/>
      <c r="AY111" s="880"/>
      <c r="AZ111" s="893" t="s">
        <v>326</v>
      </c>
      <c r="BA111" s="894"/>
      <c r="BB111" s="894"/>
      <c r="BC111" s="894"/>
      <c r="BD111" s="894"/>
      <c r="BE111" s="894"/>
      <c r="BF111" s="894"/>
      <c r="BG111" s="894"/>
      <c r="BH111" s="894"/>
      <c r="BI111" s="894"/>
      <c r="BJ111" s="894"/>
      <c r="BK111" s="894"/>
      <c r="BL111" s="894"/>
      <c r="BM111" s="894"/>
      <c r="BN111" s="894"/>
      <c r="BO111" s="894"/>
      <c r="BP111" s="895"/>
      <c r="BQ111" s="896">
        <v>1656509</v>
      </c>
      <c r="BR111" s="897"/>
      <c r="BS111" s="897"/>
      <c r="BT111" s="897"/>
      <c r="BU111" s="897"/>
      <c r="BV111" s="897">
        <v>1537656</v>
      </c>
      <c r="BW111" s="897"/>
      <c r="BX111" s="897"/>
      <c r="BY111" s="897"/>
      <c r="BZ111" s="897"/>
      <c r="CA111" s="897">
        <v>680138</v>
      </c>
      <c r="CB111" s="897"/>
      <c r="CC111" s="897"/>
      <c r="CD111" s="897"/>
      <c r="CE111" s="897"/>
      <c r="CF111" s="891">
        <v>5.0999999999999996</v>
      </c>
      <c r="CG111" s="892"/>
      <c r="CH111" s="892"/>
      <c r="CI111" s="892"/>
      <c r="CJ111" s="892"/>
      <c r="CK111" s="919"/>
      <c r="CL111" s="920"/>
      <c r="CM111" s="893" t="s">
        <v>327</v>
      </c>
      <c r="CN111" s="894"/>
      <c r="CO111" s="894"/>
      <c r="CP111" s="894"/>
      <c r="CQ111" s="894"/>
      <c r="CR111" s="894"/>
      <c r="CS111" s="894"/>
      <c r="CT111" s="894"/>
      <c r="CU111" s="894"/>
      <c r="CV111" s="894"/>
      <c r="CW111" s="894"/>
      <c r="CX111" s="894"/>
      <c r="CY111" s="894"/>
      <c r="CZ111" s="894"/>
      <c r="DA111" s="894"/>
      <c r="DB111" s="894"/>
      <c r="DC111" s="894"/>
      <c r="DD111" s="894"/>
      <c r="DE111" s="894"/>
      <c r="DF111" s="895"/>
      <c r="DG111" s="896" t="s">
        <v>212</v>
      </c>
      <c r="DH111" s="897"/>
      <c r="DI111" s="897"/>
      <c r="DJ111" s="897"/>
      <c r="DK111" s="897"/>
      <c r="DL111" s="897" t="s">
        <v>212</v>
      </c>
      <c r="DM111" s="897"/>
      <c r="DN111" s="897"/>
      <c r="DO111" s="897"/>
      <c r="DP111" s="897"/>
      <c r="DQ111" s="897" t="s">
        <v>276</v>
      </c>
      <c r="DR111" s="897"/>
      <c r="DS111" s="897"/>
      <c r="DT111" s="897"/>
      <c r="DU111" s="897"/>
      <c r="DV111" s="898" t="s">
        <v>212</v>
      </c>
      <c r="DW111" s="898"/>
      <c r="DX111" s="898"/>
      <c r="DY111" s="898"/>
      <c r="DZ111" s="899"/>
    </row>
    <row r="112" spans="1:131" s="212" customFormat="1" ht="26.25" customHeight="1">
      <c r="A112" s="923" t="s">
        <v>328</v>
      </c>
      <c r="B112" s="924"/>
      <c r="C112" s="894" t="s">
        <v>329</v>
      </c>
      <c r="D112" s="894"/>
      <c r="E112" s="894"/>
      <c r="F112" s="894"/>
      <c r="G112" s="894"/>
      <c r="H112" s="894"/>
      <c r="I112" s="894"/>
      <c r="J112" s="894"/>
      <c r="K112" s="894"/>
      <c r="L112" s="894"/>
      <c r="M112" s="894"/>
      <c r="N112" s="894"/>
      <c r="O112" s="894"/>
      <c r="P112" s="894"/>
      <c r="Q112" s="894"/>
      <c r="R112" s="894"/>
      <c r="S112" s="894"/>
      <c r="T112" s="894"/>
      <c r="U112" s="894"/>
      <c r="V112" s="894"/>
      <c r="W112" s="894"/>
      <c r="X112" s="894"/>
      <c r="Y112" s="894"/>
      <c r="Z112" s="895"/>
      <c r="AA112" s="929" t="s">
        <v>212</v>
      </c>
      <c r="AB112" s="930"/>
      <c r="AC112" s="930"/>
      <c r="AD112" s="930"/>
      <c r="AE112" s="931"/>
      <c r="AF112" s="932" t="s">
        <v>276</v>
      </c>
      <c r="AG112" s="930"/>
      <c r="AH112" s="930"/>
      <c r="AI112" s="930"/>
      <c r="AJ112" s="931"/>
      <c r="AK112" s="932" t="s">
        <v>276</v>
      </c>
      <c r="AL112" s="930"/>
      <c r="AM112" s="930"/>
      <c r="AN112" s="930"/>
      <c r="AO112" s="931"/>
      <c r="AP112" s="933" t="s">
        <v>276</v>
      </c>
      <c r="AQ112" s="934"/>
      <c r="AR112" s="934"/>
      <c r="AS112" s="934"/>
      <c r="AT112" s="935"/>
      <c r="AU112" s="879"/>
      <c r="AV112" s="880"/>
      <c r="AW112" s="880"/>
      <c r="AX112" s="880"/>
      <c r="AY112" s="880"/>
      <c r="AZ112" s="893" t="s">
        <v>330</v>
      </c>
      <c r="BA112" s="894"/>
      <c r="BB112" s="894"/>
      <c r="BC112" s="894"/>
      <c r="BD112" s="894"/>
      <c r="BE112" s="894"/>
      <c r="BF112" s="894"/>
      <c r="BG112" s="894"/>
      <c r="BH112" s="894"/>
      <c r="BI112" s="894"/>
      <c r="BJ112" s="894"/>
      <c r="BK112" s="894"/>
      <c r="BL112" s="894"/>
      <c r="BM112" s="894"/>
      <c r="BN112" s="894"/>
      <c r="BO112" s="894"/>
      <c r="BP112" s="895"/>
      <c r="BQ112" s="896">
        <v>1954247</v>
      </c>
      <c r="BR112" s="897"/>
      <c r="BS112" s="897"/>
      <c r="BT112" s="897"/>
      <c r="BU112" s="897"/>
      <c r="BV112" s="897">
        <v>1533032</v>
      </c>
      <c r="BW112" s="897"/>
      <c r="BX112" s="897"/>
      <c r="BY112" s="897"/>
      <c r="BZ112" s="897"/>
      <c r="CA112" s="897">
        <v>1099262</v>
      </c>
      <c r="CB112" s="897"/>
      <c r="CC112" s="897"/>
      <c r="CD112" s="897"/>
      <c r="CE112" s="897"/>
      <c r="CF112" s="891">
        <v>8.3000000000000007</v>
      </c>
      <c r="CG112" s="892"/>
      <c r="CH112" s="892"/>
      <c r="CI112" s="892"/>
      <c r="CJ112" s="892"/>
      <c r="CK112" s="919"/>
      <c r="CL112" s="920"/>
      <c r="CM112" s="893" t="s">
        <v>331</v>
      </c>
      <c r="CN112" s="894"/>
      <c r="CO112" s="894"/>
      <c r="CP112" s="894"/>
      <c r="CQ112" s="894"/>
      <c r="CR112" s="894"/>
      <c r="CS112" s="894"/>
      <c r="CT112" s="894"/>
      <c r="CU112" s="894"/>
      <c r="CV112" s="894"/>
      <c r="CW112" s="894"/>
      <c r="CX112" s="894"/>
      <c r="CY112" s="894"/>
      <c r="CZ112" s="894"/>
      <c r="DA112" s="894"/>
      <c r="DB112" s="894"/>
      <c r="DC112" s="894"/>
      <c r="DD112" s="894"/>
      <c r="DE112" s="894"/>
      <c r="DF112" s="895"/>
      <c r="DG112" s="896" t="s">
        <v>276</v>
      </c>
      <c r="DH112" s="897"/>
      <c r="DI112" s="897"/>
      <c r="DJ112" s="897"/>
      <c r="DK112" s="897"/>
      <c r="DL112" s="897" t="s">
        <v>276</v>
      </c>
      <c r="DM112" s="897"/>
      <c r="DN112" s="897"/>
      <c r="DO112" s="897"/>
      <c r="DP112" s="897"/>
      <c r="DQ112" s="897" t="s">
        <v>212</v>
      </c>
      <c r="DR112" s="897"/>
      <c r="DS112" s="897"/>
      <c r="DT112" s="897"/>
      <c r="DU112" s="897"/>
      <c r="DV112" s="898" t="s">
        <v>212</v>
      </c>
      <c r="DW112" s="898"/>
      <c r="DX112" s="898"/>
      <c r="DY112" s="898"/>
      <c r="DZ112" s="899"/>
    </row>
    <row r="113" spans="1:130" s="212" customFormat="1" ht="26.25" customHeight="1">
      <c r="A113" s="925"/>
      <c r="B113" s="926"/>
      <c r="C113" s="894" t="s">
        <v>332</v>
      </c>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5"/>
      <c r="AA113" s="908">
        <v>142627</v>
      </c>
      <c r="AB113" s="909"/>
      <c r="AC113" s="909"/>
      <c r="AD113" s="909"/>
      <c r="AE113" s="910"/>
      <c r="AF113" s="911">
        <v>138897</v>
      </c>
      <c r="AG113" s="909"/>
      <c r="AH113" s="909"/>
      <c r="AI113" s="909"/>
      <c r="AJ113" s="910"/>
      <c r="AK113" s="911">
        <v>131163</v>
      </c>
      <c r="AL113" s="909"/>
      <c r="AM113" s="909"/>
      <c r="AN113" s="909"/>
      <c r="AO113" s="910"/>
      <c r="AP113" s="912">
        <v>1</v>
      </c>
      <c r="AQ113" s="913"/>
      <c r="AR113" s="913"/>
      <c r="AS113" s="913"/>
      <c r="AT113" s="914"/>
      <c r="AU113" s="879"/>
      <c r="AV113" s="880"/>
      <c r="AW113" s="880"/>
      <c r="AX113" s="880"/>
      <c r="AY113" s="880"/>
      <c r="AZ113" s="893" t="s">
        <v>333</v>
      </c>
      <c r="BA113" s="894"/>
      <c r="BB113" s="894"/>
      <c r="BC113" s="894"/>
      <c r="BD113" s="894"/>
      <c r="BE113" s="894"/>
      <c r="BF113" s="894"/>
      <c r="BG113" s="894"/>
      <c r="BH113" s="894"/>
      <c r="BI113" s="894"/>
      <c r="BJ113" s="894"/>
      <c r="BK113" s="894"/>
      <c r="BL113" s="894"/>
      <c r="BM113" s="894"/>
      <c r="BN113" s="894"/>
      <c r="BO113" s="894"/>
      <c r="BP113" s="895"/>
      <c r="BQ113" s="896">
        <v>987066</v>
      </c>
      <c r="BR113" s="897"/>
      <c r="BS113" s="897"/>
      <c r="BT113" s="897"/>
      <c r="BU113" s="897"/>
      <c r="BV113" s="897">
        <v>930623</v>
      </c>
      <c r="BW113" s="897"/>
      <c r="BX113" s="897"/>
      <c r="BY113" s="897"/>
      <c r="BZ113" s="897"/>
      <c r="CA113" s="897">
        <v>916882</v>
      </c>
      <c r="CB113" s="897"/>
      <c r="CC113" s="897"/>
      <c r="CD113" s="897"/>
      <c r="CE113" s="897"/>
      <c r="CF113" s="891">
        <v>6.9</v>
      </c>
      <c r="CG113" s="892"/>
      <c r="CH113" s="892"/>
      <c r="CI113" s="892"/>
      <c r="CJ113" s="892"/>
      <c r="CK113" s="919"/>
      <c r="CL113" s="920"/>
      <c r="CM113" s="893" t="s">
        <v>334</v>
      </c>
      <c r="CN113" s="894"/>
      <c r="CO113" s="894"/>
      <c r="CP113" s="894"/>
      <c r="CQ113" s="894"/>
      <c r="CR113" s="894"/>
      <c r="CS113" s="894"/>
      <c r="CT113" s="894"/>
      <c r="CU113" s="894"/>
      <c r="CV113" s="894"/>
      <c r="CW113" s="894"/>
      <c r="CX113" s="894"/>
      <c r="CY113" s="894"/>
      <c r="CZ113" s="894"/>
      <c r="DA113" s="894"/>
      <c r="DB113" s="894"/>
      <c r="DC113" s="894"/>
      <c r="DD113" s="894"/>
      <c r="DE113" s="894"/>
      <c r="DF113" s="895"/>
      <c r="DG113" s="929" t="s">
        <v>276</v>
      </c>
      <c r="DH113" s="930"/>
      <c r="DI113" s="930"/>
      <c r="DJ113" s="930"/>
      <c r="DK113" s="931"/>
      <c r="DL113" s="932" t="s">
        <v>276</v>
      </c>
      <c r="DM113" s="930"/>
      <c r="DN113" s="930"/>
      <c r="DO113" s="930"/>
      <c r="DP113" s="931"/>
      <c r="DQ113" s="932" t="s">
        <v>212</v>
      </c>
      <c r="DR113" s="930"/>
      <c r="DS113" s="930"/>
      <c r="DT113" s="930"/>
      <c r="DU113" s="931"/>
      <c r="DV113" s="933" t="s">
        <v>212</v>
      </c>
      <c r="DW113" s="934"/>
      <c r="DX113" s="934"/>
      <c r="DY113" s="934"/>
      <c r="DZ113" s="935"/>
    </row>
    <row r="114" spans="1:130" s="212" customFormat="1" ht="26.25" customHeight="1">
      <c r="A114" s="925"/>
      <c r="B114" s="926"/>
      <c r="C114" s="894" t="s">
        <v>335</v>
      </c>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5"/>
      <c r="AA114" s="929">
        <v>147386</v>
      </c>
      <c r="AB114" s="930"/>
      <c r="AC114" s="930"/>
      <c r="AD114" s="930"/>
      <c r="AE114" s="931"/>
      <c r="AF114" s="932">
        <v>163437</v>
      </c>
      <c r="AG114" s="930"/>
      <c r="AH114" s="930"/>
      <c r="AI114" s="930"/>
      <c r="AJ114" s="931"/>
      <c r="AK114" s="932">
        <v>157445</v>
      </c>
      <c r="AL114" s="930"/>
      <c r="AM114" s="930"/>
      <c r="AN114" s="930"/>
      <c r="AO114" s="931"/>
      <c r="AP114" s="933">
        <v>1.2</v>
      </c>
      <c r="AQ114" s="934"/>
      <c r="AR114" s="934"/>
      <c r="AS114" s="934"/>
      <c r="AT114" s="935"/>
      <c r="AU114" s="879"/>
      <c r="AV114" s="880"/>
      <c r="AW114" s="880"/>
      <c r="AX114" s="880"/>
      <c r="AY114" s="880"/>
      <c r="AZ114" s="893" t="s">
        <v>336</v>
      </c>
      <c r="BA114" s="894"/>
      <c r="BB114" s="894"/>
      <c r="BC114" s="894"/>
      <c r="BD114" s="894"/>
      <c r="BE114" s="894"/>
      <c r="BF114" s="894"/>
      <c r="BG114" s="894"/>
      <c r="BH114" s="894"/>
      <c r="BI114" s="894"/>
      <c r="BJ114" s="894"/>
      <c r="BK114" s="894"/>
      <c r="BL114" s="894"/>
      <c r="BM114" s="894"/>
      <c r="BN114" s="894"/>
      <c r="BO114" s="894"/>
      <c r="BP114" s="895"/>
      <c r="BQ114" s="896">
        <v>806004</v>
      </c>
      <c r="BR114" s="897"/>
      <c r="BS114" s="897"/>
      <c r="BT114" s="897"/>
      <c r="BU114" s="897"/>
      <c r="BV114" s="897">
        <v>663553</v>
      </c>
      <c r="BW114" s="897"/>
      <c r="BX114" s="897"/>
      <c r="BY114" s="897"/>
      <c r="BZ114" s="897"/>
      <c r="CA114" s="897">
        <v>540532</v>
      </c>
      <c r="CB114" s="897"/>
      <c r="CC114" s="897"/>
      <c r="CD114" s="897"/>
      <c r="CE114" s="897"/>
      <c r="CF114" s="891">
        <v>4.0999999999999996</v>
      </c>
      <c r="CG114" s="892"/>
      <c r="CH114" s="892"/>
      <c r="CI114" s="892"/>
      <c r="CJ114" s="892"/>
      <c r="CK114" s="919"/>
      <c r="CL114" s="920"/>
      <c r="CM114" s="893" t="s">
        <v>337</v>
      </c>
      <c r="CN114" s="894"/>
      <c r="CO114" s="894"/>
      <c r="CP114" s="894"/>
      <c r="CQ114" s="894"/>
      <c r="CR114" s="894"/>
      <c r="CS114" s="894"/>
      <c r="CT114" s="894"/>
      <c r="CU114" s="894"/>
      <c r="CV114" s="894"/>
      <c r="CW114" s="894"/>
      <c r="CX114" s="894"/>
      <c r="CY114" s="894"/>
      <c r="CZ114" s="894"/>
      <c r="DA114" s="894"/>
      <c r="DB114" s="894"/>
      <c r="DC114" s="894"/>
      <c r="DD114" s="894"/>
      <c r="DE114" s="894"/>
      <c r="DF114" s="895"/>
      <c r="DG114" s="929" t="s">
        <v>212</v>
      </c>
      <c r="DH114" s="930"/>
      <c r="DI114" s="930"/>
      <c r="DJ114" s="930"/>
      <c r="DK114" s="931"/>
      <c r="DL114" s="932" t="s">
        <v>212</v>
      </c>
      <c r="DM114" s="930"/>
      <c r="DN114" s="930"/>
      <c r="DO114" s="930"/>
      <c r="DP114" s="931"/>
      <c r="DQ114" s="932" t="s">
        <v>212</v>
      </c>
      <c r="DR114" s="930"/>
      <c r="DS114" s="930"/>
      <c r="DT114" s="930"/>
      <c r="DU114" s="931"/>
      <c r="DV114" s="933" t="s">
        <v>212</v>
      </c>
      <c r="DW114" s="934"/>
      <c r="DX114" s="934"/>
      <c r="DY114" s="934"/>
      <c r="DZ114" s="935"/>
    </row>
    <row r="115" spans="1:130" s="212" customFormat="1" ht="26.25" customHeight="1">
      <c r="A115" s="925"/>
      <c r="B115" s="926"/>
      <c r="C115" s="894" t="s">
        <v>338</v>
      </c>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5"/>
      <c r="AA115" s="908">
        <v>94857</v>
      </c>
      <c r="AB115" s="909"/>
      <c r="AC115" s="909"/>
      <c r="AD115" s="909"/>
      <c r="AE115" s="910"/>
      <c r="AF115" s="911">
        <v>112227</v>
      </c>
      <c r="AG115" s="909"/>
      <c r="AH115" s="909"/>
      <c r="AI115" s="909"/>
      <c r="AJ115" s="910"/>
      <c r="AK115" s="911">
        <v>96039</v>
      </c>
      <c r="AL115" s="909"/>
      <c r="AM115" s="909"/>
      <c r="AN115" s="909"/>
      <c r="AO115" s="910"/>
      <c r="AP115" s="912">
        <v>0.7</v>
      </c>
      <c r="AQ115" s="913"/>
      <c r="AR115" s="913"/>
      <c r="AS115" s="913"/>
      <c r="AT115" s="914"/>
      <c r="AU115" s="879"/>
      <c r="AV115" s="880"/>
      <c r="AW115" s="880"/>
      <c r="AX115" s="880"/>
      <c r="AY115" s="880"/>
      <c r="AZ115" s="893" t="s">
        <v>339</v>
      </c>
      <c r="BA115" s="894"/>
      <c r="BB115" s="894"/>
      <c r="BC115" s="894"/>
      <c r="BD115" s="894"/>
      <c r="BE115" s="894"/>
      <c r="BF115" s="894"/>
      <c r="BG115" s="894"/>
      <c r="BH115" s="894"/>
      <c r="BI115" s="894"/>
      <c r="BJ115" s="894"/>
      <c r="BK115" s="894"/>
      <c r="BL115" s="894"/>
      <c r="BM115" s="894"/>
      <c r="BN115" s="894"/>
      <c r="BO115" s="894"/>
      <c r="BP115" s="895"/>
      <c r="BQ115" s="896" t="s">
        <v>212</v>
      </c>
      <c r="BR115" s="897"/>
      <c r="BS115" s="897"/>
      <c r="BT115" s="897"/>
      <c r="BU115" s="897"/>
      <c r="BV115" s="897" t="s">
        <v>276</v>
      </c>
      <c r="BW115" s="897"/>
      <c r="BX115" s="897"/>
      <c r="BY115" s="897"/>
      <c r="BZ115" s="897"/>
      <c r="CA115" s="897" t="s">
        <v>276</v>
      </c>
      <c r="CB115" s="897"/>
      <c r="CC115" s="897"/>
      <c r="CD115" s="897"/>
      <c r="CE115" s="897"/>
      <c r="CF115" s="891" t="s">
        <v>212</v>
      </c>
      <c r="CG115" s="892"/>
      <c r="CH115" s="892"/>
      <c r="CI115" s="892"/>
      <c r="CJ115" s="892"/>
      <c r="CK115" s="919"/>
      <c r="CL115" s="920"/>
      <c r="CM115" s="893" t="s">
        <v>340</v>
      </c>
      <c r="CN115" s="894"/>
      <c r="CO115" s="894"/>
      <c r="CP115" s="894"/>
      <c r="CQ115" s="894"/>
      <c r="CR115" s="894"/>
      <c r="CS115" s="894"/>
      <c r="CT115" s="894"/>
      <c r="CU115" s="894"/>
      <c r="CV115" s="894"/>
      <c r="CW115" s="894"/>
      <c r="CX115" s="894"/>
      <c r="CY115" s="894"/>
      <c r="CZ115" s="894"/>
      <c r="DA115" s="894"/>
      <c r="DB115" s="894"/>
      <c r="DC115" s="894"/>
      <c r="DD115" s="894"/>
      <c r="DE115" s="894"/>
      <c r="DF115" s="895"/>
      <c r="DG115" s="929">
        <v>756095</v>
      </c>
      <c r="DH115" s="930"/>
      <c r="DI115" s="930"/>
      <c r="DJ115" s="930"/>
      <c r="DK115" s="931"/>
      <c r="DL115" s="932">
        <v>756095</v>
      </c>
      <c r="DM115" s="930"/>
      <c r="DN115" s="930"/>
      <c r="DO115" s="930"/>
      <c r="DP115" s="931"/>
      <c r="DQ115" s="932" t="s">
        <v>212</v>
      </c>
      <c r="DR115" s="930"/>
      <c r="DS115" s="930"/>
      <c r="DT115" s="930"/>
      <c r="DU115" s="931"/>
      <c r="DV115" s="933" t="s">
        <v>276</v>
      </c>
      <c r="DW115" s="934"/>
      <c r="DX115" s="934"/>
      <c r="DY115" s="934"/>
      <c r="DZ115" s="935"/>
    </row>
    <row r="116" spans="1:130" s="212" customFormat="1" ht="26.25" customHeight="1">
      <c r="A116" s="927"/>
      <c r="B116" s="928"/>
      <c r="C116" s="936" t="s">
        <v>341</v>
      </c>
      <c r="D116" s="936"/>
      <c r="E116" s="936"/>
      <c r="F116" s="936"/>
      <c r="G116" s="936"/>
      <c r="H116" s="936"/>
      <c r="I116" s="936"/>
      <c r="J116" s="936"/>
      <c r="K116" s="936"/>
      <c r="L116" s="936"/>
      <c r="M116" s="936"/>
      <c r="N116" s="936"/>
      <c r="O116" s="936"/>
      <c r="P116" s="936"/>
      <c r="Q116" s="936"/>
      <c r="R116" s="936"/>
      <c r="S116" s="936"/>
      <c r="T116" s="936"/>
      <c r="U116" s="936"/>
      <c r="V116" s="936"/>
      <c r="W116" s="936"/>
      <c r="X116" s="936"/>
      <c r="Y116" s="936"/>
      <c r="Z116" s="937"/>
      <c r="AA116" s="929">
        <v>475</v>
      </c>
      <c r="AB116" s="930"/>
      <c r="AC116" s="930"/>
      <c r="AD116" s="930"/>
      <c r="AE116" s="931"/>
      <c r="AF116" s="932" t="s">
        <v>276</v>
      </c>
      <c r="AG116" s="930"/>
      <c r="AH116" s="930"/>
      <c r="AI116" s="930"/>
      <c r="AJ116" s="931"/>
      <c r="AK116" s="932">
        <v>347</v>
      </c>
      <c r="AL116" s="930"/>
      <c r="AM116" s="930"/>
      <c r="AN116" s="930"/>
      <c r="AO116" s="931"/>
      <c r="AP116" s="933">
        <v>0</v>
      </c>
      <c r="AQ116" s="934"/>
      <c r="AR116" s="934"/>
      <c r="AS116" s="934"/>
      <c r="AT116" s="935"/>
      <c r="AU116" s="879"/>
      <c r="AV116" s="880"/>
      <c r="AW116" s="880"/>
      <c r="AX116" s="880"/>
      <c r="AY116" s="880"/>
      <c r="AZ116" s="938" t="s">
        <v>342</v>
      </c>
      <c r="BA116" s="939"/>
      <c r="BB116" s="939"/>
      <c r="BC116" s="939"/>
      <c r="BD116" s="939"/>
      <c r="BE116" s="939"/>
      <c r="BF116" s="939"/>
      <c r="BG116" s="939"/>
      <c r="BH116" s="939"/>
      <c r="BI116" s="939"/>
      <c r="BJ116" s="939"/>
      <c r="BK116" s="939"/>
      <c r="BL116" s="939"/>
      <c r="BM116" s="939"/>
      <c r="BN116" s="939"/>
      <c r="BO116" s="939"/>
      <c r="BP116" s="940"/>
      <c r="BQ116" s="896" t="s">
        <v>276</v>
      </c>
      <c r="BR116" s="897"/>
      <c r="BS116" s="897"/>
      <c r="BT116" s="897"/>
      <c r="BU116" s="897"/>
      <c r="BV116" s="897" t="s">
        <v>212</v>
      </c>
      <c r="BW116" s="897"/>
      <c r="BX116" s="897"/>
      <c r="BY116" s="897"/>
      <c r="BZ116" s="897"/>
      <c r="CA116" s="897" t="s">
        <v>212</v>
      </c>
      <c r="CB116" s="897"/>
      <c r="CC116" s="897"/>
      <c r="CD116" s="897"/>
      <c r="CE116" s="897"/>
      <c r="CF116" s="891" t="s">
        <v>212</v>
      </c>
      <c r="CG116" s="892"/>
      <c r="CH116" s="892"/>
      <c r="CI116" s="892"/>
      <c r="CJ116" s="892"/>
      <c r="CK116" s="919"/>
      <c r="CL116" s="920"/>
      <c r="CM116" s="893" t="s">
        <v>343</v>
      </c>
      <c r="CN116" s="894"/>
      <c r="CO116" s="894"/>
      <c r="CP116" s="894"/>
      <c r="CQ116" s="894"/>
      <c r="CR116" s="894"/>
      <c r="CS116" s="894"/>
      <c r="CT116" s="894"/>
      <c r="CU116" s="894"/>
      <c r="CV116" s="894"/>
      <c r="CW116" s="894"/>
      <c r="CX116" s="894"/>
      <c r="CY116" s="894"/>
      <c r="CZ116" s="894"/>
      <c r="DA116" s="894"/>
      <c r="DB116" s="894"/>
      <c r="DC116" s="894"/>
      <c r="DD116" s="894"/>
      <c r="DE116" s="894"/>
      <c r="DF116" s="895"/>
      <c r="DG116" s="929" t="s">
        <v>276</v>
      </c>
      <c r="DH116" s="930"/>
      <c r="DI116" s="930"/>
      <c r="DJ116" s="930"/>
      <c r="DK116" s="931"/>
      <c r="DL116" s="932" t="s">
        <v>212</v>
      </c>
      <c r="DM116" s="930"/>
      <c r="DN116" s="930"/>
      <c r="DO116" s="930"/>
      <c r="DP116" s="931"/>
      <c r="DQ116" s="932" t="s">
        <v>276</v>
      </c>
      <c r="DR116" s="930"/>
      <c r="DS116" s="930"/>
      <c r="DT116" s="930"/>
      <c r="DU116" s="931"/>
      <c r="DV116" s="933" t="s">
        <v>276</v>
      </c>
      <c r="DW116" s="934"/>
      <c r="DX116" s="934"/>
      <c r="DY116" s="934"/>
      <c r="DZ116" s="935"/>
    </row>
    <row r="117" spans="1:130" s="212" customFormat="1" ht="26.25" customHeight="1">
      <c r="A117" s="883" t="s">
        <v>186</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48" t="s">
        <v>344</v>
      </c>
      <c r="Z117" s="865"/>
      <c r="AA117" s="949">
        <v>2355713</v>
      </c>
      <c r="AB117" s="950"/>
      <c r="AC117" s="950"/>
      <c r="AD117" s="950"/>
      <c r="AE117" s="951"/>
      <c r="AF117" s="952">
        <v>2387258</v>
      </c>
      <c r="AG117" s="950"/>
      <c r="AH117" s="950"/>
      <c r="AI117" s="950"/>
      <c r="AJ117" s="951"/>
      <c r="AK117" s="952">
        <v>2331297</v>
      </c>
      <c r="AL117" s="950"/>
      <c r="AM117" s="950"/>
      <c r="AN117" s="950"/>
      <c r="AO117" s="951"/>
      <c r="AP117" s="953"/>
      <c r="AQ117" s="954"/>
      <c r="AR117" s="954"/>
      <c r="AS117" s="954"/>
      <c r="AT117" s="955"/>
      <c r="AU117" s="879"/>
      <c r="AV117" s="880"/>
      <c r="AW117" s="880"/>
      <c r="AX117" s="880"/>
      <c r="AY117" s="880"/>
      <c r="AZ117" s="945" t="s">
        <v>345</v>
      </c>
      <c r="BA117" s="946"/>
      <c r="BB117" s="946"/>
      <c r="BC117" s="946"/>
      <c r="BD117" s="946"/>
      <c r="BE117" s="946"/>
      <c r="BF117" s="946"/>
      <c r="BG117" s="946"/>
      <c r="BH117" s="946"/>
      <c r="BI117" s="946"/>
      <c r="BJ117" s="946"/>
      <c r="BK117" s="946"/>
      <c r="BL117" s="946"/>
      <c r="BM117" s="946"/>
      <c r="BN117" s="946"/>
      <c r="BO117" s="946"/>
      <c r="BP117" s="947"/>
      <c r="BQ117" s="896" t="s">
        <v>212</v>
      </c>
      <c r="BR117" s="897"/>
      <c r="BS117" s="897"/>
      <c r="BT117" s="897"/>
      <c r="BU117" s="897"/>
      <c r="BV117" s="897" t="s">
        <v>212</v>
      </c>
      <c r="BW117" s="897"/>
      <c r="BX117" s="897"/>
      <c r="BY117" s="897"/>
      <c r="BZ117" s="897"/>
      <c r="CA117" s="897" t="s">
        <v>212</v>
      </c>
      <c r="CB117" s="897"/>
      <c r="CC117" s="897"/>
      <c r="CD117" s="897"/>
      <c r="CE117" s="897"/>
      <c r="CF117" s="891" t="s">
        <v>212</v>
      </c>
      <c r="CG117" s="892"/>
      <c r="CH117" s="892"/>
      <c r="CI117" s="892"/>
      <c r="CJ117" s="892"/>
      <c r="CK117" s="919"/>
      <c r="CL117" s="920"/>
      <c r="CM117" s="893" t="s">
        <v>346</v>
      </c>
      <c r="CN117" s="894"/>
      <c r="CO117" s="894"/>
      <c r="CP117" s="894"/>
      <c r="CQ117" s="894"/>
      <c r="CR117" s="894"/>
      <c r="CS117" s="894"/>
      <c r="CT117" s="894"/>
      <c r="CU117" s="894"/>
      <c r="CV117" s="894"/>
      <c r="CW117" s="894"/>
      <c r="CX117" s="894"/>
      <c r="CY117" s="894"/>
      <c r="CZ117" s="894"/>
      <c r="DA117" s="894"/>
      <c r="DB117" s="894"/>
      <c r="DC117" s="894"/>
      <c r="DD117" s="894"/>
      <c r="DE117" s="894"/>
      <c r="DF117" s="895"/>
      <c r="DG117" s="929" t="s">
        <v>212</v>
      </c>
      <c r="DH117" s="930"/>
      <c r="DI117" s="930"/>
      <c r="DJ117" s="930"/>
      <c r="DK117" s="931"/>
      <c r="DL117" s="932" t="s">
        <v>276</v>
      </c>
      <c r="DM117" s="930"/>
      <c r="DN117" s="930"/>
      <c r="DO117" s="930"/>
      <c r="DP117" s="931"/>
      <c r="DQ117" s="932" t="s">
        <v>212</v>
      </c>
      <c r="DR117" s="930"/>
      <c r="DS117" s="930"/>
      <c r="DT117" s="930"/>
      <c r="DU117" s="931"/>
      <c r="DV117" s="933" t="s">
        <v>212</v>
      </c>
      <c r="DW117" s="934"/>
      <c r="DX117" s="934"/>
      <c r="DY117" s="934"/>
      <c r="DZ117" s="935"/>
    </row>
    <row r="118" spans="1:130" s="212" customFormat="1" ht="26.25" customHeight="1">
      <c r="A118" s="883" t="s">
        <v>320</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317</v>
      </c>
      <c r="AB118" s="864"/>
      <c r="AC118" s="864"/>
      <c r="AD118" s="864"/>
      <c r="AE118" s="865"/>
      <c r="AF118" s="863" t="s">
        <v>318</v>
      </c>
      <c r="AG118" s="864"/>
      <c r="AH118" s="864"/>
      <c r="AI118" s="864"/>
      <c r="AJ118" s="865"/>
      <c r="AK118" s="863" t="s">
        <v>240</v>
      </c>
      <c r="AL118" s="864"/>
      <c r="AM118" s="864"/>
      <c r="AN118" s="864"/>
      <c r="AO118" s="865"/>
      <c r="AP118" s="941" t="s">
        <v>319</v>
      </c>
      <c r="AQ118" s="942"/>
      <c r="AR118" s="942"/>
      <c r="AS118" s="942"/>
      <c r="AT118" s="943"/>
      <c r="AU118" s="879"/>
      <c r="AV118" s="880"/>
      <c r="AW118" s="880"/>
      <c r="AX118" s="880"/>
      <c r="AY118" s="880"/>
      <c r="AZ118" s="944" t="s">
        <v>347</v>
      </c>
      <c r="BA118" s="936"/>
      <c r="BB118" s="936"/>
      <c r="BC118" s="936"/>
      <c r="BD118" s="936"/>
      <c r="BE118" s="936"/>
      <c r="BF118" s="936"/>
      <c r="BG118" s="936"/>
      <c r="BH118" s="936"/>
      <c r="BI118" s="936"/>
      <c r="BJ118" s="936"/>
      <c r="BK118" s="936"/>
      <c r="BL118" s="936"/>
      <c r="BM118" s="936"/>
      <c r="BN118" s="936"/>
      <c r="BO118" s="936"/>
      <c r="BP118" s="937"/>
      <c r="BQ118" s="970" t="s">
        <v>276</v>
      </c>
      <c r="BR118" s="971"/>
      <c r="BS118" s="971"/>
      <c r="BT118" s="971"/>
      <c r="BU118" s="971"/>
      <c r="BV118" s="971" t="s">
        <v>212</v>
      </c>
      <c r="BW118" s="971"/>
      <c r="BX118" s="971"/>
      <c r="BY118" s="971"/>
      <c r="BZ118" s="971"/>
      <c r="CA118" s="971" t="s">
        <v>276</v>
      </c>
      <c r="CB118" s="971"/>
      <c r="CC118" s="971"/>
      <c r="CD118" s="971"/>
      <c r="CE118" s="971"/>
      <c r="CF118" s="891" t="s">
        <v>212</v>
      </c>
      <c r="CG118" s="892"/>
      <c r="CH118" s="892"/>
      <c r="CI118" s="892"/>
      <c r="CJ118" s="892"/>
      <c r="CK118" s="919"/>
      <c r="CL118" s="920"/>
      <c r="CM118" s="893" t="s">
        <v>348</v>
      </c>
      <c r="CN118" s="894"/>
      <c r="CO118" s="894"/>
      <c r="CP118" s="894"/>
      <c r="CQ118" s="894"/>
      <c r="CR118" s="894"/>
      <c r="CS118" s="894"/>
      <c r="CT118" s="894"/>
      <c r="CU118" s="894"/>
      <c r="CV118" s="894"/>
      <c r="CW118" s="894"/>
      <c r="CX118" s="894"/>
      <c r="CY118" s="894"/>
      <c r="CZ118" s="894"/>
      <c r="DA118" s="894"/>
      <c r="DB118" s="894"/>
      <c r="DC118" s="894"/>
      <c r="DD118" s="894"/>
      <c r="DE118" s="894"/>
      <c r="DF118" s="895"/>
      <c r="DG118" s="929" t="s">
        <v>212</v>
      </c>
      <c r="DH118" s="930"/>
      <c r="DI118" s="930"/>
      <c r="DJ118" s="930"/>
      <c r="DK118" s="931"/>
      <c r="DL118" s="932" t="s">
        <v>212</v>
      </c>
      <c r="DM118" s="930"/>
      <c r="DN118" s="930"/>
      <c r="DO118" s="930"/>
      <c r="DP118" s="931"/>
      <c r="DQ118" s="932" t="s">
        <v>276</v>
      </c>
      <c r="DR118" s="930"/>
      <c r="DS118" s="930"/>
      <c r="DT118" s="930"/>
      <c r="DU118" s="931"/>
      <c r="DV118" s="933" t="s">
        <v>212</v>
      </c>
      <c r="DW118" s="934"/>
      <c r="DX118" s="934"/>
      <c r="DY118" s="934"/>
      <c r="DZ118" s="935"/>
    </row>
    <row r="119" spans="1:130" s="212" customFormat="1" ht="26.25" customHeight="1">
      <c r="A119" s="1027" t="s">
        <v>323</v>
      </c>
      <c r="B119" s="918"/>
      <c r="C119" s="900" t="s">
        <v>324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212</v>
      </c>
      <c r="AB119" s="871"/>
      <c r="AC119" s="871"/>
      <c r="AD119" s="871"/>
      <c r="AE119" s="872"/>
      <c r="AF119" s="873" t="s">
        <v>276</v>
      </c>
      <c r="AG119" s="871"/>
      <c r="AH119" s="871"/>
      <c r="AI119" s="871"/>
      <c r="AJ119" s="872"/>
      <c r="AK119" s="873" t="s">
        <v>212</v>
      </c>
      <c r="AL119" s="871"/>
      <c r="AM119" s="871"/>
      <c r="AN119" s="871"/>
      <c r="AO119" s="872"/>
      <c r="AP119" s="874" t="s">
        <v>212</v>
      </c>
      <c r="AQ119" s="875"/>
      <c r="AR119" s="875"/>
      <c r="AS119" s="875"/>
      <c r="AT119" s="876"/>
      <c r="AU119" s="881"/>
      <c r="AV119" s="882"/>
      <c r="AW119" s="882"/>
      <c r="AX119" s="882"/>
      <c r="AY119" s="882"/>
      <c r="AZ119" s="233" t="s">
        <v>186</v>
      </c>
      <c r="BA119" s="233"/>
      <c r="BB119" s="233"/>
      <c r="BC119" s="233"/>
      <c r="BD119" s="233"/>
      <c r="BE119" s="233"/>
      <c r="BF119" s="233"/>
      <c r="BG119" s="233"/>
      <c r="BH119" s="233"/>
      <c r="BI119" s="233"/>
      <c r="BJ119" s="233"/>
      <c r="BK119" s="233"/>
      <c r="BL119" s="233"/>
      <c r="BM119" s="233"/>
      <c r="BN119" s="233"/>
      <c r="BO119" s="948" t="s">
        <v>349</v>
      </c>
      <c r="BP119" s="976"/>
      <c r="BQ119" s="970">
        <v>29202353</v>
      </c>
      <c r="BR119" s="971"/>
      <c r="BS119" s="971"/>
      <c r="BT119" s="971"/>
      <c r="BU119" s="971"/>
      <c r="BV119" s="971">
        <v>28267949</v>
      </c>
      <c r="BW119" s="971"/>
      <c r="BX119" s="971"/>
      <c r="BY119" s="971"/>
      <c r="BZ119" s="971"/>
      <c r="CA119" s="971">
        <v>27205246</v>
      </c>
      <c r="CB119" s="971"/>
      <c r="CC119" s="971"/>
      <c r="CD119" s="971"/>
      <c r="CE119" s="971"/>
      <c r="CF119" s="972"/>
      <c r="CG119" s="973"/>
      <c r="CH119" s="973"/>
      <c r="CI119" s="973"/>
      <c r="CJ119" s="974"/>
      <c r="CK119" s="921"/>
      <c r="CL119" s="922"/>
      <c r="CM119" s="944" t="s">
        <v>350</v>
      </c>
      <c r="CN119" s="936"/>
      <c r="CO119" s="936"/>
      <c r="CP119" s="936"/>
      <c r="CQ119" s="936"/>
      <c r="CR119" s="936"/>
      <c r="CS119" s="936"/>
      <c r="CT119" s="936"/>
      <c r="CU119" s="936"/>
      <c r="CV119" s="936"/>
      <c r="CW119" s="936"/>
      <c r="CX119" s="936"/>
      <c r="CY119" s="936"/>
      <c r="CZ119" s="936"/>
      <c r="DA119" s="936"/>
      <c r="DB119" s="936"/>
      <c r="DC119" s="936"/>
      <c r="DD119" s="936"/>
      <c r="DE119" s="936"/>
      <c r="DF119" s="937"/>
      <c r="DG119" s="975">
        <v>36188</v>
      </c>
      <c r="DH119" s="957"/>
      <c r="DI119" s="957"/>
      <c r="DJ119" s="957"/>
      <c r="DK119" s="958"/>
      <c r="DL119" s="956">
        <v>29586</v>
      </c>
      <c r="DM119" s="957"/>
      <c r="DN119" s="957"/>
      <c r="DO119" s="957"/>
      <c r="DP119" s="958"/>
      <c r="DQ119" s="956">
        <v>24202</v>
      </c>
      <c r="DR119" s="957"/>
      <c r="DS119" s="957"/>
      <c r="DT119" s="957"/>
      <c r="DU119" s="958"/>
      <c r="DV119" s="959">
        <v>0.2</v>
      </c>
      <c r="DW119" s="960"/>
      <c r="DX119" s="960"/>
      <c r="DY119" s="960"/>
      <c r="DZ119" s="961"/>
    </row>
    <row r="120" spans="1:130" s="212" customFormat="1" ht="26.25" customHeight="1">
      <c r="A120" s="1028"/>
      <c r="B120" s="920"/>
      <c r="C120" s="893" t="s">
        <v>327</v>
      </c>
      <c r="D120" s="894"/>
      <c r="E120" s="894"/>
      <c r="F120" s="894"/>
      <c r="G120" s="894"/>
      <c r="H120" s="894"/>
      <c r="I120" s="894"/>
      <c r="J120" s="894"/>
      <c r="K120" s="894"/>
      <c r="L120" s="894"/>
      <c r="M120" s="894"/>
      <c r="N120" s="894"/>
      <c r="O120" s="894"/>
      <c r="P120" s="894"/>
      <c r="Q120" s="894"/>
      <c r="R120" s="894"/>
      <c r="S120" s="894"/>
      <c r="T120" s="894"/>
      <c r="U120" s="894"/>
      <c r="V120" s="894"/>
      <c r="W120" s="894"/>
      <c r="X120" s="894"/>
      <c r="Y120" s="894"/>
      <c r="Z120" s="895"/>
      <c r="AA120" s="929" t="s">
        <v>212</v>
      </c>
      <c r="AB120" s="930"/>
      <c r="AC120" s="930"/>
      <c r="AD120" s="930"/>
      <c r="AE120" s="931"/>
      <c r="AF120" s="932" t="s">
        <v>276</v>
      </c>
      <c r="AG120" s="930"/>
      <c r="AH120" s="930"/>
      <c r="AI120" s="930"/>
      <c r="AJ120" s="931"/>
      <c r="AK120" s="932" t="s">
        <v>276</v>
      </c>
      <c r="AL120" s="930"/>
      <c r="AM120" s="930"/>
      <c r="AN120" s="930"/>
      <c r="AO120" s="931"/>
      <c r="AP120" s="933" t="s">
        <v>212</v>
      </c>
      <c r="AQ120" s="934"/>
      <c r="AR120" s="934"/>
      <c r="AS120" s="934"/>
      <c r="AT120" s="935"/>
      <c r="AU120" s="962" t="s">
        <v>351</v>
      </c>
      <c r="AV120" s="963"/>
      <c r="AW120" s="963"/>
      <c r="AX120" s="963"/>
      <c r="AY120" s="964"/>
      <c r="AZ120" s="900" t="s">
        <v>352</v>
      </c>
      <c r="BA120" s="868"/>
      <c r="BB120" s="868"/>
      <c r="BC120" s="868"/>
      <c r="BD120" s="868"/>
      <c r="BE120" s="868"/>
      <c r="BF120" s="868"/>
      <c r="BG120" s="868"/>
      <c r="BH120" s="868"/>
      <c r="BI120" s="868"/>
      <c r="BJ120" s="868"/>
      <c r="BK120" s="868"/>
      <c r="BL120" s="868"/>
      <c r="BM120" s="868"/>
      <c r="BN120" s="868"/>
      <c r="BO120" s="868"/>
      <c r="BP120" s="869"/>
      <c r="BQ120" s="901">
        <v>3092909</v>
      </c>
      <c r="BR120" s="902"/>
      <c r="BS120" s="902"/>
      <c r="BT120" s="902"/>
      <c r="BU120" s="902"/>
      <c r="BV120" s="902">
        <v>3481059</v>
      </c>
      <c r="BW120" s="902"/>
      <c r="BX120" s="902"/>
      <c r="BY120" s="902"/>
      <c r="BZ120" s="902"/>
      <c r="CA120" s="902">
        <v>5044513</v>
      </c>
      <c r="CB120" s="902"/>
      <c r="CC120" s="902"/>
      <c r="CD120" s="902"/>
      <c r="CE120" s="902"/>
      <c r="CF120" s="915">
        <v>38</v>
      </c>
      <c r="CG120" s="916"/>
      <c r="CH120" s="916"/>
      <c r="CI120" s="916"/>
      <c r="CJ120" s="916"/>
      <c r="CK120" s="977" t="s">
        <v>353</v>
      </c>
      <c r="CL120" s="978"/>
      <c r="CM120" s="978"/>
      <c r="CN120" s="978"/>
      <c r="CO120" s="979"/>
      <c r="CP120" s="985" t="s">
        <v>354</v>
      </c>
      <c r="CQ120" s="986"/>
      <c r="CR120" s="986"/>
      <c r="CS120" s="986"/>
      <c r="CT120" s="986"/>
      <c r="CU120" s="986"/>
      <c r="CV120" s="986"/>
      <c r="CW120" s="986"/>
      <c r="CX120" s="986"/>
      <c r="CY120" s="986"/>
      <c r="CZ120" s="986"/>
      <c r="DA120" s="986"/>
      <c r="DB120" s="986"/>
      <c r="DC120" s="986"/>
      <c r="DD120" s="986"/>
      <c r="DE120" s="986"/>
      <c r="DF120" s="987"/>
      <c r="DG120" s="901">
        <v>1798301</v>
      </c>
      <c r="DH120" s="902"/>
      <c r="DI120" s="902"/>
      <c r="DJ120" s="902"/>
      <c r="DK120" s="902"/>
      <c r="DL120" s="902">
        <v>1384083</v>
      </c>
      <c r="DM120" s="902"/>
      <c r="DN120" s="902"/>
      <c r="DO120" s="902"/>
      <c r="DP120" s="902"/>
      <c r="DQ120" s="902">
        <v>958046</v>
      </c>
      <c r="DR120" s="902"/>
      <c r="DS120" s="902"/>
      <c r="DT120" s="902"/>
      <c r="DU120" s="902"/>
      <c r="DV120" s="903">
        <v>7.2</v>
      </c>
      <c r="DW120" s="903"/>
      <c r="DX120" s="903"/>
      <c r="DY120" s="903"/>
      <c r="DZ120" s="904"/>
    </row>
    <row r="121" spans="1:130" s="212" customFormat="1" ht="26.25" customHeight="1">
      <c r="A121" s="1028"/>
      <c r="B121" s="920"/>
      <c r="C121" s="945" t="s">
        <v>355</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29" t="s">
        <v>212</v>
      </c>
      <c r="AB121" s="930"/>
      <c r="AC121" s="930"/>
      <c r="AD121" s="930"/>
      <c r="AE121" s="931"/>
      <c r="AF121" s="932" t="s">
        <v>212</v>
      </c>
      <c r="AG121" s="930"/>
      <c r="AH121" s="930"/>
      <c r="AI121" s="930"/>
      <c r="AJ121" s="931"/>
      <c r="AK121" s="932" t="s">
        <v>212</v>
      </c>
      <c r="AL121" s="930"/>
      <c r="AM121" s="930"/>
      <c r="AN121" s="930"/>
      <c r="AO121" s="931"/>
      <c r="AP121" s="933" t="s">
        <v>212</v>
      </c>
      <c r="AQ121" s="934"/>
      <c r="AR121" s="934"/>
      <c r="AS121" s="934"/>
      <c r="AT121" s="935"/>
      <c r="AU121" s="965"/>
      <c r="AV121" s="966"/>
      <c r="AW121" s="966"/>
      <c r="AX121" s="966"/>
      <c r="AY121" s="967"/>
      <c r="AZ121" s="893" t="s">
        <v>356</v>
      </c>
      <c r="BA121" s="894"/>
      <c r="BB121" s="894"/>
      <c r="BC121" s="894"/>
      <c r="BD121" s="894"/>
      <c r="BE121" s="894"/>
      <c r="BF121" s="894"/>
      <c r="BG121" s="894"/>
      <c r="BH121" s="894"/>
      <c r="BI121" s="894"/>
      <c r="BJ121" s="894"/>
      <c r="BK121" s="894"/>
      <c r="BL121" s="894"/>
      <c r="BM121" s="894"/>
      <c r="BN121" s="894"/>
      <c r="BO121" s="894"/>
      <c r="BP121" s="895"/>
      <c r="BQ121" s="896">
        <v>3592704</v>
      </c>
      <c r="BR121" s="897"/>
      <c r="BS121" s="897"/>
      <c r="BT121" s="897"/>
      <c r="BU121" s="897"/>
      <c r="BV121" s="897">
        <v>3953699</v>
      </c>
      <c r="BW121" s="897"/>
      <c r="BX121" s="897"/>
      <c r="BY121" s="897"/>
      <c r="BZ121" s="897"/>
      <c r="CA121" s="897">
        <v>4331174</v>
      </c>
      <c r="CB121" s="897"/>
      <c r="CC121" s="897"/>
      <c r="CD121" s="897"/>
      <c r="CE121" s="897"/>
      <c r="CF121" s="891">
        <v>32.6</v>
      </c>
      <c r="CG121" s="892"/>
      <c r="CH121" s="892"/>
      <c r="CI121" s="892"/>
      <c r="CJ121" s="892"/>
      <c r="CK121" s="980"/>
      <c r="CL121" s="981"/>
      <c r="CM121" s="981"/>
      <c r="CN121" s="981"/>
      <c r="CO121" s="982"/>
      <c r="CP121" s="990" t="s">
        <v>357</v>
      </c>
      <c r="CQ121" s="991"/>
      <c r="CR121" s="991"/>
      <c r="CS121" s="991"/>
      <c r="CT121" s="991"/>
      <c r="CU121" s="991"/>
      <c r="CV121" s="991"/>
      <c r="CW121" s="991"/>
      <c r="CX121" s="991"/>
      <c r="CY121" s="991"/>
      <c r="CZ121" s="991"/>
      <c r="DA121" s="991"/>
      <c r="DB121" s="991"/>
      <c r="DC121" s="991"/>
      <c r="DD121" s="991"/>
      <c r="DE121" s="991"/>
      <c r="DF121" s="992"/>
      <c r="DG121" s="896">
        <v>155946</v>
      </c>
      <c r="DH121" s="897"/>
      <c r="DI121" s="897"/>
      <c r="DJ121" s="897"/>
      <c r="DK121" s="897"/>
      <c r="DL121" s="897">
        <v>148949</v>
      </c>
      <c r="DM121" s="897"/>
      <c r="DN121" s="897"/>
      <c r="DO121" s="897"/>
      <c r="DP121" s="897"/>
      <c r="DQ121" s="897">
        <v>141216</v>
      </c>
      <c r="DR121" s="897"/>
      <c r="DS121" s="897"/>
      <c r="DT121" s="897"/>
      <c r="DU121" s="897"/>
      <c r="DV121" s="898">
        <v>1.1000000000000001</v>
      </c>
      <c r="DW121" s="898"/>
      <c r="DX121" s="898"/>
      <c r="DY121" s="898"/>
      <c r="DZ121" s="899"/>
    </row>
    <row r="122" spans="1:130" s="212" customFormat="1" ht="26.25" customHeight="1">
      <c r="A122" s="1028"/>
      <c r="B122" s="920"/>
      <c r="C122" s="893" t="s">
        <v>337</v>
      </c>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c r="Z122" s="895"/>
      <c r="AA122" s="929" t="s">
        <v>212</v>
      </c>
      <c r="AB122" s="930"/>
      <c r="AC122" s="930"/>
      <c r="AD122" s="930"/>
      <c r="AE122" s="931"/>
      <c r="AF122" s="932" t="s">
        <v>212</v>
      </c>
      <c r="AG122" s="930"/>
      <c r="AH122" s="930"/>
      <c r="AI122" s="930"/>
      <c r="AJ122" s="931"/>
      <c r="AK122" s="932" t="s">
        <v>212</v>
      </c>
      <c r="AL122" s="930"/>
      <c r="AM122" s="930"/>
      <c r="AN122" s="930"/>
      <c r="AO122" s="931"/>
      <c r="AP122" s="933" t="s">
        <v>212</v>
      </c>
      <c r="AQ122" s="934"/>
      <c r="AR122" s="934"/>
      <c r="AS122" s="934"/>
      <c r="AT122" s="935"/>
      <c r="AU122" s="965"/>
      <c r="AV122" s="966"/>
      <c r="AW122" s="966"/>
      <c r="AX122" s="966"/>
      <c r="AY122" s="967"/>
      <c r="AZ122" s="944" t="s">
        <v>358</v>
      </c>
      <c r="BA122" s="936"/>
      <c r="BB122" s="936"/>
      <c r="BC122" s="936"/>
      <c r="BD122" s="936"/>
      <c r="BE122" s="936"/>
      <c r="BF122" s="936"/>
      <c r="BG122" s="936"/>
      <c r="BH122" s="936"/>
      <c r="BI122" s="936"/>
      <c r="BJ122" s="936"/>
      <c r="BK122" s="936"/>
      <c r="BL122" s="936"/>
      <c r="BM122" s="936"/>
      <c r="BN122" s="936"/>
      <c r="BO122" s="936"/>
      <c r="BP122" s="937"/>
      <c r="BQ122" s="970">
        <v>17486764</v>
      </c>
      <c r="BR122" s="971"/>
      <c r="BS122" s="971"/>
      <c r="BT122" s="971"/>
      <c r="BU122" s="971"/>
      <c r="BV122" s="971">
        <v>17810532</v>
      </c>
      <c r="BW122" s="971"/>
      <c r="BX122" s="971"/>
      <c r="BY122" s="971"/>
      <c r="BZ122" s="971"/>
      <c r="CA122" s="971">
        <v>17859893</v>
      </c>
      <c r="CB122" s="971"/>
      <c r="CC122" s="971"/>
      <c r="CD122" s="971"/>
      <c r="CE122" s="971"/>
      <c r="CF122" s="988">
        <v>134.6</v>
      </c>
      <c r="CG122" s="989"/>
      <c r="CH122" s="989"/>
      <c r="CI122" s="989"/>
      <c r="CJ122" s="989"/>
      <c r="CK122" s="980"/>
      <c r="CL122" s="981"/>
      <c r="CM122" s="981"/>
      <c r="CN122" s="981"/>
      <c r="CO122" s="982"/>
      <c r="CP122" s="990" t="s">
        <v>359</v>
      </c>
      <c r="CQ122" s="991"/>
      <c r="CR122" s="991"/>
      <c r="CS122" s="991"/>
      <c r="CT122" s="991"/>
      <c r="CU122" s="991"/>
      <c r="CV122" s="991"/>
      <c r="CW122" s="991"/>
      <c r="CX122" s="991"/>
      <c r="CY122" s="991"/>
      <c r="CZ122" s="991"/>
      <c r="DA122" s="991"/>
      <c r="DB122" s="991"/>
      <c r="DC122" s="991"/>
      <c r="DD122" s="991"/>
      <c r="DE122" s="991"/>
      <c r="DF122" s="992"/>
      <c r="DG122" s="896" t="s">
        <v>212</v>
      </c>
      <c r="DH122" s="897"/>
      <c r="DI122" s="897"/>
      <c r="DJ122" s="897"/>
      <c r="DK122" s="897"/>
      <c r="DL122" s="897" t="s">
        <v>276</v>
      </c>
      <c r="DM122" s="897"/>
      <c r="DN122" s="897"/>
      <c r="DO122" s="897"/>
      <c r="DP122" s="897"/>
      <c r="DQ122" s="897" t="s">
        <v>212</v>
      </c>
      <c r="DR122" s="897"/>
      <c r="DS122" s="897"/>
      <c r="DT122" s="897"/>
      <c r="DU122" s="897"/>
      <c r="DV122" s="898" t="s">
        <v>212</v>
      </c>
      <c r="DW122" s="898"/>
      <c r="DX122" s="898"/>
      <c r="DY122" s="898"/>
      <c r="DZ122" s="899"/>
    </row>
    <row r="123" spans="1:130" s="212" customFormat="1" ht="26.25" customHeight="1">
      <c r="A123" s="1028"/>
      <c r="B123" s="920"/>
      <c r="C123" s="893" t="s">
        <v>343</v>
      </c>
      <c r="D123" s="894"/>
      <c r="E123" s="894"/>
      <c r="F123" s="894"/>
      <c r="G123" s="894"/>
      <c r="H123" s="894"/>
      <c r="I123" s="894"/>
      <c r="J123" s="894"/>
      <c r="K123" s="894"/>
      <c r="L123" s="894"/>
      <c r="M123" s="894"/>
      <c r="N123" s="894"/>
      <c r="O123" s="894"/>
      <c r="P123" s="894"/>
      <c r="Q123" s="894"/>
      <c r="R123" s="894"/>
      <c r="S123" s="894"/>
      <c r="T123" s="894"/>
      <c r="U123" s="894"/>
      <c r="V123" s="894"/>
      <c r="W123" s="894"/>
      <c r="X123" s="894"/>
      <c r="Y123" s="894"/>
      <c r="Z123" s="895"/>
      <c r="AA123" s="929" t="s">
        <v>276</v>
      </c>
      <c r="AB123" s="930"/>
      <c r="AC123" s="930"/>
      <c r="AD123" s="930"/>
      <c r="AE123" s="931"/>
      <c r="AF123" s="932" t="s">
        <v>212</v>
      </c>
      <c r="AG123" s="930"/>
      <c r="AH123" s="930"/>
      <c r="AI123" s="930"/>
      <c r="AJ123" s="931"/>
      <c r="AK123" s="932" t="s">
        <v>212</v>
      </c>
      <c r="AL123" s="930"/>
      <c r="AM123" s="930"/>
      <c r="AN123" s="930"/>
      <c r="AO123" s="931"/>
      <c r="AP123" s="933" t="s">
        <v>276</v>
      </c>
      <c r="AQ123" s="934"/>
      <c r="AR123" s="934"/>
      <c r="AS123" s="934"/>
      <c r="AT123" s="935"/>
      <c r="AU123" s="968"/>
      <c r="AV123" s="969"/>
      <c r="AW123" s="969"/>
      <c r="AX123" s="969"/>
      <c r="AY123" s="969"/>
      <c r="AZ123" s="233" t="s">
        <v>186</v>
      </c>
      <c r="BA123" s="233"/>
      <c r="BB123" s="233"/>
      <c r="BC123" s="233"/>
      <c r="BD123" s="233"/>
      <c r="BE123" s="233"/>
      <c r="BF123" s="233"/>
      <c r="BG123" s="233"/>
      <c r="BH123" s="233"/>
      <c r="BI123" s="233"/>
      <c r="BJ123" s="233"/>
      <c r="BK123" s="233"/>
      <c r="BL123" s="233"/>
      <c r="BM123" s="233"/>
      <c r="BN123" s="233"/>
      <c r="BO123" s="948" t="s">
        <v>360</v>
      </c>
      <c r="BP123" s="976"/>
      <c r="BQ123" s="1034">
        <v>24172377</v>
      </c>
      <c r="BR123" s="1035"/>
      <c r="BS123" s="1035"/>
      <c r="BT123" s="1035"/>
      <c r="BU123" s="1035"/>
      <c r="BV123" s="1035">
        <v>25245290</v>
      </c>
      <c r="BW123" s="1035"/>
      <c r="BX123" s="1035"/>
      <c r="BY123" s="1035"/>
      <c r="BZ123" s="1035"/>
      <c r="CA123" s="1035">
        <v>27235580</v>
      </c>
      <c r="CB123" s="1035"/>
      <c r="CC123" s="1035"/>
      <c r="CD123" s="1035"/>
      <c r="CE123" s="1035"/>
      <c r="CF123" s="972"/>
      <c r="CG123" s="973"/>
      <c r="CH123" s="973"/>
      <c r="CI123" s="973"/>
      <c r="CJ123" s="974"/>
      <c r="CK123" s="980"/>
      <c r="CL123" s="981"/>
      <c r="CM123" s="981"/>
      <c r="CN123" s="981"/>
      <c r="CO123" s="982"/>
      <c r="CP123" s="990" t="s">
        <v>361</v>
      </c>
      <c r="CQ123" s="991"/>
      <c r="CR123" s="991"/>
      <c r="CS123" s="991"/>
      <c r="CT123" s="991"/>
      <c r="CU123" s="991"/>
      <c r="CV123" s="991"/>
      <c r="CW123" s="991"/>
      <c r="CX123" s="991"/>
      <c r="CY123" s="991"/>
      <c r="CZ123" s="991"/>
      <c r="DA123" s="991"/>
      <c r="DB123" s="991"/>
      <c r="DC123" s="991"/>
      <c r="DD123" s="991"/>
      <c r="DE123" s="991"/>
      <c r="DF123" s="992"/>
      <c r="DG123" s="929" t="s">
        <v>276</v>
      </c>
      <c r="DH123" s="930"/>
      <c r="DI123" s="930"/>
      <c r="DJ123" s="930"/>
      <c r="DK123" s="931"/>
      <c r="DL123" s="932" t="s">
        <v>212</v>
      </c>
      <c r="DM123" s="930"/>
      <c r="DN123" s="930"/>
      <c r="DO123" s="930"/>
      <c r="DP123" s="931"/>
      <c r="DQ123" s="932" t="s">
        <v>212</v>
      </c>
      <c r="DR123" s="930"/>
      <c r="DS123" s="930"/>
      <c r="DT123" s="930"/>
      <c r="DU123" s="931"/>
      <c r="DV123" s="933" t="s">
        <v>212</v>
      </c>
      <c r="DW123" s="934"/>
      <c r="DX123" s="934"/>
      <c r="DY123" s="934"/>
      <c r="DZ123" s="935"/>
    </row>
    <row r="124" spans="1:130" s="212" customFormat="1" ht="26.25" customHeight="1" thickBot="1">
      <c r="A124" s="1028"/>
      <c r="B124" s="920"/>
      <c r="C124" s="893" t="s">
        <v>346</v>
      </c>
      <c r="D124" s="894"/>
      <c r="E124" s="894"/>
      <c r="F124" s="894"/>
      <c r="G124" s="894"/>
      <c r="H124" s="894"/>
      <c r="I124" s="894"/>
      <c r="J124" s="894"/>
      <c r="K124" s="894"/>
      <c r="L124" s="894"/>
      <c r="M124" s="894"/>
      <c r="N124" s="894"/>
      <c r="O124" s="894"/>
      <c r="P124" s="894"/>
      <c r="Q124" s="894"/>
      <c r="R124" s="894"/>
      <c r="S124" s="894"/>
      <c r="T124" s="894"/>
      <c r="U124" s="894"/>
      <c r="V124" s="894"/>
      <c r="W124" s="894"/>
      <c r="X124" s="894"/>
      <c r="Y124" s="894"/>
      <c r="Z124" s="895"/>
      <c r="AA124" s="929" t="s">
        <v>212</v>
      </c>
      <c r="AB124" s="930"/>
      <c r="AC124" s="930"/>
      <c r="AD124" s="930"/>
      <c r="AE124" s="931"/>
      <c r="AF124" s="932" t="s">
        <v>212</v>
      </c>
      <c r="AG124" s="930"/>
      <c r="AH124" s="930"/>
      <c r="AI124" s="930"/>
      <c r="AJ124" s="931"/>
      <c r="AK124" s="932" t="s">
        <v>212</v>
      </c>
      <c r="AL124" s="930"/>
      <c r="AM124" s="930"/>
      <c r="AN124" s="930"/>
      <c r="AO124" s="931"/>
      <c r="AP124" s="933" t="s">
        <v>276</v>
      </c>
      <c r="AQ124" s="934"/>
      <c r="AR124" s="934"/>
      <c r="AS124" s="934"/>
      <c r="AT124" s="935"/>
      <c r="AU124" s="1030" t="s">
        <v>362</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v>42.9</v>
      </c>
      <c r="BR124" s="998"/>
      <c r="BS124" s="998"/>
      <c r="BT124" s="998"/>
      <c r="BU124" s="998"/>
      <c r="BV124" s="998">
        <v>24.7</v>
      </c>
      <c r="BW124" s="998"/>
      <c r="BX124" s="998"/>
      <c r="BY124" s="998"/>
      <c r="BZ124" s="998"/>
      <c r="CA124" s="998" t="s">
        <v>212</v>
      </c>
      <c r="CB124" s="998"/>
      <c r="CC124" s="998"/>
      <c r="CD124" s="998"/>
      <c r="CE124" s="998"/>
      <c r="CF124" s="999"/>
      <c r="CG124" s="1000"/>
      <c r="CH124" s="1000"/>
      <c r="CI124" s="1000"/>
      <c r="CJ124" s="1001"/>
      <c r="CK124" s="983"/>
      <c r="CL124" s="983"/>
      <c r="CM124" s="983"/>
      <c r="CN124" s="983"/>
      <c r="CO124" s="984"/>
      <c r="CP124" s="990" t="s">
        <v>363</v>
      </c>
      <c r="CQ124" s="991"/>
      <c r="CR124" s="991"/>
      <c r="CS124" s="991"/>
      <c r="CT124" s="991"/>
      <c r="CU124" s="991"/>
      <c r="CV124" s="991"/>
      <c r="CW124" s="991"/>
      <c r="CX124" s="991"/>
      <c r="CY124" s="991"/>
      <c r="CZ124" s="991"/>
      <c r="DA124" s="991"/>
      <c r="DB124" s="991"/>
      <c r="DC124" s="991"/>
      <c r="DD124" s="991"/>
      <c r="DE124" s="991"/>
      <c r="DF124" s="992"/>
      <c r="DG124" s="975" t="s">
        <v>212</v>
      </c>
      <c r="DH124" s="957"/>
      <c r="DI124" s="957"/>
      <c r="DJ124" s="957"/>
      <c r="DK124" s="958"/>
      <c r="DL124" s="956" t="s">
        <v>212</v>
      </c>
      <c r="DM124" s="957"/>
      <c r="DN124" s="957"/>
      <c r="DO124" s="957"/>
      <c r="DP124" s="958"/>
      <c r="DQ124" s="956" t="s">
        <v>212</v>
      </c>
      <c r="DR124" s="957"/>
      <c r="DS124" s="957"/>
      <c r="DT124" s="957"/>
      <c r="DU124" s="958"/>
      <c r="DV124" s="959" t="s">
        <v>212</v>
      </c>
      <c r="DW124" s="960"/>
      <c r="DX124" s="960"/>
      <c r="DY124" s="960"/>
      <c r="DZ124" s="961"/>
    </row>
    <row r="125" spans="1:130" s="212" customFormat="1" ht="26.25" customHeight="1">
      <c r="A125" s="1028"/>
      <c r="B125" s="920"/>
      <c r="C125" s="893" t="s">
        <v>348</v>
      </c>
      <c r="D125" s="894"/>
      <c r="E125" s="894"/>
      <c r="F125" s="894"/>
      <c r="G125" s="894"/>
      <c r="H125" s="894"/>
      <c r="I125" s="894"/>
      <c r="J125" s="894"/>
      <c r="K125" s="894"/>
      <c r="L125" s="894"/>
      <c r="M125" s="894"/>
      <c r="N125" s="894"/>
      <c r="O125" s="894"/>
      <c r="P125" s="894"/>
      <c r="Q125" s="894"/>
      <c r="R125" s="894"/>
      <c r="S125" s="894"/>
      <c r="T125" s="894"/>
      <c r="U125" s="894"/>
      <c r="V125" s="894"/>
      <c r="W125" s="894"/>
      <c r="X125" s="894"/>
      <c r="Y125" s="894"/>
      <c r="Z125" s="895"/>
      <c r="AA125" s="929" t="s">
        <v>212</v>
      </c>
      <c r="AB125" s="930"/>
      <c r="AC125" s="930"/>
      <c r="AD125" s="930"/>
      <c r="AE125" s="931"/>
      <c r="AF125" s="932" t="s">
        <v>276</v>
      </c>
      <c r="AG125" s="930"/>
      <c r="AH125" s="930"/>
      <c r="AI125" s="930"/>
      <c r="AJ125" s="931"/>
      <c r="AK125" s="932" t="s">
        <v>276</v>
      </c>
      <c r="AL125" s="930"/>
      <c r="AM125" s="930"/>
      <c r="AN125" s="930"/>
      <c r="AO125" s="931"/>
      <c r="AP125" s="933" t="s">
        <v>212</v>
      </c>
      <c r="AQ125" s="934"/>
      <c r="AR125" s="934"/>
      <c r="AS125" s="934"/>
      <c r="AT125" s="935"/>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93" t="s">
        <v>364</v>
      </c>
      <c r="CL125" s="978"/>
      <c r="CM125" s="978"/>
      <c r="CN125" s="978"/>
      <c r="CO125" s="979"/>
      <c r="CP125" s="900" t="s">
        <v>365</v>
      </c>
      <c r="CQ125" s="868"/>
      <c r="CR125" s="868"/>
      <c r="CS125" s="868"/>
      <c r="CT125" s="868"/>
      <c r="CU125" s="868"/>
      <c r="CV125" s="868"/>
      <c r="CW125" s="868"/>
      <c r="CX125" s="868"/>
      <c r="CY125" s="868"/>
      <c r="CZ125" s="868"/>
      <c r="DA125" s="868"/>
      <c r="DB125" s="868"/>
      <c r="DC125" s="868"/>
      <c r="DD125" s="868"/>
      <c r="DE125" s="868"/>
      <c r="DF125" s="869"/>
      <c r="DG125" s="901" t="s">
        <v>212</v>
      </c>
      <c r="DH125" s="902"/>
      <c r="DI125" s="902"/>
      <c r="DJ125" s="902"/>
      <c r="DK125" s="902"/>
      <c r="DL125" s="902" t="s">
        <v>212</v>
      </c>
      <c r="DM125" s="902"/>
      <c r="DN125" s="902"/>
      <c r="DO125" s="902"/>
      <c r="DP125" s="902"/>
      <c r="DQ125" s="902" t="s">
        <v>276</v>
      </c>
      <c r="DR125" s="902"/>
      <c r="DS125" s="902"/>
      <c r="DT125" s="902"/>
      <c r="DU125" s="902"/>
      <c r="DV125" s="903" t="s">
        <v>212</v>
      </c>
      <c r="DW125" s="903"/>
      <c r="DX125" s="903"/>
      <c r="DY125" s="903"/>
      <c r="DZ125" s="904"/>
    </row>
    <row r="126" spans="1:130" s="212" customFormat="1" ht="26.25" customHeight="1" thickBot="1">
      <c r="A126" s="1028"/>
      <c r="B126" s="920"/>
      <c r="C126" s="893" t="s">
        <v>350</v>
      </c>
      <c r="D126" s="894"/>
      <c r="E126" s="894"/>
      <c r="F126" s="894"/>
      <c r="G126" s="894"/>
      <c r="H126" s="894"/>
      <c r="I126" s="894"/>
      <c r="J126" s="894"/>
      <c r="K126" s="894"/>
      <c r="L126" s="894"/>
      <c r="M126" s="894"/>
      <c r="N126" s="894"/>
      <c r="O126" s="894"/>
      <c r="P126" s="894"/>
      <c r="Q126" s="894"/>
      <c r="R126" s="894"/>
      <c r="S126" s="894"/>
      <c r="T126" s="894"/>
      <c r="U126" s="894"/>
      <c r="V126" s="894"/>
      <c r="W126" s="894"/>
      <c r="X126" s="894"/>
      <c r="Y126" s="894"/>
      <c r="Z126" s="895"/>
      <c r="AA126" s="929">
        <v>94857</v>
      </c>
      <c r="AB126" s="930"/>
      <c r="AC126" s="930"/>
      <c r="AD126" s="930"/>
      <c r="AE126" s="931"/>
      <c r="AF126" s="932">
        <v>112227</v>
      </c>
      <c r="AG126" s="930"/>
      <c r="AH126" s="930"/>
      <c r="AI126" s="930"/>
      <c r="AJ126" s="931"/>
      <c r="AK126" s="932">
        <v>96039</v>
      </c>
      <c r="AL126" s="930"/>
      <c r="AM126" s="930"/>
      <c r="AN126" s="930"/>
      <c r="AO126" s="931"/>
      <c r="AP126" s="933">
        <v>0.7</v>
      </c>
      <c r="AQ126" s="934"/>
      <c r="AR126" s="934"/>
      <c r="AS126" s="934"/>
      <c r="AT126" s="935"/>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94"/>
      <c r="CL126" s="981"/>
      <c r="CM126" s="981"/>
      <c r="CN126" s="981"/>
      <c r="CO126" s="982"/>
      <c r="CP126" s="893" t="s">
        <v>366</v>
      </c>
      <c r="CQ126" s="894"/>
      <c r="CR126" s="894"/>
      <c r="CS126" s="894"/>
      <c r="CT126" s="894"/>
      <c r="CU126" s="894"/>
      <c r="CV126" s="894"/>
      <c r="CW126" s="894"/>
      <c r="CX126" s="894"/>
      <c r="CY126" s="894"/>
      <c r="CZ126" s="894"/>
      <c r="DA126" s="894"/>
      <c r="DB126" s="894"/>
      <c r="DC126" s="894"/>
      <c r="DD126" s="894"/>
      <c r="DE126" s="894"/>
      <c r="DF126" s="895"/>
      <c r="DG126" s="896" t="s">
        <v>276</v>
      </c>
      <c r="DH126" s="897"/>
      <c r="DI126" s="897"/>
      <c r="DJ126" s="897"/>
      <c r="DK126" s="897"/>
      <c r="DL126" s="897" t="s">
        <v>276</v>
      </c>
      <c r="DM126" s="897"/>
      <c r="DN126" s="897"/>
      <c r="DO126" s="897"/>
      <c r="DP126" s="897"/>
      <c r="DQ126" s="897" t="s">
        <v>276</v>
      </c>
      <c r="DR126" s="897"/>
      <c r="DS126" s="897"/>
      <c r="DT126" s="897"/>
      <c r="DU126" s="897"/>
      <c r="DV126" s="898" t="s">
        <v>212</v>
      </c>
      <c r="DW126" s="898"/>
      <c r="DX126" s="898"/>
      <c r="DY126" s="898"/>
      <c r="DZ126" s="899"/>
    </row>
    <row r="127" spans="1:130" s="212" customFormat="1" ht="26.25" customHeight="1">
      <c r="A127" s="1029"/>
      <c r="B127" s="922"/>
      <c r="C127" s="944" t="s">
        <v>367</v>
      </c>
      <c r="D127" s="936"/>
      <c r="E127" s="936"/>
      <c r="F127" s="936"/>
      <c r="G127" s="936"/>
      <c r="H127" s="936"/>
      <c r="I127" s="936"/>
      <c r="J127" s="936"/>
      <c r="K127" s="936"/>
      <c r="L127" s="936"/>
      <c r="M127" s="936"/>
      <c r="N127" s="936"/>
      <c r="O127" s="936"/>
      <c r="P127" s="936"/>
      <c r="Q127" s="936"/>
      <c r="R127" s="936"/>
      <c r="S127" s="936"/>
      <c r="T127" s="936"/>
      <c r="U127" s="936"/>
      <c r="V127" s="936"/>
      <c r="W127" s="936"/>
      <c r="X127" s="936"/>
      <c r="Y127" s="936"/>
      <c r="Z127" s="937"/>
      <c r="AA127" s="929" t="s">
        <v>276</v>
      </c>
      <c r="AB127" s="930"/>
      <c r="AC127" s="930"/>
      <c r="AD127" s="930"/>
      <c r="AE127" s="931"/>
      <c r="AF127" s="932" t="s">
        <v>276</v>
      </c>
      <c r="AG127" s="930"/>
      <c r="AH127" s="930"/>
      <c r="AI127" s="930"/>
      <c r="AJ127" s="931"/>
      <c r="AK127" s="932" t="s">
        <v>276</v>
      </c>
      <c r="AL127" s="930"/>
      <c r="AM127" s="930"/>
      <c r="AN127" s="930"/>
      <c r="AO127" s="931"/>
      <c r="AP127" s="933" t="s">
        <v>276</v>
      </c>
      <c r="AQ127" s="934"/>
      <c r="AR127" s="934"/>
      <c r="AS127" s="934"/>
      <c r="AT127" s="935"/>
      <c r="AU127" s="214"/>
      <c r="AV127" s="214"/>
      <c r="AW127" s="214"/>
      <c r="AX127" s="1002" t="s">
        <v>368</v>
      </c>
      <c r="AY127" s="1003"/>
      <c r="AZ127" s="1003"/>
      <c r="BA127" s="1003"/>
      <c r="BB127" s="1003"/>
      <c r="BC127" s="1003"/>
      <c r="BD127" s="1003"/>
      <c r="BE127" s="1004"/>
      <c r="BF127" s="1005" t="s">
        <v>369</v>
      </c>
      <c r="BG127" s="1003"/>
      <c r="BH127" s="1003"/>
      <c r="BI127" s="1003"/>
      <c r="BJ127" s="1003"/>
      <c r="BK127" s="1003"/>
      <c r="BL127" s="1004"/>
      <c r="BM127" s="1005" t="s">
        <v>370</v>
      </c>
      <c r="BN127" s="1003"/>
      <c r="BO127" s="1003"/>
      <c r="BP127" s="1003"/>
      <c r="BQ127" s="1003"/>
      <c r="BR127" s="1003"/>
      <c r="BS127" s="1004"/>
      <c r="BT127" s="1005" t="s">
        <v>371</v>
      </c>
      <c r="BU127" s="1003"/>
      <c r="BV127" s="1003"/>
      <c r="BW127" s="1003"/>
      <c r="BX127" s="1003"/>
      <c r="BY127" s="1003"/>
      <c r="BZ127" s="1026"/>
      <c r="CA127" s="214"/>
      <c r="CB127" s="214"/>
      <c r="CC127" s="214"/>
      <c r="CD127" s="237"/>
      <c r="CE127" s="237"/>
      <c r="CF127" s="237"/>
      <c r="CG127" s="214"/>
      <c r="CH127" s="214"/>
      <c r="CI127" s="214"/>
      <c r="CJ127" s="236"/>
      <c r="CK127" s="994"/>
      <c r="CL127" s="981"/>
      <c r="CM127" s="981"/>
      <c r="CN127" s="981"/>
      <c r="CO127" s="982"/>
      <c r="CP127" s="893" t="s">
        <v>372</v>
      </c>
      <c r="CQ127" s="894"/>
      <c r="CR127" s="894"/>
      <c r="CS127" s="894"/>
      <c r="CT127" s="894"/>
      <c r="CU127" s="894"/>
      <c r="CV127" s="894"/>
      <c r="CW127" s="894"/>
      <c r="CX127" s="894"/>
      <c r="CY127" s="894"/>
      <c r="CZ127" s="894"/>
      <c r="DA127" s="894"/>
      <c r="DB127" s="894"/>
      <c r="DC127" s="894"/>
      <c r="DD127" s="894"/>
      <c r="DE127" s="894"/>
      <c r="DF127" s="895"/>
      <c r="DG127" s="896" t="s">
        <v>276</v>
      </c>
      <c r="DH127" s="897"/>
      <c r="DI127" s="897"/>
      <c r="DJ127" s="897"/>
      <c r="DK127" s="897"/>
      <c r="DL127" s="897" t="s">
        <v>276</v>
      </c>
      <c r="DM127" s="897"/>
      <c r="DN127" s="897"/>
      <c r="DO127" s="897"/>
      <c r="DP127" s="897"/>
      <c r="DQ127" s="897" t="s">
        <v>212</v>
      </c>
      <c r="DR127" s="897"/>
      <c r="DS127" s="897"/>
      <c r="DT127" s="897"/>
      <c r="DU127" s="897"/>
      <c r="DV127" s="898" t="s">
        <v>212</v>
      </c>
      <c r="DW127" s="898"/>
      <c r="DX127" s="898"/>
      <c r="DY127" s="898"/>
      <c r="DZ127" s="899"/>
    </row>
    <row r="128" spans="1:130" s="212" customFormat="1" ht="26.25" customHeight="1" thickBot="1">
      <c r="A128" s="1012" t="s">
        <v>373</v>
      </c>
      <c r="B128" s="1013"/>
      <c r="C128" s="1013"/>
      <c r="D128" s="1013"/>
      <c r="E128" s="1013"/>
      <c r="F128" s="1013"/>
      <c r="G128" s="1013"/>
      <c r="H128" s="1013"/>
      <c r="I128" s="1013"/>
      <c r="J128" s="1013"/>
      <c r="K128" s="1013"/>
      <c r="L128" s="1013"/>
      <c r="M128" s="1013"/>
      <c r="N128" s="1013"/>
      <c r="O128" s="1013"/>
      <c r="P128" s="1013"/>
      <c r="Q128" s="1013"/>
      <c r="R128" s="1013"/>
      <c r="S128" s="1013"/>
      <c r="T128" s="1013"/>
      <c r="U128" s="1013"/>
      <c r="V128" s="1013"/>
      <c r="W128" s="1014" t="s">
        <v>374</v>
      </c>
      <c r="X128" s="1014"/>
      <c r="Y128" s="1014"/>
      <c r="Z128" s="1015"/>
      <c r="AA128" s="1016">
        <v>277516</v>
      </c>
      <c r="AB128" s="1017"/>
      <c r="AC128" s="1017"/>
      <c r="AD128" s="1017"/>
      <c r="AE128" s="1018"/>
      <c r="AF128" s="1019">
        <v>261085</v>
      </c>
      <c r="AG128" s="1017"/>
      <c r="AH128" s="1017"/>
      <c r="AI128" s="1017"/>
      <c r="AJ128" s="1018"/>
      <c r="AK128" s="1019">
        <v>255968</v>
      </c>
      <c r="AL128" s="1017"/>
      <c r="AM128" s="1017"/>
      <c r="AN128" s="1017"/>
      <c r="AO128" s="1018"/>
      <c r="AP128" s="1020"/>
      <c r="AQ128" s="1021"/>
      <c r="AR128" s="1021"/>
      <c r="AS128" s="1021"/>
      <c r="AT128" s="1022"/>
      <c r="AU128" s="214"/>
      <c r="AV128" s="214"/>
      <c r="AW128" s="214"/>
      <c r="AX128" s="867" t="s">
        <v>375</v>
      </c>
      <c r="AY128" s="868"/>
      <c r="AZ128" s="868"/>
      <c r="BA128" s="868"/>
      <c r="BB128" s="868"/>
      <c r="BC128" s="868"/>
      <c r="BD128" s="868"/>
      <c r="BE128" s="869"/>
      <c r="BF128" s="1023" t="s">
        <v>276</v>
      </c>
      <c r="BG128" s="1024"/>
      <c r="BH128" s="1024"/>
      <c r="BI128" s="1024"/>
      <c r="BJ128" s="1024"/>
      <c r="BK128" s="1024"/>
      <c r="BL128" s="1025"/>
      <c r="BM128" s="1023">
        <v>12.81</v>
      </c>
      <c r="BN128" s="1024"/>
      <c r="BO128" s="1024"/>
      <c r="BP128" s="1024"/>
      <c r="BQ128" s="1024"/>
      <c r="BR128" s="1024"/>
      <c r="BS128" s="1025"/>
      <c r="BT128" s="1023">
        <v>20</v>
      </c>
      <c r="BU128" s="1024"/>
      <c r="BV128" s="1024"/>
      <c r="BW128" s="1024"/>
      <c r="BX128" s="1024"/>
      <c r="BY128" s="1024"/>
      <c r="BZ128" s="1047"/>
      <c r="CA128" s="237"/>
      <c r="CB128" s="237"/>
      <c r="CC128" s="237"/>
      <c r="CD128" s="237"/>
      <c r="CE128" s="237"/>
      <c r="CF128" s="237"/>
      <c r="CG128" s="214"/>
      <c r="CH128" s="214"/>
      <c r="CI128" s="214"/>
      <c r="CJ128" s="236"/>
      <c r="CK128" s="995"/>
      <c r="CL128" s="996"/>
      <c r="CM128" s="996"/>
      <c r="CN128" s="996"/>
      <c r="CO128" s="997"/>
      <c r="CP128" s="1006" t="s">
        <v>376</v>
      </c>
      <c r="CQ128" s="694"/>
      <c r="CR128" s="694"/>
      <c r="CS128" s="694"/>
      <c r="CT128" s="694"/>
      <c r="CU128" s="694"/>
      <c r="CV128" s="694"/>
      <c r="CW128" s="694"/>
      <c r="CX128" s="694"/>
      <c r="CY128" s="694"/>
      <c r="CZ128" s="694"/>
      <c r="DA128" s="694"/>
      <c r="DB128" s="694"/>
      <c r="DC128" s="694"/>
      <c r="DD128" s="694"/>
      <c r="DE128" s="694"/>
      <c r="DF128" s="1007"/>
      <c r="DG128" s="1008" t="s">
        <v>276</v>
      </c>
      <c r="DH128" s="1009"/>
      <c r="DI128" s="1009"/>
      <c r="DJ128" s="1009"/>
      <c r="DK128" s="1009"/>
      <c r="DL128" s="1009" t="s">
        <v>212</v>
      </c>
      <c r="DM128" s="1009"/>
      <c r="DN128" s="1009"/>
      <c r="DO128" s="1009"/>
      <c r="DP128" s="1009"/>
      <c r="DQ128" s="1009" t="s">
        <v>212</v>
      </c>
      <c r="DR128" s="1009"/>
      <c r="DS128" s="1009"/>
      <c r="DT128" s="1009"/>
      <c r="DU128" s="1009"/>
      <c r="DV128" s="1010" t="s">
        <v>212</v>
      </c>
      <c r="DW128" s="1010"/>
      <c r="DX128" s="1010"/>
      <c r="DY128" s="1010"/>
      <c r="DZ128" s="1011"/>
    </row>
    <row r="129" spans="1:131" s="212" customFormat="1" ht="26.25" customHeight="1">
      <c r="A129" s="905" t="s">
        <v>107</v>
      </c>
      <c r="B129" s="906"/>
      <c r="C129" s="906"/>
      <c r="D129" s="906"/>
      <c r="E129" s="906"/>
      <c r="F129" s="906"/>
      <c r="G129" s="906"/>
      <c r="H129" s="906"/>
      <c r="I129" s="906"/>
      <c r="J129" s="906"/>
      <c r="K129" s="906"/>
      <c r="L129" s="906"/>
      <c r="M129" s="906"/>
      <c r="N129" s="906"/>
      <c r="O129" s="906"/>
      <c r="P129" s="906"/>
      <c r="Q129" s="906"/>
      <c r="R129" s="906"/>
      <c r="S129" s="906"/>
      <c r="T129" s="906"/>
      <c r="U129" s="906"/>
      <c r="V129" s="906"/>
      <c r="W129" s="1041" t="s">
        <v>377</v>
      </c>
      <c r="X129" s="1042"/>
      <c r="Y129" s="1042"/>
      <c r="Z129" s="1043"/>
      <c r="AA129" s="929">
        <v>12881211</v>
      </c>
      <c r="AB129" s="930"/>
      <c r="AC129" s="930"/>
      <c r="AD129" s="930"/>
      <c r="AE129" s="931"/>
      <c r="AF129" s="932">
        <v>13400970</v>
      </c>
      <c r="AG129" s="930"/>
      <c r="AH129" s="930"/>
      <c r="AI129" s="930"/>
      <c r="AJ129" s="931"/>
      <c r="AK129" s="932">
        <v>14517226</v>
      </c>
      <c r="AL129" s="930"/>
      <c r="AM129" s="930"/>
      <c r="AN129" s="930"/>
      <c r="AO129" s="931"/>
      <c r="AP129" s="1044"/>
      <c r="AQ129" s="1045"/>
      <c r="AR129" s="1045"/>
      <c r="AS129" s="1045"/>
      <c r="AT129" s="1046"/>
      <c r="AU129" s="215"/>
      <c r="AV129" s="215"/>
      <c r="AW129" s="215"/>
      <c r="AX129" s="1036" t="s">
        <v>378</v>
      </c>
      <c r="AY129" s="894"/>
      <c r="AZ129" s="894"/>
      <c r="BA129" s="894"/>
      <c r="BB129" s="894"/>
      <c r="BC129" s="894"/>
      <c r="BD129" s="894"/>
      <c r="BE129" s="895"/>
      <c r="BF129" s="1037" t="s">
        <v>212</v>
      </c>
      <c r="BG129" s="1038"/>
      <c r="BH129" s="1038"/>
      <c r="BI129" s="1038"/>
      <c r="BJ129" s="1038"/>
      <c r="BK129" s="1038"/>
      <c r="BL129" s="1039"/>
      <c r="BM129" s="1037">
        <v>17.809999999999999</v>
      </c>
      <c r="BN129" s="1038"/>
      <c r="BO129" s="1038"/>
      <c r="BP129" s="1038"/>
      <c r="BQ129" s="1038"/>
      <c r="BR129" s="1038"/>
      <c r="BS129" s="1039"/>
      <c r="BT129" s="1037">
        <v>30</v>
      </c>
      <c r="BU129" s="1038"/>
      <c r="BV129" s="1038"/>
      <c r="BW129" s="1038"/>
      <c r="BX129" s="1038"/>
      <c r="BY129" s="1038"/>
      <c r="BZ129" s="104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c r="A130" s="905" t="s">
        <v>379</v>
      </c>
      <c r="B130" s="906"/>
      <c r="C130" s="906"/>
      <c r="D130" s="906"/>
      <c r="E130" s="906"/>
      <c r="F130" s="906"/>
      <c r="G130" s="906"/>
      <c r="H130" s="906"/>
      <c r="I130" s="906"/>
      <c r="J130" s="906"/>
      <c r="K130" s="906"/>
      <c r="L130" s="906"/>
      <c r="M130" s="906"/>
      <c r="N130" s="906"/>
      <c r="O130" s="906"/>
      <c r="P130" s="906"/>
      <c r="Q130" s="906"/>
      <c r="R130" s="906"/>
      <c r="S130" s="906"/>
      <c r="T130" s="906"/>
      <c r="U130" s="906"/>
      <c r="V130" s="906"/>
      <c r="W130" s="1041" t="s">
        <v>380</v>
      </c>
      <c r="X130" s="1042"/>
      <c r="Y130" s="1042"/>
      <c r="Z130" s="1043"/>
      <c r="AA130" s="929">
        <v>1179880</v>
      </c>
      <c r="AB130" s="930"/>
      <c r="AC130" s="930"/>
      <c r="AD130" s="930"/>
      <c r="AE130" s="931"/>
      <c r="AF130" s="932">
        <v>1203423</v>
      </c>
      <c r="AG130" s="930"/>
      <c r="AH130" s="930"/>
      <c r="AI130" s="930"/>
      <c r="AJ130" s="931"/>
      <c r="AK130" s="932">
        <v>1249610</v>
      </c>
      <c r="AL130" s="930"/>
      <c r="AM130" s="930"/>
      <c r="AN130" s="930"/>
      <c r="AO130" s="931"/>
      <c r="AP130" s="1044"/>
      <c r="AQ130" s="1045"/>
      <c r="AR130" s="1045"/>
      <c r="AS130" s="1045"/>
      <c r="AT130" s="1046"/>
      <c r="AU130" s="215"/>
      <c r="AV130" s="215"/>
      <c r="AW130" s="215"/>
      <c r="AX130" s="1036" t="s">
        <v>381</v>
      </c>
      <c r="AY130" s="894"/>
      <c r="AZ130" s="894"/>
      <c r="BA130" s="894"/>
      <c r="BB130" s="894"/>
      <c r="BC130" s="894"/>
      <c r="BD130" s="894"/>
      <c r="BE130" s="895"/>
      <c r="BF130" s="1072">
        <v>7.1</v>
      </c>
      <c r="BG130" s="1073"/>
      <c r="BH130" s="1073"/>
      <c r="BI130" s="1073"/>
      <c r="BJ130" s="1073"/>
      <c r="BK130" s="1073"/>
      <c r="BL130" s="1074"/>
      <c r="BM130" s="1072">
        <v>25</v>
      </c>
      <c r="BN130" s="1073"/>
      <c r="BO130" s="1073"/>
      <c r="BP130" s="1073"/>
      <c r="BQ130" s="1073"/>
      <c r="BR130" s="1073"/>
      <c r="BS130" s="1074"/>
      <c r="BT130" s="1072">
        <v>35</v>
      </c>
      <c r="BU130" s="1073"/>
      <c r="BV130" s="1073"/>
      <c r="BW130" s="1073"/>
      <c r="BX130" s="1073"/>
      <c r="BY130" s="1073"/>
      <c r="BZ130" s="107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382</v>
      </c>
      <c r="X131" s="1079"/>
      <c r="Y131" s="1079"/>
      <c r="Z131" s="1080"/>
      <c r="AA131" s="975">
        <v>11701331</v>
      </c>
      <c r="AB131" s="957"/>
      <c r="AC131" s="957"/>
      <c r="AD131" s="957"/>
      <c r="AE131" s="958"/>
      <c r="AF131" s="956">
        <v>12197547</v>
      </c>
      <c r="AG131" s="957"/>
      <c r="AH131" s="957"/>
      <c r="AI131" s="957"/>
      <c r="AJ131" s="958"/>
      <c r="AK131" s="956">
        <v>13267616</v>
      </c>
      <c r="AL131" s="957"/>
      <c r="AM131" s="957"/>
      <c r="AN131" s="957"/>
      <c r="AO131" s="958"/>
      <c r="AP131" s="1081"/>
      <c r="AQ131" s="1082"/>
      <c r="AR131" s="1082"/>
      <c r="AS131" s="1082"/>
      <c r="AT131" s="1083"/>
      <c r="AU131" s="215"/>
      <c r="AV131" s="215"/>
      <c r="AW131" s="215"/>
      <c r="AX131" s="1054" t="s">
        <v>383</v>
      </c>
      <c r="AY131" s="694"/>
      <c r="AZ131" s="694"/>
      <c r="BA131" s="694"/>
      <c r="BB131" s="694"/>
      <c r="BC131" s="694"/>
      <c r="BD131" s="694"/>
      <c r="BE131" s="1007"/>
      <c r="BF131" s="1055" t="s">
        <v>276</v>
      </c>
      <c r="BG131" s="1056"/>
      <c r="BH131" s="1056"/>
      <c r="BI131" s="1056"/>
      <c r="BJ131" s="1056"/>
      <c r="BK131" s="1056"/>
      <c r="BL131" s="1057"/>
      <c r="BM131" s="1055">
        <v>350</v>
      </c>
      <c r="BN131" s="1056"/>
      <c r="BO131" s="1056"/>
      <c r="BP131" s="1056"/>
      <c r="BQ131" s="1056"/>
      <c r="BR131" s="1056"/>
      <c r="BS131" s="1057"/>
      <c r="BT131" s="1058"/>
      <c r="BU131" s="1059"/>
      <c r="BV131" s="1059"/>
      <c r="BW131" s="1059"/>
      <c r="BX131" s="1059"/>
      <c r="BY131" s="1059"/>
      <c r="BZ131" s="106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c r="A132" s="1061" t="s">
        <v>384</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385</v>
      </c>
      <c r="W132" s="1065"/>
      <c r="X132" s="1065"/>
      <c r="Y132" s="1065"/>
      <c r="Z132" s="1066"/>
      <c r="AA132" s="1067">
        <v>7.6770497300000002</v>
      </c>
      <c r="AB132" s="1068"/>
      <c r="AC132" s="1068"/>
      <c r="AD132" s="1068"/>
      <c r="AE132" s="1069"/>
      <c r="AF132" s="1070">
        <v>7.56504566</v>
      </c>
      <c r="AG132" s="1068"/>
      <c r="AH132" s="1068"/>
      <c r="AI132" s="1068"/>
      <c r="AJ132" s="1069"/>
      <c r="AK132" s="1070">
        <v>6.2235672180000003</v>
      </c>
      <c r="AL132" s="1068"/>
      <c r="AM132" s="1068"/>
      <c r="AN132" s="1068"/>
      <c r="AO132" s="1069"/>
      <c r="AP132" s="972"/>
      <c r="AQ132" s="973"/>
      <c r="AR132" s="973"/>
      <c r="AS132" s="973"/>
      <c r="AT132" s="1071"/>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48" t="s">
        <v>386</v>
      </c>
      <c r="W133" s="1048"/>
      <c r="X133" s="1048"/>
      <c r="Y133" s="1048"/>
      <c r="Z133" s="1049"/>
      <c r="AA133" s="1050">
        <v>7</v>
      </c>
      <c r="AB133" s="1051"/>
      <c r="AC133" s="1051"/>
      <c r="AD133" s="1051"/>
      <c r="AE133" s="1052"/>
      <c r="AF133" s="1050">
        <v>7.5</v>
      </c>
      <c r="AG133" s="1051"/>
      <c r="AH133" s="1051"/>
      <c r="AI133" s="1051"/>
      <c r="AJ133" s="1052"/>
      <c r="AK133" s="1050">
        <v>7.1</v>
      </c>
      <c r="AL133" s="1051"/>
      <c r="AM133" s="1051"/>
      <c r="AN133" s="1051"/>
      <c r="AO133" s="1052"/>
      <c r="AP133" s="999"/>
      <c r="AQ133" s="1000"/>
      <c r="AR133" s="1000"/>
      <c r="AS133" s="1000"/>
      <c r="AT133" s="1053"/>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1dgrX9CacnGdd2YeqC38ZP0Fe/egud21821dnmpyiS5O5NRWzdoav9GFsQV5cudjq5Tk9eCkSvmBPJ07B2LBhA==" saltValue="pCGhiWmJRorgaT2I9ByE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Y26" sqref="AY26"/>
    </sheetView>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387</v>
      </c>
    </row>
    <row r="98" spans="24:120" hidden="1">
      <c r="CS98" s="241"/>
      <c r="CX98" s="241"/>
      <c r="DC98" s="241"/>
      <c r="DH98" s="241"/>
    </row>
    <row r="99" spans="24:120" hidden="1">
      <c r="CS99" s="241"/>
      <c r="CX99" s="241"/>
      <c r="DC99" s="241"/>
      <c r="DH99" s="241"/>
    </row>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9" zoomScaleNormal="100" zoomScaleSheetLayoutView="55" workbookViewId="0">
      <selection activeCell="M13" sqref="M13:Q13"/>
    </sheetView>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qYj+i37q95n67ylH0zDKiZyace+WXOPu+eA1pjvV4F0WFgZC72/6GF2V50On3FW4OpMUhmo/kQNS/f7irmeIg==" saltValue="9WEOJaOJnptYBITR/PnR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M13" sqref="M13:Q13"/>
    </sheetView>
  </sheetViews>
  <sheetFormatPr defaultColWidth="0" defaultRowHeight="13.5" customHeight="1" zeroHeight="1"/>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c r="AS1" s="244"/>
      <c r="AT1" s="244"/>
    </row>
    <row r="2" spans="1:46">
      <c r="AS2" s="244"/>
      <c r="AT2" s="244"/>
    </row>
    <row r="3" spans="1:46">
      <c r="AS3" s="244"/>
      <c r="AT3" s="244"/>
    </row>
    <row r="4" spans="1:46">
      <c r="AS4" s="244"/>
      <c r="AT4" s="244"/>
    </row>
    <row r="5" spans="1:46" ht="17.25">
      <c r="A5" s="245" t="s">
        <v>388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389</v>
      </c>
      <c r="AL6" s="249"/>
      <c r="AM6" s="249"/>
      <c r="AN6" s="249"/>
      <c r="AO6" s="244"/>
      <c r="AP6" s="244"/>
      <c r="AQ6" s="244"/>
      <c r="AR6" s="244"/>
    </row>
    <row r="7" spans="1:46" ht="13.5" customHeight="1">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085" t="s">
        <v>390</v>
      </c>
      <c r="AP7" s="254"/>
      <c r="AQ7" s="255" t="s">
        <v>391</v>
      </c>
      <c r="AR7" s="256"/>
    </row>
    <row r="8" spans="1:46">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086"/>
      <c r="AP8" s="260" t="s">
        <v>392</v>
      </c>
      <c r="AQ8" s="261" t="s">
        <v>393</v>
      </c>
      <c r="AR8" s="262" t="s">
        <v>394</v>
      </c>
    </row>
    <row r="9" spans="1:46">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087" t="s">
        <v>395</v>
      </c>
      <c r="AL9" s="1088"/>
      <c r="AM9" s="1088"/>
      <c r="AN9" s="1089"/>
      <c r="AO9" s="263">
        <v>3713109</v>
      </c>
      <c r="AP9" s="263">
        <v>50738</v>
      </c>
      <c r="AQ9" s="264">
        <v>65025</v>
      </c>
      <c r="AR9" s="265">
        <v>-22</v>
      </c>
    </row>
    <row r="10" spans="1:46" ht="13.5" customHeight="1">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087" t="s">
        <v>396</v>
      </c>
      <c r="AL10" s="1088"/>
      <c r="AM10" s="1088"/>
      <c r="AN10" s="1089"/>
      <c r="AO10" s="266">
        <v>823730</v>
      </c>
      <c r="AP10" s="266">
        <v>11256</v>
      </c>
      <c r="AQ10" s="267">
        <v>6119</v>
      </c>
      <c r="AR10" s="268">
        <v>84</v>
      </c>
    </row>
    <row r="11" spans="1:46" ht="13.5" customHeight="1">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087" t="s">
        <v>397</v>
      </c>
      <c r="AL11" s="1088"/>
      <c r="AM11" s="1088"/>
      <c r="AN11" s="1089"/>
      <c r="AO11" s="266" t="s">
        <v>398</v>
      </c>
      <c r="AP11" s="266" t="s">
        <v>398</v>
      </c>
      <c r="AQ11" s="267">
        <v>1220</v>
      </c>
      <c r="AR11" s="268" t="s">
        <v>398</v>
      </c>
    </row>
    <row r="12" spans="1:46" ht="13.5" customHeight="1">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087" t="s">
        <v>399</v>
      </c>
      <c r="AL12" s="1088"/>
      <c r="AM12" s="1088"/>
      <c r="AN12" s="1089"/>
      <c r="AO12" s="266" t="s">
        <v>398</v>
      </c>
      <c r="AP12" s="266" t="s">
        <v>398</v>
      </c>
      <c r="AQ12" s="267">
        <v>12</v>
      </c>
      <c r="AR12" s="268" t="s">
        <v>398</v>
      </c>
    </row>
    <row r="13" spans="1:46" ht="13.5" customHeight="1">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087" t="s">
        <v>400</v>
      </c>
      <c r="AL13" s="1088"/>
      <c r="AM13" s="1088"/>
      <c r="AN13" s="1089"/>
      <c r="AO13" s="266">
        <v>224758</v>
      </c>
      <c r="AP13" s="266">
        <v>3071</v>
      </c>
      <c r="AQ13" s="267">
        <v>2792</v>
      </c>
      <c r="AR13" s="268">
        <v>10</v>
      </c>
    </row>
    <row r="14" spans="1:46" ht="13.5" customHeight="1">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087" t="s">
        <v>401</v>
      </c>
      <c r="AL14" s="1088"/>
      <c r="AM14" s="1088"/>
      <c r="AN14" s="1089"/>
      <c r="AO14" s="266">
        <v>19480</v>
      </c>
      <c r="AP14" s="266">
        <v>266</v>
      </c>
      <c r="AQ14" s="267">
        <v>1408</v>
      </c>
      <c r="AR14" s="268">
        <v>-81.099999999999994</v>
      </c>
    </row>
    <row r="15" spans="1:46" ht="13.5" customHeight="1">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090" t="s">
        <v>402</v>
      </c>
      <c r="AL15" s="1091"/>
      <c r="AM15" s="1091"/>
      <c r="AN15" s="1092"/>
      <c r="AO15" s="266">
        <v>-233056</v>
      </c>
      <c r="AP15" s="266">
        <v>-3185</v>
      </c>
      <c r="AQ15" s="267">
        <v>-3962</v>
      </c>
      <c r="AR15" s="268">
        <v>-19.600000000000001</v>
      </c>
    </row>
    <row r="16" spans="1:46">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090" t="s">
        <v>186</v>
      </c>
      <c r="AL16" s="1091"/>
      <c r="AM16" s="1091"/>
      <c r="AN16" s="1092"/>
      <c r="AO16" s="266">
        <v>4548021</v>
      </c>
      <c r="AP16" s="266">
        <v>62147</v>
      </c>
      <c r="AQ16" s="267">
        <v>72615</v>
      </c>
      <c r="AR16" s="268">
        <v>-14.4</v>
      </c>
    </row>
    <row r="17" spans="1:46">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403</v>
      </c>
      <c r="AL19" s="244"/>
      <c r="AM19" s="244"/>
      <c r="AN19" s="244"/>
      <c r="AO19" s="244"/>
      <c r="AP19" s="244"/>
      <c r="AQ19" s="244"/>
      <c r="AR19" s="244"/>
    </row>
    <row r="20" spans="1:46">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404</v>
      </c>
      <c r="AP20" s="275" t="s">
        <v>405</v>
      </c>
      <c r="AQ20" s="276" t="s">
        <v>406</v>
      </c>
      <c r="AR20" s="277"/>
    </row>
    <row r="21" spans="1:46" s="283" customFormat="1">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093" t="s">
        <v>407</v>
      </c>
      <c r="AL21" s="1094"/>
      <c r="AM21" s="1094"/>
      <c r="AN21" s="1095"/>
      <c r="AO21" s="279">
        <v>5.12</v>
      </c>
      <c r="AP21" s="280">
        <v>6.51</v>
      </c>
      <c r="AQ21" s="281">
        <v>-1.39</v>
      </c>
      <c r="AR21" s="249"/>
      <c r="AS21" s="282"/>
      <c r="AT21" s="278"/>
    </row>
    <row r="22" spans="1:46" s="283" customFormat="1">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093" t="s">
        <v>408</v>
      </c>
      <c r="AL22" s="1094"/>
      <c r="AM22" s="1094"/>
      <c r="AN22" s="1095"/>
      <c r="AO22" s="284">
        <v>99.5</v>
      </c>
      <c r="AP22" s="285">
        <v>98.4</v>
      </c>
      <c r="AQ22" s="286">
        <v>1.1000000000000001</v>
      </c>
      <c r="AR22" s="270"/>
      <c r="AS22" s="282"/>
      <c r="AT22" s="278"/>
    </row>
    <row r="23" spans="1:46" s="283" customFormat="1">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c r="A26" s="1084" t="s">
        <v>409</v>
      </c>
      <c r="B26" s="1084"/>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4"/>
      <c r="AI26" s="1084"/>
      <c r="AJ26" s="1084"/>
      <c r="AK26" s="1084"/>
      <c r="AL26" s="1084"/>
      <c r="AM26" s="1084"/>
      <c r="AN26" s="1084"/>
      <c r="AO26" s="1084"/>
      <c r="AP26" s="1084"/>
      <c r="AQ26" s="1084"/>
      <c r="AR26" s="1084"/>
      <c r="AS26" s="1084"/>
      <c r="AT26" s="249"/>
    </row>
    <row r="27" spans="1:46">
      <c r="A27" s="291"/>
      <c r="AO27" s="244"/>
      <c r="AP27" s="244"/>
      <c r="AQ27" s="244"/>
      <c r="AR27" s="244"/>
      <c r="AS27" s="244"/>
      <c r="AT27" s="244"/>
    </row>
    <row r="28" spans="1:46" ht="17.25">
      <c r="A28" s="245" t="s">
        <v>410</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411</v>
      </c>
      <c r="AL29" s="249"/>
      <c r="AM29" s="249"/>
      <c r="AN29" s="249"/>
      <c r="AO29" s="244"/>
      <c r="AP29" s="244"/>
      <c r="AQ29" s="244"/>
      <c r="AR29" s="244"/>
      <c r="AS29" s="293"/>
    </row>
    <row r="30" spans="1:46" ht="13.5" customHeight="1">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085" t="s">
        <v>390</v>
      </c>
      <c r="AP30" s="254"/>
      <c r="AQ30" s="255" t="s">
        <v>391</v>
      </c>
      <c r="AR30" s="256"/>
    </row>
    <row r="31" spans="1:46">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086"/>
      <c r="AP31" s="260" t="s">
        <v>392</v>
      </c>
      <c r="AQ31" s="261" t="s">
        <v>393</v>
      </c>
      <c r="AR31" s="262" t="s">
        <v>394</v>
      </c>
    </row>
    <row r="32" spans="1:46" ht="27" customHeight="1">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01" t="s">
        <v>412</v>
      </c>
      <c r="AL32" s="1102"/>
      <c r="AM32" s="1102"/>
      <c r="AN32" s="1103"/>
      <c r="AO32" s="294">
        <v>1946303</v>
      </c>
      <c r="AP32" s="294">
        <v>26595</v>
      </c>
      <c r="AQ32" s="295">
        <v>34910</v>
      </c>
      <c r="AR32" s="296">
        <v>-23.8</v>
      </c>
    </row>
    <row r="33" spans="1:46" ht="13.5" customHeight="1">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01" t="s">
        <v>413</v>
      </c>
      <c r="AL33" s="1102"/>
      <c r="AM33" s="1102"/>
      <c r="AN33" s="1103"/>
      <c r="AO33" s="294" t="s">
        <v>398</v>
      </c>
      <c r="AP33" s="294" t="s">
        <v>398</v>
      </c>
      <c r="AQ33" s="295" t="s">
        <v>398</v>
      </c>
      <c r="AR33" s="296" t="s">
        <v>398</v>
      </c>
    </row>
    <row r="34" spans="1:46" ht="27" customHeight="1">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01" t="s">
        <v>414</v>
      </c>
      <c r="AL34" s="1102"/>
      <c r="AM34" s="1102"/>
      <c r="AN34" s="1103"/>
      <c r="AO34" s="294" t="s">
        <v>398</v>
      </c>
      <c r="AP34" s="294" t="s">
        <v>398</v>
      </c>
      <c r="AQ34" s="295">
        <v>4</v>
      </c>
      <c r="AR34" s="296" t="s">
        <v>398</v>
      </c>
    </row>
    <row r="35" spans="1:46" ht="27" customHeight="1">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01" t="s">
        <v>415</v>
      </c>
      <c r="AL35" s="1102"/>
      <c r="AM35" s="1102"/>
      <c r="AN35" s="1103"/>
      <c r="AO35" s="294">
        <v>131163</v>
      </c>
      <c r="AP35" s="294">
        <v>1792</v>
      </c>
      <c r="AQ35" s="295">
        <v>8517</v>
      </c>
      <c r="AR35" s="296">
        <v>-79</v>
      </c>
    </row>
    <row r="36" spans="1:46" ht="27" customHeight="1">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01" t="s">
        <v>416</v>
      </c>
      <c r="AL36" s="1102"/>
      <c r="AM36" s="1102"/>
      <c r="AN36" s="1103"/>
      <c r="AO36" s="294">
        <v>157445</v>
      </c>
      <c r="AP36" s="294">
        <v>2151</v>
      </c>
      <c r="AQ36" s="295">
        <v>1600</v>
      </c>
      <c r="AR36" s="296">
        <v>34.4</v>
      </c>
    </row>
    <row r="37" spans="1:46" ht="13.5" customHeight="1">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01" t="s">
        <v>417</v>
      </c>
      <c r="AL37" s="1102"/>
      <c r="AM37" s="1102"/>
      <c r="AN37" s="1103"/>
      <c r="AO37" s="294">
        <v>96039</v>
      </c>
      <c r="AP37" s="294">
        <v>1312</v>
      </c>
      <c r="AQ37" s="295">
        <v>1669</v>
      </c>
      <c r="AR37" s="296">
        <v>-21.4</v>
      </c>
    </row>
    <row r="38" spans="1:46" ht="27" customHeight="1">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04" t="s">
        <v>418</v>
      </c>
      <c r="AL38" s="1105"/>
      <c r="AM38" s="1105"/>
      <c r="AN38" s="1106"/>
      <c r="AO38" s="297">
        <v>347</v>
      </c>
      <c r="AP38" s="297">
        <v>5</v>
      </c>
      <c r="AQ38" s="298">
        <v>1</v>
      </c>
      <c r="AR38" s="286">
        <v>400</v>
      </c>
      <c r="AS38" s="293"/>
    </row>
    <row r="39" spans="1:46">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04" t="s">
        <v>419</v>
      </c>
      <c r="AL39" s="1105"/>
      <c r="AM39" s="1105"/>
      <c r="AN39" s="1106"/>
      <c r="AO39" s="294">
        <v>-255968</v>
      </c>
      <c r="AP39" s="294">
        <v>-3498</v>
      </c>
      <c r="AQ39" s="295">
        <v>-6461</v>
      </c>
      <c r="AR39" s="296">
        <v>-45.9</v>
      </c>
      <c r="AS39" s="293"/>
    </row>
    <row r="40" spans="1:46" ht="27" customHeight="1">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01" t="s">
        <v>420</v>
      </c>
      <c r="AL40" s="1102"/>
      <c r="AM40" s="1102"/>
      <c r="AN40" s="1103"/>
      <c r="AO40" s="294">
        <v>-1249610</v>
      </c>
      <c r="AP40" s="294">
        <v>-17075</v>
      </c>
      <c r="AQ40" s="295">
        <v>-28321</v>
      </c>
      <c r="AR40" s="296">
        <v>-39.700000000000003</v>
      </c>
      <c r="AS40" s="293"/>
    </row>
    <row r="41" spans="1:46">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07" t="s">
        <v>237</v>
      </c>
      <c r="AL41" s="1108"/>
      <c r="AM41" s="1108"/>
      <c r="AN41" s="1109"/>
      <c r="AO41" s="294">
        <v>825719</v>
      </c>
      <c r="AP41" s="294">
        <v>11283</v>
      </c>
      <c r="AQ41" s="295">
        <v>11918</v>
      </c>
      <c r="AR41" s="296">
        <v>-5.3</v>
      </c>
      <c r="AS41" s="293"/>
    </row>
    <row r="42" spans="1:46">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421</v>
      </c>
      <c r="AL42" s="244"/>
      <c r="AM42" s="244"/>
      <c r="AN42" s="244"/>
      <c r="AO42" s="244"/>
      <c r="AP42" s="244"/>
      <c r="AQ42" s="270"/>
      <c r="AR42" s="270"/>
      <c r="AS42" s="293"/>
    </row>
    <row r="43" spans="1:46">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c r="A47" s="303" t="s">
        <v>422</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423</v>
      </c>
      <c r="AL48" s="304"/>
      <c r="AM48" s="304"/>
      <c r="AN48" s="304"/>
      <c r="AO48" s="304"/>
      <c r="AP48" s="304"/>
      <c r="AQ48" s="305"/>
      <c r="AR48" s="304"/>
    </row>
    <row r="49" spans="1:44" ht="13.5" customHeight="1">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096" t="s">
        <v>390</v>
      </c>
      <c r="AN49" s="1098" t="s">
        <v>424</v>
      </c>
      <c r="AO49" s="1099"/>
      <c r="AP49" s="1099"/>
      <c r="AQ49" s="1099"/>
      <c r="AR49" s="1100"/>
    </row>
    <row r="50" spans="1:44">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097"/>
      <c r="AN50" s="310" t="s">
        <v>425</v>
      </c>
      <c r="AO50" s="311" t="s">
        <v>426</v>
      </c>
      <c r="AP50" s="312" t="s">
        <v>427</v>
      </c>
      <c r="AQ50" s="313" t="s">
        <v>428</v>
      </c>
      <c r="AR50" s="314" t="s">
        <v>429</v>
      </c>
    </row>
    <row r="51" spans="1:44">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430</v>
      </c>
      <c r="AL51" s="307"/>
      <c r="AM51" s="315">
        <v>7946744</v>
      </c>
      <c r="AN51" s="316">
        <v>109789</v>
      </c>
      <c r="AO51" s="317">
        <v>259.8</v>
      </c>
      <c r="AP51" s="318">
        <v>47820</v>
      </c>
      <c r="AQ51" s="319">
        <v>7.5</v>
      </c>
      <c r="AR51" s="320">
        <v>252.3</v>
      </c>
    </row>
    <row r="52" spans="1:44">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431</v>
      </c>
      <c r="AM52" s="323">
        <v>6613799</v>
      </c>
      <c r="AN52" s="324">
        <v>91374</v>
      </c>
      <c r="AO52" s="325">
        <v>320.7</v>
      </c>
      <c r="AP52" s="326">
        <v>25855</v>
      </c>
      <c r="AQ52" s="327">
        <v>-0.1</v>
      </c>
      <c r="AR52" s="328">
        <v>320.8</v>
      </c>
    </row>
    <row r="53" spans="1:44">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432</v>
      </c>
      <c r="AL53" s="307"/>
      <c r="AM53" s="315">
        <v>2664726</v>
      </c>
      <c r="AN53" s="316">
        <v>36558</v>
      </c>
      <c r="AO53" s="317">
        <v>-66.7</v>
      </c>
      <c r="AP53" s="318">
        <v>41934</v>
      </c>
      <c r="AQ53" s="319">
        <v>-12.3</v>
      </c>
      <c r="AR53" s="320">
        <v>-54.4</v>
      </c>
    </row>
    <row r="54" spans="1:44">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431</v>
      </c>
      <c r="AM54" s="323">
        <v>1168132</v>
      </c>
      <c r="AN54" s="324">
        <v>16026</v>
      </c>
      <c r="AO54" s="325">
        <v>-82.5</v>
      </c>
      <c r="AP54" s="326">
        <v>23352</v>
      </c>
      <c r="AQ54" s="327">
        <v>-9.6999999999999993</v>
      </c>
      <c r="AR54" s="328">
        <v>-72.8</v>
      </c>
    </row>
    <row r="55" spans="1:44">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433</v>
      </c>
      <c r="AL55" s="307"/>
      <c r="AM55" s="315">
        <v>6060746</v>
      </c>
      <c r="AN55" s="316">
        <v>82967</v>
      </c>
      <c r="AO55" s="317">
        <v>126.9</v>
      </c>
      <c r="AP55" s="318">
        <v>45588</v>
      </c>
      <c r="AQ55" s="319">
        <v>8.6999999999999993</v>
      </c>
      <c r="AR55" s="320">
        <v>118.2</v>
      </c>
    </row>
    <row r="56" spans="1:44">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431</v>
      </c>
      <c r="AM56" s="323">
        <v>3103110</v>
      </c>
      <c r="AN56" s="324">
        <v>42479</v>
      </c>
      <c r="AO56" s="325">
        <v>165.1</v>
      </c>
      <c r="AP56" s="326">
        <v>24150</v>
      </c>
      <c r="AQ56" s="327">
        <v>3.4</v>
      </c>
      <c r="AR56" s="328">
        <v>161.69999999999999</v>
      </c>
    </row>
    <row r="57" spans="1:44">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434</v>
      </c>
      <c r="AL57" s="307"/>
      <c r="AM57" s="315">
        <v>1877701</v>
      </c>
      <c r="AN57" s="316">
        <v>25635</v>
      </c>
      <c r="AO57" s="317">
        <v>-69.099999999999994</v>
      </c>
      <c r="AP57" s="318">
        <v>45483</v>
      </c>
      <c r="AQ57" s="319">
        <v>-0.2</v>
      </c>
      <c r="AR57" s="320">
        <v>-68.900000000000006</v>
      </c>
    </row>
    <row r="58" spans="1:44">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431</v>
      </c>
      <c r="AM58" s="323">
        <v>1097741</v>
      </c>
      <c r="AN58" s="324">
        <v>14987</v>
      </c>
      <c r="AO58" s="325">
        <v>-64.7</v>
      </c>
      <c r="AP58" s="326">
        <v>24241</v>
      </c>
      <c r="AQ58" s="327">
        <v>0.4</v>
      </c>
      <c r="AR58" s="328">
        <v>-65.099999999999994</v>
      </c>
    </row>
    <row r="59" spans="1:44">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435</v>
      </c>
      <c r="AL59" s="307"/>
      <c r="AM59" s="315">
        <v>2856911</v>
      </c>
      <c r="AN59" s="316">
        <v>39038</v>
      </c>
      <c r="AO59" s="317">
        <v>52.3</v>
      </c>
      <c r="AP59" s="318">
        <v>45945</v>
      </c>
      <c r="AQ59" s="319">
        <v>1</v>
      </c>
      <c r="AR59" s="320">
        <v>51.3</v>
      </c>
    </row>
    <row r="60" spans="1:44">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431</v>
      </c>
      <c r="AM60" s="323">
        <v>1835827</v>
      </c>
      <c r="AN60" s="324">
        <v>25086</v>
      </c>
      <c r="AO60" s="325">
        <v>67.400000000000006</v>
      </c>
      <c r="AP60" s="326">
        <v>25180</v>
      </c>
      <c r="AQ60" s="327">
        <v>3.9</v>
      </c>
      <c r="AR60" s="328">
        <v>63.5</v>
      </c>
    </row>
    <row r="61" spans="1:44">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436</v>
      </c>
      <c r="AL61" s="329"/>
      <c r="AM61" s="330">
        <v>4281366</v>
      </c>
      <c r="AN61" s="331">
        <v>58797</v>
      </c>
      <c r="AO61" s="332">
        <v>60.6</v>
      </c>
      <c r="AP61" s="333">
        <v>45354</v>
      </c>
      <c r="AQ61" s="334">
        <v>0.9</v>
      </c>
      <c r="AR61" s="320">
        <v>59.7</v>
      </c>
    </row>
    <row r="62" spans="1:44">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431</v>
      </c>
      <c r="AM62" s="323">
        <v>2763722</v>
      </c>
      <c r="AN62" s="324">
        <v>37990</v>
      </c>
      <c r="AO62" s="325">
        <v>81.2</v>
      </c>
      <c r="AP62" s="326">
        <v>24556</v>
      </c>
      <c r="AQ62" s="327">
        <v>-0.4</v>
      </c>
      <c r="AR62" s="328">
        <v>81.599999999999994</v>
      </c>
    </row>
    <row r="63" spans="1:44">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c r="AK67" s="244"/>
      <c r="AL67" s="244"/>
      <c r="AM67" s="244"/>
      <c r="AN67" s="244"/>
      <c r="AO67" s="244"/>
      <c r="AP67" s="244"/>
      <c r="AQ67" s="244"/>
      <c r="AR67" s="244"/>
      <c r="AS67" s="244"/>
      <c r="AT67" s="244"/>
    </row>
    <row r="68" spans="1:46" ht="13.5" hidden="1" customHeight="1">
      <c r="AK68" s="244"/>
      <c r="AL68" s="244"/>
      <c r="AM68" s="244"/>
      <c r="AN68" s="244"/>
      <c r="AO68" s="244"/>
      <c r="AP68" s="244"/>
      <c r="AQ68" s="244"/>
      <c r="AR68" s="244"/>
    </row>
    <row r="69" spans="1:46" ht="13.5" hidden="1" customHeight="1">
      <c r="AK69" s="244"/>
      <c r="AL69" s="244"/>
      <c r="AM69" s="244"/>
      <c r="AN69" s="244"/>
      <c r="AO69" s="244"/>
      <c r="AP69" s="244"/>
      <c r="AQ69" s="244"/>
      <c r="AR69" s="244"/>
    </row>
    <row r="70" spans="1:46" hidden="1">
      <c r="AK70" s="244"/>
      <c r="AL70" s="244"/>
      <c r="AM70" s="244"/>
      <c r="AN70" s="244"/>
      <c r="AO70" s="244"/>
      <c r="AP70" s="244"/>
      <c r="AQ70" s="244"/>
      <c r="AR70" s="244"/>
    </row>
    <row r="71" spans="1:46" hidden="1">
      <c r="AK71" s="244"/>
      <c r="AL71" s="244"/>
      <c r="AM71" s="244"/>
      <c r="AN71" s="244"/>
      <c r="AO71" s="244"/>
      <c r="AP71" s="244"/>
      <c r="AQ71" s="244"/>
      <c r="AR71" s="244"/>
    </row>
    <row r="72" spans="1:46" hidden="1">
      <c r="AK72" s="244"/>
      <c r="AL72" s="244"/>
      <c r="AM72" s="244"/>
      <c r="AN72" s="244"/>
      <c r="AO72" s="244"/>
      <c r="AP72" s="244"/>
      <c r="AQ72" s="244"/>
      <c r="AR72" s="244"/>
    </row>
    <row r="73" spans="1:46" hidden="1">
      <c r="AK73" s="244"/>
      <c r="AL73" s="244"/>
      <c r="AM73" s="244"/>
      <c r="AN73" s="244"/>
      <c r="AO73" s="244"/>
      <c r="AP73" s="244"/>
      <c r="AQ73" s="244"/>
      <c r="AR73" s="244"/>
    </row>
  </sheetData>
  <sheetProtection algorithmName="SHA-512" hashValue="HhYKjbRwAPoR4gURptj/4SKkNNFjLyHGA6LQRk6flvS0Q3nwUvoTYbp/QF2l1MNeSNUxL0IVBpLqzITwBWMlzA==" saltValue="LK0mLkoWJUhDPLiZmKFu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115" zoomScaleNormal="115" zoomScaleSheetLayoutView="55" workbookViewId="0">
      <selection activeCell="M13" sqref="M13:Q13"/>
    </sheetView>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438</v>
      </c>
    </row>
    <row r="120" spans="125:125" ht="13.5" hidden="1" customHeight="1"/>
    <row r="121" spans="125:125" ht="13.5" hidden="1" customHeight="1">
      <c r="DU121" s="241"/>
    </row>
  </sheetData>
  <sheetProtection algorithmName="SHA-512" hashValue="hDclH/IUjFSBKVgbODwy1YlsADrh6HDGCEmQvT5XqyINx10DNCM2ROLN7Tl7p++v9JQHd+bUIDNOTdiMSZnpIg==" saltValue="2EQy/8mWvB0Vhq8HfvtT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7" zoomScaleNormal="100" zoomScaleSheetLayoutView="55" workbookViewId="0">
      <selection activeCell="M13" sqref="M13:Q13"/>
    </sheetView>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439</v>
      </c>
    </row>
  </sheetData>
  <sheetProtection algorithmName="SHA-512" hashValue="Kjs7DV9Wa94l3PqKMUb2fN4e1a/wX0JlrutUq/dKZuZsyaB7bqOa9MlPMLAEmWnYvAAX2pHAI8Dqpsef6fQh7w==" saltValue="XHnYLxkV4SvlcEqAB3B6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13" sqref="M13:Q1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440</v>
      </c>
      <c r="G46" s="8" t="s">
        <v>441</v>
      </c>
      <c r="H46" s="8" t="s">
        <v>442</v>
      </c>
      <c r="I46" s="8" t="s">
        <v>443</v>
      </c>
      <c r="J46" s="9" t="s">
        <v>444</v>
      </c>
    </row>
    <row r="47" spans="2:10" ht="57.75" customHeight="1">
      <c r="B47" s="10"/>
      <c r="C47" s="1110" t="s">
        <v>3</v>
      </c>
      <c r="D47" s="1110"/>
      <c r="E47" s="1111"/>
      <c r="F47" s="11">
        <v>10.3</v>
      </c>
      <c r="G47" s="12">
        <v>9.89</v>
      </c>
      <c r="H47" s="12">
        <v>9.2100000000000009</v>
      </c>
      <c r="I47" s="12">
        <v>9.42</v>
      </c>
      <c r="J47" s="13">
        <v>14.04</v>
      </c>
    </row>
    <row r="48" spans="2:10" ht="57.75" customHeight="1">
      <c r="B48" s="14"/>
      <c r="C48" s="1112" t="s">
        <v>4</v>
      </c>
      <c r="D48" s="1112"/>
      <c r="E48" s="1113"/>
      <c r="F48" s="15">
        <v>4.2300000000000004</v>
      </c>
      <c r="G48" s="16">
        <v>4.4800000000000004</v>
      </c>
      <c r="H48" s="16">
        <v>4.47</v>
      </c>
      <c r="I48" s="16">
        <v>6.3</v>
      </c>
      <c r="J48" s="17">
        <v>7.98</v>
      </c>
    </row>
    <row r="49" spans="2:10" ht="57.75" customHeight="1" thickBot="1">
      <c r="B49" s="18"/>
      <c r="C49" s="1114" t="s">
        <v>5</v>
      </c>
      <c r="D49" s="1114"/>
      <c r="E49" s="1115"/>
      <c r="F49" s="19" t="s">
        <v>445</v>
      </c>
      <c r="G49" s="20">
        <v>0.1</v>
      </c>
      <c r="H49" s="20" t="s">
        <v>446</v>
      </c>
      <c r="I49" s="20">
        <v>2.58</v>
      </c>
      <c r="J49" s="21">
        <v>7.51</v>
      </c>
    </row>
    <row r="50" spans="2:10"/>
  </sheetData>
  <sheetProtection algorithmName="SHA-512" hashValue="zuaZYQSKn0NhAbKY6ZmZMWpi6eA6PkOWlaIrPXGGDBT/ibw5D2zCc+P0azmkWWcvF5xaPsqQ/U92rsAMolAY1Q==" saltValue="kOnv8Yo4KwVwQIvHxOEl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優一</cp:lastModifiedBy>
  <cp:lastPrinted>2023-03-13T07:57:13Z</cp:lastPrinted>
  <dcterms:created xsi:type="dcterms:W3CDTF">2023-02-20T04:30:35Z</dcterms:created>
  <dcterms:modified xsi:type="dcterms:W3CDTF">2023-10-05T00:28:32Z</dcterms:modified>
  <cp:category/>
</cp:coreProperties>
</file>