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mc:AlternateContent xmlns:mc="http://schemas.openxmlformats.org/markup-compatibility/2006">
    <mc:Choice Requires="x15">
      <x15ac:absPath xmlns:x15ac="http://schemas.microsoft.com/office/spreadsheetml/2010/11/ac" url="S:\財政課\R5財政共有\D1_予算\04_照会・回答\00_照会・回答\10_県からの照会・回答０３_（決算）_sp3\230929_令和３年度財政状況資料集の作成について（2回目・地方公会計関係）\送付用データ\"/>
    </mc:Choice>
  </mc:AlternateContent>
  <xr:revisionPtr revIDLastSave="0" documentId="13_ncr:1_{0BB88D2E-4A6B-4F4C-A6E2-D606908F458F}" xr6:coauthVersionLast="36" xr6:coauthVersionMax="36" xr10:uidLastSave="{00000000-0000-0000-0000-000000000000}"/>
  <bookViews>
    <workbookView xWindow="0" yWindow="0" windowWidth="15360" windowHeight="7635" firstSheet="13"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C36" i="10"/>
  <c r="CO35" i="10"/>
  <c r="BE35"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AM34" i="10" l="1"/>
  <c r="AM35" i="10" s="1"/>
  <c r="AM36" i="10" s="1"/>
  <c r="BE34" i="10"/>
  <c r="BW34" i="10" s="1"/>
  <c r="BW35" i="10" s="1"/>
  <c r="BW36" i="10" s="1"/>
  <c r="BW37" i="10" s="1"/>
  <c r="BW38" i="10" s="1"/>
  <c r="BW39" i="10" s="1"/>
  <c r="BW40" i="10" s="1"/>
  <c r="BW41" i="10" s="1"/>
  <c r="BW42" i="10" s="1"/>
  <c r="CO34" i="10" l="1"/>
</calcChain>
</file>

<file path=xl/sharedStrings.xml><?xml version="1.0" encoding="utf-8"?>
<sst xmlns="http://schemas.openxmlformats.org/spreadsheetml/2006/main" count="1084" uniqueCount="618">
  <si>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</si>
  <si>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</si>
  <si>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</si>
  <si>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</si>
  <si>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</si>
  <si>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</si>
  <si>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</si>
  <si>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</si>
  <si>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</si>
  <si>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</si>
  <si>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</si>
  <si>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</si>
  <si>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</si>
  <si>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</si>
  <si>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</si>
  <si>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</si>
  <si>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</si>
  <si>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</si>
  <si>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</si>
  <si>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</si>
  <si>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</si>
  <si>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</si>
  <si>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</si>
  <si>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</si>
  <si>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</si>
  <si>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</si>
  <si>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</si>
  <si>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</si>
  <si>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</si>
  <si>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</si>
  <si>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</si>
  <si>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</si>
  <si>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</si>
  <si>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</si>
  <si>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</si>
  <si>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</si>
  <si>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</si>
  <si>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</si>
  <si>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</si>
  <si>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</si>
  <si>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</si>
  <si>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</si>
  <si>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</si>
  <si>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</si>
  <si>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</si>
  <si>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</si>
  <si>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</si>
  <si>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</si>
  <si>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</si>
  <si>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</si>
  <si>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</si>
  <si>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(当該欄に積立額が多い上位５基金の基金名を入力して下さい(R03年度末現在))</t>
    <phoneticPr fontId="5"/>
  </si>
  <si>
    <t>(当該欄に積立額が多い上位５基金の基金名を入力して下さい(R03年度末現在))</t>
    <phoneticPr fontId="5"/>
  </si>
  <si>
    <t>(当該欄に積立額が多い上位５基金の基金名を入力して下さい(R03年度末現在))</t>
    <phoneticPr fontId="5"/>
  </si>
  <si>
    <t>(当該欄に積立額が多い上位５基金の基金名を入力して下さい(R03年度末現在))</t>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</si>
  <si>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</si>
  <si>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</si>
  <si>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</si>
  <si>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</si>
  <si>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</si>
  <si>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</si>
  <si>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</si>
  <si>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</si>
  <si>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</si>
  <si>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</si>
  <si>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</si>
  <si>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</si>
  <si>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</si>
  <si>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</si>
  <si>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</si>
  <si>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</si>
  <si>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</si>
  <si>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</si>
  <si>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</si>
  <si>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</si>
  <si>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</si>
  <si>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</si>
  <si>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</si>
  <si>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</si>
  <si>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</si>
  <si>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</si>
  <si>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</si>
  <si>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</si>
  <si>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</si>
  <si>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</si>
  <si>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</si>
  <si>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</si>
  <si>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</si>
  <si>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</si>
  <si>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施行時特例市</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</si>
  <si>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</si>
  <si>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</si>
  <si>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</si>
  <si>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</si>
  <si>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</si>
  <si>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</si>
  <si>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</si>
  <si>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</si>
  <si>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</si>
  <si>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</si>
  <si>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</si>
  <si>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</si>
  <si>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春日部市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</si>
  <si>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</si>
  <si>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</si>
  <si>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</si>
  <si>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</si>
  <si>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</si>
  <si>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</si>
  <si>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</si>
  <si>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</si>
  <si>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</si>
  <si>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</si>
  <si>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</si>
  <si>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</si>
  <si>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</si>
  <si>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</si>
  <si>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</si>
  <si>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</si>
  <si>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</si>
  <si>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</si>
  <si>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</si>
  <si>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</si>
  <si>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</si>
  <si>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</si>
  <si>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</si>
  <si>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</si>
  <si>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</si>
  <si>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</si>
  <si>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</si>
  <si>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</si>
  <si>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</si>
  <si>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</si>
  <si>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</si>
  <si>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</si>
  <si>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</si>
  <si>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</si>
  <si>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</si>
  <si>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</si>
  <si>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</si>
  <si>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</si>
  <si>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</si>
  <si>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</si>
  <si>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</si>
  <si>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</si>
  <si>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</si>
  <si>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</si>
  <si>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</si>
  <si>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</si>
  <si>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</si>
  <si>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</si>
  <si>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</si>
  <si>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</si>
  <si>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</si>
  <si>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</si>
  <si>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</si>
  <si>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</si>
  <si>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</si>
  <si>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</si>
  <si>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</si>
  <si>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</si>
  <si>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</si>
  <si>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</si>
  <si>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</si>
  <si>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</si>
  <si>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</si>
  <si>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</si>
  <si>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</si>
  <si>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</si>
  <si>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</si>
  <si>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</si>
  <si>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</si>
  <si>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</si>
  <si>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</si>
  <si>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</si>
  <si>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</si>
  <si>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</si>
  <si>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</si>
  <si>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</si>
  <si>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</si>
  <si>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</si>
  <si>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</si>
  <si>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</si>
  <si>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</si>
  <si>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</si>
  <si>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</si>
  <si>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</si>
  <si>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</si>
  <si>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</si>
  <si>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</si>
  <si>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</si>
  <si>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</si>
  <si>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</si>
  <si>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</si>
  <si>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</si>
  <si>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</si>
  <si>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</si>
  <si>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</si>
  <si>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</si>
  <si>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</si>
  <si>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</si>
  <si>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</si>
  <si>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</si>
  <si>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</si>
  <si>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</si>
  <si>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</si>
  <si>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</si>
  <si>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</si>
  <si>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</si>
  <si>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</si>
  <si>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</si>
  <si>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</si>
  <si>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</si>
  <si>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</si>
  <si>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</si>
  <si>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</si>
  <si>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</si>
  <si>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</si>
  <si>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</si>
  <si>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埼玉県春日部市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</si>
  <si>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</si>
  <si>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</si>
  <si>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</si>
  <si>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</si>
  <si>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</si>
  <si>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</si>
  <si>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</si>
  <si>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</si>
  <si>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</si>
  <si>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</si>
  <si>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</si>
  <si>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</si>
  <si>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</si>
  <si>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</si>
  <si>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</si>
  <si>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</si>
  <si>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</si>
  <si>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</si>
  <si>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</si>
  <si>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</si>
  <si>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</si>
  <si>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</si>
  <si>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</si>
  <si>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</si>
  <si>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</si>
  <si>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</si>
  <si>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</si>
  <si>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</si>
  <si>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</si>
  <si>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</si>
  <si>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</si>
  <si>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</si>
  <si>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</si>
  <si>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</si>
  <si>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</si>
  <si>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</si>
  <si>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</si>
  <si>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</si>
  <si>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</si>
  <si>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</si>
  <si>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</si>
  <si>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</si>
  <si>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</si>
  <si>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</si>
  <si>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</si>
  <si>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</si>
  <si>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</si>
  <si>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</si>
  <si>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</si>
  <si>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</si>
  <si>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</si>
  <si>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</si>
  <si>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</si>
  <si>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</si>
  <si>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</si>
  <si>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</si>
  <si>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</si>
  <si>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</si>
  <si>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</si>
  <si>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</si>
  <si>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</si>
  <si>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</si>
  <si>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</si>
  <si>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</si>
  <si>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</si>
  <si>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</si>
  <si>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</si>
  <si>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</si>
  <si>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</si>
  <si>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</si>
  <si>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</si>
  <si>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</si>
  <si>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</si>
  <si>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</si>
  <si>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</si>
  <si>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</si>
  <si>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</si>
  <si>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</si>
  <si>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</si>
  <si>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</si>
  <si>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</si>
  <si>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</si>
  <si>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</si>
  <si>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</si>
  <si>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</si>
  <si>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</si>
  <si>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</si>
  <si>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</si>
  <si>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</si>
  <si>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</si>
  <si>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</si>
  <si>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</si>
  <si>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</si>
  <si>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</si>
  <si>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</si>
  <si>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</si>
  <si>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</si>
  <si>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</si>
  <si>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</si>
  <si>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</si>
  <si>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</si>
  <si>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</si>
  <si>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</si>
  <si>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</si>
  <si>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</si>
  <si>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</si>
  <si>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</si>
  <si>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</si>
  <si>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</si>
  <si>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</si>
  <si>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</si>
  <si>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</si>
  <si>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</si>
  <si>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</si>
  <si>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</si>
  <si>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</si>
  <si>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</si>
  <si>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</si>
  <si>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</si>
  <si>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</si>
  <si>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</si>
  <si>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</si>
  <si>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</si>
  <si>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</si>
  <si>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宅地造成</t>
    <phoneticPr fontId="5"/>
  </si>
  <si>
    <t>被保険者数(人)</t>
  </si>
  <si>
    <t>　積立金</t>
    <phoneticPr fontId="5"/>
  </si>
  <si>
    <t>地方債</t>
  </si>
  <si>
    <t>上水道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</si>
  <si>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</si>
  <si>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</si>
  <si>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</si>
  <si>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</si>
  <si>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</si>
  <si>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</si>
  <si>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</si>
  <si>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</si>
  <si>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</si>
  <si>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</si>
  <si>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</si>
  <si>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</si>
  <si>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</si>
  <si>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</si>
  <si>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</si>
  <si>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</si>
  <si>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</si>
  <si>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</si>
  <si>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</si>
  <si>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</si>
  <si>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</si>
  <si>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</si>
  <si>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</si>
  <si>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</si>
  <si>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</si>
  <si>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</si>
  <si>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埼玉県春日部市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</si>
  <si>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</si>
  <si>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</si>
  <si>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</si>
  <si>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</si>
  <si>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</si>
  <si>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</si>
  <si>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</si>
  <si>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</si>
  <si>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</si>
  <si>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</si>
  <si>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</si>
  <si>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</si>
  <si>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</si>
  <si>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</si>
  <si>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</si>
  <si>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</si>
  <si>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</si>
  <si>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</si>
  <si>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</si>
  <si>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</si>
  <si>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看護専門学校特別会計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</si>
  <si>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</si>
  <si>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</si>
  <si>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</si>
  <si>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</si>
  <si>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</si>
  <si>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</si>
  <si>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</si>
  <si>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</si>
  <si>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</si>
  <si>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</si>
  <si>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</si>
  <si>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</si>
  <si>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</si>
  <si>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</si>
  <si>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</si>
  <si>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</si>
  <si>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</si>
  <si>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</si>
  <si>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</si>
  <si>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病院事業会計</t>
    <phoneticPr fontId="5"/>
  </si>
  <si>
    <t>法適用企業</t>
    <phoneticPr fontId="5"/>
  </si>
  <si>
    <t>下水道事業会計</t>
    <phoneticPr fontId="5"/>
  </si>
  <si>
    <t>西金野井第二土地区画整理事業特別会計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</si>
  <si>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</si>
  <si>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</si>
  <si>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</si>
  <si>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</si>
  <si>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</si>
  <si>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</si>
  <si>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</si>
  <si>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</si>
  <si>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</si>
  <si>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</si>
  <si>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</si>
  <si>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</si>
  <si>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</si>
  <si>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</si>
  <si>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</si>
  <si>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</si>
  <si>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</si>
  <si>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</si>
  <si>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</si>
  <si>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</si>
  <si>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</si>
  <si>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</si>
  <si>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</si>
  <si>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</si>
  <si>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</si>
  <si>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</si>
  <si>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</si>
  <si>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</si>
  <si>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</si>
  <si>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</si>
  <si>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</si>
  <si>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</si>
  <si>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</si>
  <si>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</si>
  <si>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</si>
  <si>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</si>
  <si>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</si>
  <si>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</si>
  <si>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</si>
  <si>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</si>
  <si>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</si>
  <si>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</si>
  <si>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</si>
  <si>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</si>
  <si>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</si>
  <si>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</si>
  <si>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</si>
  <si>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</si>
  <si>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</si>
  <si>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</si>
  <si>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</si>
  <si>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</si>
  <si>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</si>
  <si>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</si>
  <si>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</si>
  <si>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</si>
  <si>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</si>
  <si>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</si>
  <si>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</si>
  <si>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</si>
  <si>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</si>
  <si>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</si>
  <si>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</si>
  <si>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</si>
  <si>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</si>
  <si>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</si>
  <si>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</si>
  <si>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</si>
  <si>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</si>
  <si>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</si>
  <si>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</si>
  <si>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西金野井第二土地区画整理事業特別会計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</si>
  <si>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</si>
  <si>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</si>
  <si>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</si>
  <si>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</si>
  <si>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</si>
  <si>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</si>
  <si>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</si>
  <si>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</si>
  <si>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</si>
  <si>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</si>
  <si>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</si>
  <si>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</si>
  <si>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</si>
  <si>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</si>
  <si>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</si>
  <si>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</si>
  <si>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</si>
  <si>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</si>
  <si>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</si>
  <si>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</si>
  <si>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</si>
  <si>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</si>
  <si>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</si>
  <si>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</si>
  <si>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</si>
  <si>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</si>
  <si>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</si>
  <si>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</si>
  <si>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</si>
  <si>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</si>
  <si>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</si>
  <si>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</si>
  <si>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</si>
  <si>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</si>
  <si>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</si>
  <si>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</si>
  <si>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</si>
  <si>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</si>
  <si>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</si>
  <si>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</si>
  <si>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</si>
  <si>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</si>
  <si>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</si>
  <si>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</si>
  <si>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</si>
  <si>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</si>
  <si>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</si>
  <si>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</si>
  <si>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</si>
  <si>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</si>
  <si>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</si>
  <si>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</si>
  <si>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</si>
  <si>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</si>
  <si>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</si>
  <si>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</si>
  <si>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</si>
  <si>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</si>
  <si>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</si>
  <si>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</si>
  <si>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</si>
  <si>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</si>
  <si>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</si>
  <si>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</si>
  <si>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</si>
  <si>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</si>
  <si>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</si>
  <si>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</si>
  <si>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</si>
  <si>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</si>
  <si>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</si>
  <si>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</si>
  <si>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</si>
  <si>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</si>
  <si>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</si>
  <si>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</si>
  <si>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</si>
  <si>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</si>
  <si>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</si>
  <si>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</si>
  <si>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</si>
  <si>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</si>
  <si>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</si>
  <si>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</si>
  <si>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</si>
  <si>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2.12</t>
  </si>
  <si>
    <t>一般会計</t>
  </si>
  <si>
    <t>水道事業会計</t>
  </si>
  <si>
    <t>病院事業会計</t>
  </si>
  <si>
    <t>下水道事業会計</t>
  </si>
  <si>
    <t>介護保険特別会計</t>
  </si>
  <si>
    <t>国民健康保険特別会計</t>
  </si>
  <si>
    <t>後期高齢者医療特別会計</t>
  </si>
  <si>
    <t>看護専門学校特別会計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</si>
  <si>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</si>
  <si>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</si>
  <si>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</si>
  <si>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</si>
  <si>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</si>
  <si>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</si>
  <si>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</si>
  <si>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</si>
  <si>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埼葛斎場組合</t>
    <rPh sb="0" eb="6">
      <t>サイカツサイジョウクミアイ</t>
    </rPh>
    <phoneticPr fontId="2"/>
  </si>
  <si>
    <t>利根川栗橋流域水防事務組合</t>
    <rPh sb="0" eb="5">
      <t>トネガワクリハシ</t>
    </rPh>
    <rPh sb="5" eb="13">
      <t>リュウイキスイボウジムクミアイ</t>
    </rPh>
    <phoneticPr fontId="2"/>
  </si>
  <si>
    <t>江戸川水防事務組合</t>
    <rPh sb="0" eb="9">
      <t>エドガワスイボウジムクミアイ</t>
    </rPh>
    <phoneticPr fontId="2"/>
  </si>
  <si>
    <t>埼玉県後期高齢者医療広域連合</t>
    <rPh sb="0" eb="14">
      <t>サイタマケンコウキコウレイシャイリョウコウイキレンゴウ</t>
    </rPh>
    <phoneticPr fontId="2"/>
  </si>
  <si>
    <t>埼玉県後期高齢者医療広域連合</t>
    <rPh sb="0" eb="2">
      <t>サイタマ</t>
    </rPh>
    <rPh sb="2" eb="3">
      <t>ケン</t>
    </rPh>
    <rPh sb="3" eb="5">
      <t>コウキ</t>
    </rPh>
    <rPh sb="5" eb="8">
      <t>コウレイシャ</t>
    </rPh>
    <rPh sb="8" eb="10">
      <t>イリョウ</t>
    </rPh>
    <rPh sb="10" eb="12">
      <t>コウイキ</t>
    </rPh>
    <rPh sb="12" eb="14">
      <t>レンゴウ</t>
    </rPh>
    <phoneticPr fontId="2"/>
  </si>
  <si>
    <t>埼玉県市町村総合事務組合</t>
    <rPh sb="0" eb="12">
      <t>サイタマケンシチョウソンソウゴウジムクミアイ</t>
    </rPh>
    <phoneticPr fontId="2"/>
  </si>
  <si>
    <t>埼玉県市町村総合事務組合</t>
  </si>
  <si>
    <t>彩の国さいたま人づくり広域連合</t>
    <rPh sb="0" eb="1">
      <t>サイ</t>
    </rPh>
    <rPh sb="2" eb="3">
      <t>クニ</t>
    </rPh>
    <rPh sb="7" eb="8">
      <t>ヒト</t>
    </rPh>
    <rPh sb="11" eb="13">
      <t>コウイキ</t>
    </rPh>
    <rPh sb="13" eb="15">
      <t>レンゴウ</t>
    </rPh>
    <phoneticPr fontId="2"/>
  </si>
  <si>
    <t>埼玉県都市競艇組合</t>
  </si>
  <si>
    <t>一般会計</t>
    <rPh sb="0" eb="2">
      <t>イッパン</t>
    </rPh>
    <rPh sb="2" eb="4">
      <t>カイケイ</t>
    </rPh>
    <phoneticPr fontId="8"/>
  </si>
  <si>
    <t>特別会計</t>
    <rPh sb="0" eb="4">
      <t>トクベツカイケイ</t>
    </rPh>
    <phoneticPr fontId="8"/>
  </si>
  <si>
    <t>交通災害特別会計</t>
    <rPh sb="0" eb="2">
      <t>コウツウ</t>
    </rPh>
    <rPh sb="2" eb="4">
      <t>サイガイ</t>
    </rPh>
    <rPh sb="4" eb="6">
      <t>トクベツ</t>
    </rPh>
    <rPh sb="6" eb="8">
      <t>カイケイ</t>
    </rPh>
    <phoneticPr fontId="8"/>
  </si>
  <si>
    <t>春日部市土地開発公社</t>
    <rPh sb="0" eb="4">
      <t>カスカベシ</t>
    </rPh>
    <rPh sb="4" eb="6">
      <t>トチ</t>
    </rPh>
    <rPh sb="6" eb="8">
      <t>カイハツ</t>
    </rPh>
    <rPh sb="8" eb="10">
      <t>コウシャ</t>
    </rPh>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</si>
  <si>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</si>
  <si>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</si>
  <si>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</si>
  <si>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</si>
  <si>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</si>
  <si>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</si>
  <si>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</si>
  <si>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</si>
  <si>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の5年間の推移においては、平成30年度には市債の繰上償還を行い、令和元年度には下水道事業会計などへの公営企業債等繰入見込額が約25億円減少したことで将来負担額は減少していた。令和2年度においてやや上昇したものの、令和3年度では前年度に比べ充当可能特定歳入が約31億円増加したことなどにより、比率の分子が前年度と比べ約28億円減少したことで、将来負担比率は低下している。
　対して実質公債費比率の5年間の推移はおよそ逓減となっているが、これは過去の高利率の市債の償還の終了及び近年の低利率での市債の発行が影響したものとみられる。</t>
    <rPh sb="113" eb="115">
      <t>レイワ</t>
    </rPh>
    <rPh sb="116" eb="118">
      <t>ネンド</t>
    </rPh>
    <rPh sb="169" eb="171">
      <t>ゲンショウ</t>
    </rPh>
    <rPh sb="177" eb="179">
      <t>ショウライ</t>
    </rPh>
    <rPh sb="179" eb="181">
      <t>フタン</t>
    </rPh>
    <rPh sb="181" eb="183">
      <t>ヒリツ</t>
    </rPh>
    <rPh sb="184" eb="186">
      <t>テイカ</t>
    </rPh>
    <phoneticPr fontId="1"/>
  </si>
  <si>
    <t>実質公債費比率</t>
    <phoneticPr fontId="5"/>
  </si>
  <si>
    <t>　令和3年度において、将来負担比率が3.7％で、前年度に比べ、7.5ポイント低下したが、充当可能特定歳入が約31億円増加したことなどにより、比率の分子が前年度と比べ約28億円減となったことが要因と考えられる。
　なお、類似団体内平均と比較して、本市の将来負担比率及び有形固定資産減価償却率は現時点では低く推移しているが、今後も持続可能な公共施設の維持に取り組む。</t>
    <rPh sb="24" eb="27">
      <t>ゼンネンド</t>
    </rPh>
    <rPh sb="28" eb="29">
      <t>クラ</t>
    </rPh>
    <rPh sb="38" eb="40">
      <t>テイカ</t>
    </rPh>
    <rPh sb="58" eb="60">
      <t>ゾウカ</t>
    </rPh>
    <rPh sb="87" eb="88">
      <t>ゲン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</si>
</sst>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6" fillId="0" borderId="41" xfId="16" applyFont="1" applyBorder="1" applyAlignment="1" applyProtection="1">
      <alignment horizontal="left" vertical="top" wrapText="1"/>
      <protection locked="0"/>
    </xf>
    <xf numFmtId="0" fontId="16" fillId="0" borderId="12" xfId="16" applyFont="1" applyBorder="1" applyAlignment="1" applyProtection="1">
      <alignment horizontal="left" vertical="top" wrapText="1"/>
      <protection locked="0"/>
    </xf>
    <xf numFmtId="0" fontId="16" fillId="0" borderId="48" xfId="16" applyFont="1" applyBorder="1" applyAlignment="1" applyProtection="1">
      <alignment horizontal="left" vertical="top" wrapText="1"/>
      <protection locked="0"/>
    </xf>
    <xf numFmtId="0" fontId="16" fillId="0" borderId="64" xfId="16" applyFont="1" applyBorder="1" applyAlignment="1" applyProtection="1">
      <alignment horizontal="left" vertical="top" wrapText="1"/>
      <protection locked="0"/>
    </xf>
    <xf numFmtId="0" fontId="16" fillId="0" borderId="0" xfId="16" applyFont="1" applyAlignment="1" applyProtection="1">
      <alignment horizontal="left" vertical="top" wrapText="1"/>
      <protection locked="0"/>
    </xf>
    <xf numFmtId="0" fontId="16" fillId="0" borderId="38" xfId="16" applyFont="1" applyBorder="1" applyAlignment="1" applyProtection="1">
      <alignment horizontal="left" vertical="top" wrapText="1"/>
      <protection locked="0"/>
    </xf>
    <xf numFmtId="0" fontId="16" fillId="0" borderId="37" xfId="16" applyFont="1" applyBorder="1" applyAlignment="1" applyProtection="1">
      <alignment horizontal="left" vertical="top" wrapText="1"/>
      <protection locked="0"/>
    </xf>
    <xf numFmtId="0" fontId="16" fillId="0" borderId="54" xfId="16" applyFont="1" applyBorder="1" applyAlignment="1" applyProtection="1">
      <alignment horizontal="left" vertical="top" wrapText="1"/>
      <protection locked="0"/>
    </xf>
    <xf numFmtId="0" fontId="16"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15D890B4-6E87-42C5-8CF0-391EE5451CC1}"/>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45426</c:v>
                </c:pt>
                <c:pt idx="1">
                  <c:v>45022</c:v>
                </c:pt>
                <c:pt idx="2">
                  <c:v>46035</c:v>
                </c:pt>
                <c:pt idx="3">
                  <c:v>43261</c:v>
                </c:pt>
                <c:pt idx="4">
                  <c:v>40626</c:v>
                </c:pt>
              </c:numCache>
            </c:numRef>
          </c:val>
          <c:smooth val="0"/>
          <c:extLst>
            <c:ext xmlns:c16="http://schemas.microsoft.com/office/drawing/2014/chart" uri="{C3380CC4-5D6E-409C-BE32-E72D297353CC}">
              <c16:uniqueId val="{00000000-6B65-4C12-88A4-E8EB4609427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25837</c:v>
                </c:pt>
                <c:pt idx="1">
                  <c:v>31680</c:v>
                </c:pt>
                <c:pt idx="2">
                  <c:v>18557</c:v>
                </c:pt>
                <c:pt idx="3">
                  <c:v>30815</c:v>
                </c:pt>
                <c:pt idx="4">
                  <c:v>20976</c:v>
                </c:pt>
              </c:numCache>
            </c:numRef>
          </c:val>
          <c:smooth val="0"/>
          <c:extLst>
            <c:ext xmlns:c16="http://schemas.microsoft.com/office/drawing/2014/chart" uri="{C3380CC4-5D6E-409C-BE32-E72D297353CC}">
              <c16:uniqueId val="{00000001-6B65-4C12-88A4-E8EB4609427D}"/>
            </c:ext>
          </c:extLst>
        </c:ser>
        <c:dLbls>
          <c:showLegendKey val="0"/>
          <c:showVal val="0"/>
          <c:showCatName val="0"/>
          <c:showSerName val="0"/>
          <c:showPercent val="0"/>
          <c:showBubbleSize val="0"/>
        </c:dLbls>
        <c:marker val="1"/>
        <c:smooth val="0"/>
        <c:axId val="492683104"/>
        <c:axId val="492679184"/>
      </c:lineChart>
      <c:catAx>
        <c:axId val="4926831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2679184"/>
        <c:crosses val="autoZero"/>
        <c:auto val="1"/>
        <c:lblAlgn val="ctr"/>
        <c:lblOffset val="100"/>
        <c:tickLblSkip val="1"/>
        <c:tickMarkSkip val="1"/>
        <c:noMultiLvlLbl val="0"/>
      </c:catAx>
      <c:valAx>
        <c:axId val="492679184"/>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26831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5.19</c:v>
                </c:pt>
                <c:pt idx="1">
                  <c:v>5.68</c:v>
                </c:pt>
                <c:pt idx="2">
                  <c:v>6.25</c:v>
                </c:pt>
                <c:pt idx="3">
                  <c:v>7.19</c:v>
                </c:pt>
                <c:pt idx="4">
                  <c:v>10.47</c:v>
                </c:pt>
              </c:numCache>
            </c:numRef>
          </c:val>
          <c:extLst>
            <c:ext xmlns:c16="http://schemas.microsoft.com/office/drawing/2014/chart" uri="{C3380CC4-5D6E-409C-BE32-E72D297353CC}">
              <c16:uniqueId val="{00000000-DBC0-4157-9BED-E1A5ACA1534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9.8699999999999992</c:v>
                </c:pt>
                <c:pt idx="1">
                  <c:v>9.75</c:v>
                </c:pt>
                <c:pt idx="2">
                  <c:v>6.79</c:v>
                </c:pt>
                <c:pt idx="3">
                  <c:v>7.28</c:v>
                </c:pt>
                <c:pt idx="4">
                  <c:v>10.83</c:v>
                </c:pt>
              </c:numCache>
            </c:numRef>
          </c:val>
          <c:extLst>
            <c:ext xmlns:c16="http://schemas.microsoft.com/office/drawing/2014/chart" uri="{C3380CC4-5D6E-409C-BE32-E72D297353CC}">
              <c16:uniqueId val="{00000001-DBC0-4157-9BED-E1A5ACA15348}"/>
            </c:ext>
          </c:extLst>
        </c:ser>
        <c:dLbls>
          <c:showLegendKey val="0"/>
          <c:showVal val="0"/>
          <c:showCatName val="0"/>
          <c:showSerName val="0"/>
          <c:showPercent val="0"/>
          <c:showBubbleSize val="0"/>
        </c:dLbls>
        <c:gapWidth val="250"/>
        <c:overlap val="100"/>
        <c:axId val="492688592"/>
        <c:axId val="4926776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1.1100000000000001</c:v>
                </c:pt>
                <c:pt idx="1">
                  <c:v>0.55000000000000004</c:v>
                </c:pt>
                <c:pt idx="2">
                  <c:v>-2.12</c:v>
                </c:pt>
                <c:pt idx="3">
                  <c:v>1.69</c:v>
                </c:pt>
                <c:pt idx="4">
                  <c:v>7.62</c:v>
                </c:pt>
              </c:numCache>
            </c:numRef>
          </c:val>
          <c:smooth val="0"/>
          <c:extLst>
            <c:ext xmlns:c16="http://schemas.microsoft.com/office/drawing/2014/chart" uri="{C3380CC4-5D6E-409C-BE32-E72D297353CC}">
              <c16:uniqueId val="{00000002-DBC0-4157-9BED-E1A5ACA15348}"/>
            </c:ext>
          </c:extLst>
        </c:ser>
        <c:dLbls>
          <c:showLegendKey val="0"/>
          <c:showVal val="0"/>
          <c:showCatName val="0"/>
          <c:showSerName val="0"/>
          <c:showPercent val="0"/>
          <c:showBubbleSize val="0"/>
        </c:dLbls>
        <c:marker val="1"/>
        <c:smooth val="0"/>
        <c:axId val="492688592"/>
        <c:axId val="492677616"/>
      </c:lineChart>
      <c:catAx>
        <c:axId val="492688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92677616"/>
        <c:crosses val="autoZero"/>
        <c:auto val="1"/>
        <c:lblAlgn val="ctr"/>
        <c:lblOffset val="100"/>
        <c:tickLblSkip val="1"/>
        <c:tickMarkSkip val="1"/>
        <c:noMultiLvlLbl val="0"/>
      </c:catAx>
      <c:valAx>
        <c:axId val="4926776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2688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878D-4D26-B1AC-2B14F1E3064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78D-4D26-B1AC-2B14F1E30640}"/>
            </c:ext>
          </c:extLst>
        </c:ser>
        <c:ser>
          <c:idx val="2"/>
          <c:order val="2"/>
          <c:tx>
            <c:strRef>
              <c:f>データシート!$A$29</c:f>
              <c:strCache>
                <c:ptCount val="1"/>
                <c:pt idx="0">
                  <c:v>看護専門学校特別会計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0.01</c:v>
                </c:pt>
                <c:pt idx="6">
                  <c:v>#N/A</c:v>
                </c:pt>
                <c:pt idx="7">
                  <c:v>0.01</c:v>
                </c:pt>
                <c:pt idx="8">
                  <c:v>#N/A</c:v>
                </c:pt>
                <c:pt idx="9">
                  <c:v>0</c:v>
                </c:pt>
              </c:numCache>
            </c:numRef>
          </c:val>
          <c:extLst>
            <c:ext xmlns:c16="http://schemas.microsoft.com/office/drawing/2014/chart" uri="{C3380CC4-5D6E-409C-BE32-E72D297353CC}">
              <c16:uniqueId val="{00000002-878D-4D26-B1AC-2B14F1E30640}"/>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0.05</c:v>
                </c:pt>
                <c:pt idx="2">
                  <c:v>#N/A</c:v>
                </c:pt>
                <c:pt idx="3">
                  <c:v>0.05</c:v>
                </c:pt>
                <c:pt idx="4">
                  <c:v>#N/A</c:v>
                </c:pt>
                <c:pt idx="5">
                  <c:v>0.04</c:v>
                </c:pt>
                <c:pt idx="6">
                  <c:v>#N/A</c:v>
                </c:pt>
                <c:pt idx="7">
                  <c:v>0.05</c:v>
                </c:pt>
                <c:pt idx="8">
                  <c:v>#N/A</c:v>
                </c:pt>
                <c:pt idx="9">
                  <c:v>0.04</c:v>
                </c:pt>
              </c:numCache>
            </c:numRef>
          </c:val>
          <c:extLst>
            <c:ext xmlns:c16="http://schemas.microsoft.com/office/drawing/2014/chart" uri="{C3380CC4-5D6E-409C-BE32-E72D297353CC}">
              <c16:uniqueId val="{00000003-878D-4D26-B1AC-2B14F1E30640}"/>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3.31</c:v>
                </c:pt>
                <c:pt idx="2">
                  <c:v>#N/A</c:v>
                </c:pt>
                <c:pt idx="3">
                  <c:v>1.56</c:v>
                </c:pt>
                <c:pt idx="4">
                  <c:v>#N/A</c:v>
                </c:pt>
                <c:pt idx="5">
                  <c:v>1.1499999999999999</c:v>
                </c:pt>
                <c:pt idx="6">
                  <c:v>#N/A</c:v>
                </c:pt>
                <c:pt idx="7">
                  <c:v>1.52</c:v>
                </c:pt>
                <c:pt idx="8">
                  <c:v>#N/A</c:v>
                </c:pt>
                <c:pt idx="9">
                  <c:v>0.71</c:v>
                </c:pt>
              </c:numCache>
            </c:numRef>
          </c:val>
          <c:extLst>
            <c:ext xmlns:c16="http://schemas.microsoft.com/office/drawing/2014/chart" uri="{C3380CC4-5D6E-409C-BE32-E72D297353CC}">
              <c16:uniqueId val="{00000004-878D-4D26-B1AC-2B14F1E30640}"/>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2.9</c:v>
                </c:pt>
                <c:pt idx="2">
                  <c:v>#N/A</c:v>
                </c:pt>
                <c:pt idx="3">
                  <c:v>2.2599999999999998</c:v>
                </c:pt>
                <c:pt idx="4">
                  <c:v>#N/A</c:v>
                </c:pt>
                <c:pt idx="5">
                  <c:v>1.77</c:v>
                </c:pt>
                <c:pt idx="6">
                  <c:v>#N/A</c:v>
                </c:pt>
                <c:pt idx="7">
                  <c:v>1.7</c:v>
                </c:pt>
                <c:pt idx="8">
                  <c:v>#N/A</c:v>
                </c:pt>
                <c:pt idx="9">
                  <c:v>1.86</c:v>
                </c:pt>
              </c:numCache>
            </c:numRef>
          </c:val>
          <c:extLst>
            <c:ext xmlns:c16="http://schemas.microsoft.com/office/drawing/2014/chart" uri="{C3380CC4-5D6E-409C-BE32-E72D297353CC}">
              <c16:uniqueId val="{00000005-878D-4D26-B1AC-2B14F1E30640}"/>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1.74</c:v>
                </c:pt>
                <c:pt idx="2">
                  <c:v>#N/A</c:v>
                </c:pt>
                <c:pt idx="3">
                  <c:v>1.56</c:v>
                </c:pt>
                <c:pt idx="4">
                  <c:v>#N/A</c:v>
                </c:pt>
                <c:pt idx="5">
                  <c:v>1.73</c:v>
                </c:pt>
                <c:pt idx="6">
                  <c:v>#N/A</c:v>
                </c:pt>
                <c:pt idx="7">
                  <c:v>1.61</c:v>
                </c:pt>
                <c:pt idx="8">
                  <c:v>#N/A</c:v>
                </c:pt>
                <c:pt idx="9">
                  <c:v>2.2599999999999998</c:v>
                </c:pt>
              </c:numCache>
            </c:numRef>
          </c:val>
          <c:extLst>
            <c:ext xmlns:c16="http://schemas.microsoft.com/office/drawing/2014/chart" uri="{C3380CC4-5D6E-409C-BE32-E72D297353CC}">
              <c16:uniqueId val="{00000006-878D-4D26-B1AC-2B14F1E30640}"/>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1.44</c:v>
                </c:pt>
                <c:pt idx="2">
                  <c:v>#N/A</c:v>
                </c:pt>
                <c:pt idx="3">
                  <c:v>1.53</c:v>
                </c:pt>
                <c:pt idx="4">
                  <c:v>#N/A</c:v>
                </c:pt>
                <c:pt idx="5">
                  <c:v>1.25</c:v>
                </c:pt>
                <c:pt idx="6">
                  <c:v>#N/A</c:v>
                </c:pt>
                <c:pt idx="7">
                  <c:v>0.96</c:v>
                </c:pt>
                <c:pt idx="8">
                  <c:v>#N/A</c:v>
                </c:pt>
                <c:pt idx="9">
                  <c:v>3.27</c:v>
                </c:pt>
              </c:numCache>
            </c:numRef>
          </c:val>
          <c:extLst>
            <c:ext xmlns:c16="http://schemas.microsoft.com/office/drawing/2014/chart" uri="{C3380CC4-5D6E-409C-BE32-E72D297353CC}">
              <c16:uniqueId val="{00000007-878D-4D26-B1AC-2B14F1E30640}"/>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10.23</c:v>
                </c:pt>
                <c:pt idx="2">
                  <c:v>#N/A</c:v>
                </c:pt>
                <c:pt idx="3">
                  <c:v>9.2799999999999994</c:v>
                </c:pt>
                <c:pt idx="4">
                  <c:v>#N/A</c:v>
                </c:pt>
                <c:pt idx="5">
                  <c:v>8.57</c:v>
                </c:pt>
                <c:pt idx="6">
                  <c:v>#N/A</c:v>
                </c:pt>
                <c:pt idx="7">
                  <c:v>8.15</c:v>
                </c:pt>
                <c:pt idx="8">
                  <c:v>#N/A</c:v>
                </c:pt>
                <c:pt idx="9">
                  <c:v>7.73</c:v>
                </c:pt>
              </c:numCache>
            </c:numRef>
          </c:val>
          <c:extLst>
            <c:ext xmlns:c16="http://schemas.microsoft.com/office/drawing/2014/chart" uri="{C3380CC4-5D6E-409C-BE32-E72D297353CC}">
              <c16:uniqueId val="{00000008-878D-4D26-B1AC-2B14F1E3064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5.18</c:v>
                </c:pt>
                <c:pt idx="2">
                  <c:v>#N/A</c:v>
                </c:pt>
                <c:pt idx="3">
                  <c:v>5.66</c:v>
                </c:pt>
                <c:pt idx="4">
                  <c:v>#N/A</c:v>
                </c:pt>
                <c:pt idx="5">
                  <c:v>6.23</c:v>
                </c:pt>
                <c:pt idx="6">
                  <c:v>#N/A</c:v>
                </c:pt>
                <c:pt idx="7">
                  <c:v>7.18</c:v>
                </c:pt>
                <c:pt idx="8">
                  <c:v>#N/A</c:v>
                </c:pt>
                <c:pt idx="9">
                  <c:v>10.45</c:v>
                </c:pt>
              </c:numCache>
            </c:numRef>
          </c:val>
          <c:extLst>
            <c:ext xmlns:c16="http://schemas.microsoft.com/office/drawing/2014/chart" uri="{C3380CC4-5D6E-409C-BE32-E72D297353CC}">
              <c16:uniqueId val="{00000009-878D-4D26-B1AC-2B14F1E30640}"/>
            </c:ext>
          </c:extLst>
        </c:ser>
        <c:dLbls>
          <c:showLegendKey val="0"/>
          <c:showVal val="0"/>
          <c:showCatName val="0"/>
          <c:showSerName val="0"/>
          <c:showPercent val="0"/>
          <c:showBubbleSize val="0"/>
        </c:dLbls>
        <c:gapWidth val="150"/>
        <c:overlap val="100"/>
        <c:axId val="492684672"/>
        <c:axId val="492685848"/>
      </c:barChart>
      <c:catAx>
        <c:axId val="492684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2685848"/>
        <c:crosses val="autoZero"/>
        <c:auto val="1"/>
        <c:lblAlgn val="ctr"/>
        <c:lblOffset val="100"/>
        <c:tickLblSkip val="1"/>
        <c:tickMarkSkip val="1"/>
        <c:noMultiLvlLbl val="0"/>
      </c:catAx>
      <c:valAx>
        <c:axId val="4926858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26846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7316</c:v>
                </c:pt>
                <c:pt idx="5">
                  <c:v>7563</c:v>
                </c:pt>
                <c:pt idx="8">
                  <c:v>7720</c:v>
                </c:pt>
                <c:pt idx="11">
                  <c:v>7866</c:v>
                </c:pt>
                <c:pt idx="14">
                  <c:v>7862</c:v>
                </c:pt>
              </c:numCache>
            </c:numRef>
          </c:val>
          <c:extLst>
            <c:ext xmlns:c16="http://schemas.microsoft.com/office/drawing/2014/chart" uri="{C3380CC4-5D6E-409C-BE32-E72D297353CC}">
              <c16:uniqueId val="{00000000-3D4D-4CA0-BA88-083B9D99273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D4D-4CA0-BA88-083B9D99273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495</c:v>
                </c:pt>
                <c:pt idx="3">
                  <c:v>547</c:v>
                </c:pt>
                <c:pt idx="6">
                  <c:v>522</c:v>
                </c:pt>
                <c:pt idx="9">
                  <c:v>300</c:v>
                </c:pt>
                <c:pt idx="12">
                  <c:v>517</c:v>
                </c:pt>
              </c:numCache>
            </c:numRef>
          </c:val>
          <c:extLst>
            <c:ext xmlns:c16="http://schemas.microsoft.com/office/drawing/2014/chart" uri="{C3380CC4-5D6E-409C-BE32-E72D297353CC}">
              <c16:uniqueId val="{00000002-3D4D-4CA0-BA88-083B9D99273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112</c:v>
                </c:pt>
                <c:pt idx="3">
                  <c:v>112</c:v>
                </c:pt>
                <c:pt idx="6">
                  <c:v>63</c:v>
                </c:pt>
                <c:pt idx="9">
                  <c:v>43</c:v>
                </c:pt>
                <c:pt idx="12">
                  <c:v>39</c:v>
                </c:pt>
              </c:numCache>
            </c:numRef>
          </c:val>
          <c:extLst>
            <c:ext xmlns:c16="http://schemas.microsoft.com/office/drawing/2014/chart" uri="{C3380CC4-5D6E-409C-BE32-E72D297353CC}">
              <c16:uniqueId val="{00000003-3D4D-4CA0-BA88-083B9D99273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1565</c:v>
                </c:pt>
                <c:pt idx="3">
                  <c:v>2240</c:v>
                </c:pt>
                <c:pt idx="6">
                  <c:v>1426</c:v>
                </c:pt>
                <c:pt idx="9">
                  <c:v>1505</c:v>
                </c:pt>
                <c:pt idx="12">
                  <c:v>1318</c:v>
                </c:pt>
              </c:numCache>
            </c:numRef>
          </c:val>
          <c:extLst>
            <c:ext xmlns:c16="http://schemas.microsoft.com/office/drawing/2014/chart" uri="{C3380CC4-5D6E-409C-BE32-E72D297353CC}">
              <c16:uniqueId val="{00000004-3D4D-4CA0-BA88-083B9D99273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D4D-4CA0-BA88-083B9D99273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D4D-4CA0-BA88-083B9D99273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6686</c:v>
                </c:pt>
                <c:pt idx="3">
                  <c:v>5730</c:v>
                </c:pt>
                <c:pt idx="6">
                  <c:v>7154</c:v>
                </c:pt>
                <c:pt idx="9">
                  <c:v>7068</c:v>
                </c:pt>
                <c:pt idx="12">
                  <c:v>7070</c:v>
                </c:pt>
              </c:numCache>
            </c:numRef>
          </c:val>
          <c:extLst>
            <c:ext xmlns:c16="http://schemas.microsoft.com/office/drawing/2014/chart" uri="{C3380CC4-5D6E-409C-BE32-E72D297353CC}">
              <c16:uniqueId val="{00000007-3D4D-4CA0-BA88-083B9D992735}"/>
            </c:ext>
          </c:extLst>
        </c:ser>
        <c:dLbls>
          <c:showLegendKey val="0"/>
          <c:showVal val="0"/>
          <c:showCatName val="0"/>
          <c:showSerName val="0"/>
          <c:showPercent val="0"/>
          <c:showBubbleSize val="0"/>
        </c:dLbls>
        <c:gapWidth val="100"/>
        <c:overlap val="100"/>
        <c:axId val="492681928"/>
        <c:axId val="4926866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1542</c:v>
                </c:pt>
                <c:pt idx="2">
                  <c:v>#N/A</c:v>
                </c:pt>
                <c:pt idx="3">
                  <c:v>#N/A</c:v>
                </c:pt>
                <c:pt idx="4">
                  <c:v>1066</c:v>
                </c:pt>
                <c:pt idx="5">
                  <c:v>#N/A</c:v>
                </c:pt>
                <c:pt idx="6">
                  <c:v>#N/A</c:v>
                </c:pt>
                <c:pt idx="7">
                  <c:v>1445</c:v>
                </c:pt>
                <c:pt idx="8">
                  <c:v>#N/A</c:v>
                </c:pt>
                <c:pt idx="9">
                  <c:v>#N/A</c:v>
                </c:pt>
                <c:pt idx="10">
                  <c:v>1050</c:v>
                </c:pt>
                <c:pt idx="11">
                  <c:v>#N/A</c:v>
                </c:pt>
                <c:pt idx="12">
                  <c:v>#N/A</c:v>
                </c:pt>
                <c:pt idx="13">
                  <c:v>1082</c:v>
                </c:pt>
                <c:pt idx="14">
                  <c:v>#N/A</c:v>
                </c:pt>
              </c:numCache>
            </c:numRef>
          </c:val>
          <c:smooth val="0"/>
          <c:extLst>
            <c:ext xmlns:c16="http://schemas.microsoft.com/office/drawing/2014/chart" uri="{C3380CC4-5D6E-409C-BE32-E72D297353CC}">
              <c16:uniqueId val="{00000008-3D4D-4CA0-BA88-083B9D992735}"/>
            </c:ext>
          </c:extLst>
        </c:ser>
        <c:dLbls>
          <c:showLegendKey val="0"/>
          <c:showVal val="0"/>
          <c:showCatName val="0"/>
          <c:showSerName val="0"/>
          <c:showPercent val="0"/>
          <c:showBubbleSize val="0"/>
        </c:dLbls>
        <c:marker val="1"/>
        <c:smooth val="0"/>
        <c:axId val="492681928"/>
        <c:axId val="492686632"/>
      </c:lineChart>
      <c:catAx>
        <c:axId val="492681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2686632"/>
        <c:crosses val="autoZero"/>
        <c:auto val="1"/>
        <c:lblAlgn val="ctr"/>
        <c:lblOffset val="100"/>
        <c:tickLblSkip val="1"/>
        <c:tickMarkSkip val="1"/>
        <c:noMultiLvlLbl val="0"/>
      </c:catAx>
      <c:valAx>
        <c:axId val="4926866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26819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81001</c:v>
                </c:pt>
                <c:pt idx="5">
                  <c:v>80368</c:v>
                </c:pt>
                <c:pt idx="8">
                  <c:v>78562</c:v>
                </c:pt>
                <c:pt idx="11">
                  <c:v>77777</c:v>
                </c:pt>
                <c:pt idx="14">
                  <c:v>75670</c:v>
                </c:pt>
              </c:numCache>
            </c:numRef>
          </c:val>
          <c:extLst>
            <c:ext xmlns:c16="http://schemas.microsoft.com/office/drawing/2014/chart" uri="{C3380CC4-5D6E-409C-BE32-E72D297353CC}">
              <c16:uniqueId val="{00000000-E9AA-4454-8B5F-4EC79B146A8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11859</c:v>
                </c:pt>
                <c:pt idx="5">
                  <c:v>9290</c:v>
                </c:pt>
                <c:pt idx="8">
                  <c:v>9412</c:v>
                </c:pt>
                <c:pt idx="11">
                  <c:v>8585</c:v>
                </c:pt>
                <c:pt idx="14">
                  <c:v>8545</c:v>
                </c:pt>
              </c:numCache>
            </c:numRef>
          </c:val>
          <c:extLst>
            <c:ext xmlns:c16="http://schemas.microsoft.com/office/drawing/2014/chart" uri="{C3380CC4-5D6E-409C-BE32-E72D297353CC}">
              <c16:uniqueId val="{00000001-E9AA-4454-8B5F-4EC79B146A8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9143</c:v>
                </c:pt>
                <c:pt idx="5">
                  <c:v>9642</c:v>
                </c:pt>
                <c:pt idx="8">
                  <c:v>8937</c:v>
                </c:pt>
                <c:pt idx="11">
                  <c:v>9093</c:v>
                </c:pt>
                <c:pt idx="14">
                  <c:v>12213</c:v>
                </c:pt>
              </c:numCache>
            </c:numRef>
          </c:val>
          <c:extLst>
            <c:ext xmlns:c16="http://schemas.microsoft.com/office/drawing/2014/chart" uri="{C3380CC4-5D6E-409C-BE32-E72D297353CC}">
              <c16:uniqueId val="{00000002-E9AA-4454-8B5F-4EC79B146A8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9AA-4454-8B5F-4EC79B146A8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9AA-4454-8B5F-4EC79B146A8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5</c:v>
                </c:pt>
                <c:pt idx="3">
                  <c:v>2</c:v>
                </c:pt>
                <c:pt idx="6">
                  <c:v>1</c:v>
                </c:pt>
                <c:pt idx="9">
                  <c:v>2</c:v>
                </c:pt>
                <c:pt idx="12">
                  <c:v>3</c:v>
                </c:pt>
              </c:numCache>
            </c:numRef>
          </c:val>
          <c:extLst>
            <c:ext xmlns:c16="http://schemas.microsoft.com/office/drawing/2014/chart" uri="{C3380CC4-5D6E-409C-BE32-E72D297353CC}">
              <c16:uniqueId val="{00000005-E9AA-4454-8B5F-4EC79B146A8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6438</c:v>
                </c:pt>
                <c:pt idx="3">
                  <c:v>6207</c:v>
                </c:pt>
                <c:pt idx="6">
                  <c:v>5837</c:v>
                </c:pt>
                <c:pt idx="9">
                  <c:v>5482</c:v>
                </c:pt>
                <c:pt idx="12">
                  <c:v>5209</c:v>
                </c:pt>
              </c:numCache>
            </c:numRef>
          </c:val>
          <c:extLst>
            <c:ext xmlns:c16="http://schemas.microsoft.com/office/drawing/2014/chart" uri="{C3380CC4-5D6E-409C-BE32-E72D297353CC}">
              <c16:uniqueId val="{00000006-E9AA-4454-8B5F-4EC79B146A8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255</c:v>
                </c:pt>
                <c:pt idx="3">
                  <c:v>145</c:v>
                </c:pt>
                <c:pt idx="6">
                  <c:v>81</c:v>
                </c:pt>
                <c:pt idx="9">
                  <c:v>38</c:v>
                </c:pt>
                <c:pt idx="12">
                  <c:v>0</c:v>
                </c:pt>
              </c:numCache>
            </c:numRef>
          </c:val>
          <c:extLst>
            <c:ext xmlns:c16="http://schemas.microsoft.com/office/drawing/2014/chart" uri="{C3380CC4-5D6E-409C-BE32-E72D297353CC}">
              <c16:uniqueId val="{00000007-E9AA-4454-8B5F-4EC79B146A8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28453</c:v>
                </c:pt>
                <c:pt idx="3">
                  <c:v>21889</c:v>
                </c:pt>
                <c:pt idx="6">
                  <c:v>19341</c:v>
                </c:pt>
                <c:pt idx="9">
                  <c:v>19380</c:v>
                </c:pt>
                <c:pt idx="12">
                  <c:v>18504</c:v>
                </c:pt>
              </c:numCache>
            </c:numRef>
          </c:val>
          <c:extLst>
            <c:ext xmlns:c16="http://schemas.microsoft.com/office/drawing/2014/chart" uri="{C3380CC4-5D6E-409C-BE32-E72D297353CC}">
              <c16:uniqueId val="{00000008-E9AA-4454-8B5F-4EC79B146A8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8037</c:v>
                </c:pt>
                <c:pt idx="3">
                  <c:v>7478</c:v>
                </c:pt>
                <c:pt idx="6">
                  <c:v>6940</c:v>
                </c:pt>
                <c:pt idx="9">
                  <c:v>6624</c:v>
                </c:pt>
                <c:pt idx="12">
                  <c:v>6090</c:v>
                </c:pt>
              </c:numCache>
            </c:numRef>
          </c:val>
          <c:extLst>
            <c:ext xmlns:c16="http://schemas.microsoft.com/office/drawing/2014/chart" uri="{C3380CC4-5D6E-409C-BE32-E72D297353CC}">
              <c16:uniqueId val="{00000009-E9AA-4454-8B5F-4EC79B146A8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70388</c:v>
                </c:pt>
                <c:pt idx="3">
                  <c:v>69967</c:v>
                </c:pt>
                <c:pt idx="6">
                  <c:v>67903</c:v>
                </c:pt>
                <c:pt idx="9">
                  <c:v>68214</c:v>
                </c:pt>
                <c:pt idx="12">
                  <c:v>68128</c:v>
                </c:pt>
              </c:numCache>
            </c:numRef>
          </c:val>
          <c:extLst>
            <c:ext xmlns:c16="http://schemas.microsoft.com/office/drawing/2014/chart" uri="{C3380CC4-5D6E-409C-BE32-E72D297353CC}">
              <c16:uniqueId val="{0000000A-E9AA-4454-8B5F-4EC79B146A8A}"/>
            </c:ext>
          </c:extLst>
        </c:ser>
        <c:dLbls>
          <c:showLegendKey val="0"/>
          <c:showVal val="0"/>
          <c:showCatName val="0"/>
          <c:showSerName val="0"/>
          <c:showPercent val="0"/>
          <c:showBubbleSize val="0"/>
        </c:dLbls>
        <c:gapWidth val="100"/>
        <c:overlap val="100"/>
        <c:axId val="492679968"/>
        <c:axId val="4926803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11572</c:v>
                </c:pt>
                <c:pt idx="2">
                  <c:v>#N/A</c:v>
                </c:pt>
                <c:pt idx="3">
                  <c:v>#N/A</c:v>
                </c:pt>
                <c:pt idx="4">
                  <c:v>6388</c:v>
                </c:pt>
                <c:pt idx="5">
                  <c:v>#N/A</c:v>
                </c:pt>
                <c:pt idx="6">
                  <c:v>#N/A</c:v>
                </c:pt>
                <c:pt idx="7">
                  <c:v>3191</c:v>
                </c:pt>
                <c:pt idx="8">
                  <c:v>#N/A</c:v>
                </c:pt>
                <c:pt idx="9">
                  <c:v>#N/A</c:v>
                </c:pt>
                <c:pt idx="10">
                  <c:v>4285</c:v>
                </c:pt>
                <c:pt idx="11">
                  <c:v>#N/A</c:v>
                </c:pt>
                <c:pt idx="12">
                  <c:v>#N/A</c:v>
                </c:pt>
                <c:pt idx="13">
                  <c:v>1505</c:v>
                </c:pt>
                <c:pt idx="14">
                  <c:v>#N/A</c:v>
                </c:pt>
              </c:numCache>
            </c:numRef>
          </c:val>
          <c:smooth val="0"/>
          <c:extLst>
            <c:ext xmlns:c16="http://schemas.microsoft.com/office/drawing/2014/chart" uri="{C3380CC4-5D6E-409C-BE32-E72D297353CC}">
              <c16:uniqueId val="{0000000B-E9AA-4454-8B5F-4EC79B146A8A}"/>
            </c:ext>
          </c:extLst>
        </c:ser>
        <c:dLbls>
          <c:showLegendKey val="0"/>
          <c:showVal val="0"/>
          <c:showCatName val="0"/>
          <c:showSerName val="0"/>
          <c:showPercent val="0"/>
          <c:showBubbleSize val="0"/>
        </c:dLbls>
        <c:marker val="1"/>
        <c:smooth val="0"/>
        <c:axId val="492679968"/>
        <c:axId val="492680360"/>
      </c:lineChart>
      <c:catAx>
        <c:axId val="492679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92680360"/>
        <c:crosses val="autoZero"/>
        <c:auto val="1"/>
        <c:lblAlgn val="ctr"/>
        <c:lblOffset val="100"/>
        <c:tickLblSkip val="1"/>
        <c:tickMarkSkip val="1"/>
        <c:noMultiLvlLbl val="0"/>
      </c:catAx>
      <c:valAx>
        <c:axId val="4926803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2679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2983</c:v>
                </c:pt>
                <c:pt idx="1">
                  <c:v>3262</c:v>
                </c:pt>
                <c:pt idx="2">
                  <c:v>5136</c:v>
                </c:pt>
              </c:numCache>
            </c:numRef>
          </c:val>
          <c:extLst>
            <c:ext xmlns:c16="http://schemas.microsoft.com/office/drawing/2014/chart" uri="{C3380CC4-5D6E-409C-BE32-E72D297353CC}">
              <c16:uniqueId val="{00000000-5A7D-428C-8E15-52C7DD29324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105</c:v>
                </c:pt>
                <c:pt idx="1">
                  <c:v>0</c:v>
                </c:pt>
                <c:pt idx="2">
                  <c:v>1202</c:v>
                </c:pt>
              </c:numCache>
            </c:numRef>
          </c:val>
          <c:extLst>
            <c:ext xmlns:c16="http://schemas.microsoft.com/office/drawing/2014/chart" uri="{C3380CC4-5D6E-409C-BE32-E72D297353CC}">
              <c16:uniqueId val="{00000001-5A7D-428C-8E15-52C7DD29324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6844</c:v>
                </c:pt>
                <c:pt idx="1">
                  <c:v>6618</c:v>
                </c:pt>
                <c:pt idx="2">
                  <c:v>6174</c:v>
                </c:pt>
              </c:numCache>
            </c:numRef>
          </c:val>
          <c:extLst>
            <c:ext xmlns:c16="http://schemas.microsoft.com/office/drawing/2014/chart" uri="{C3380CC4-5D6E-409C-BE32-E72D297353CC}">
              <c16:uniqueId val="{00000002-5A7D-428C-8E15-52C7DD29324D}"/>
            </c:ext>
          </c:extLst>
        </c:ser>
        <c:dLbls>
          <c:showLegendKey val="0"/>
          <c:showVal val="0"/>
          <c:showCatName val="0"/>
          <c:showSerName val="0"/>
          <c:showPercent val="0"/>
          <c:showBubbleSize val="0"/>
        </c:dLbls>
        <c:gapWidth val="120"/>
        <c:overlap val="100"/>
        <c:axId val="492688200"/>
        <c:axId val="492680752"/>
      </c:barChart>
      <c:catAx>
        <c:axId val="492688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92680752"/>
        <c:crosses val="autoZero"/>
        <c:auto val="1"/>
        <c:lblAlgn val="ctr"/>
        <c:lblOffset val="100"/>
        <c:tickLblSkip val="1"/>
        <c:tickMarkSkip val="1"/>
        <c:noMultiLvlLbl val="0"/>
      </c:catAx>
      <c:valAx>
        <c:axId val="4926807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92688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{BC6D00DD-9EBC-40AE-A50E-E4614FE347D5}</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13C5-4EBF-89A1-949FFE5EE48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{53507B12-EDF4-4716-AD50-EF620B3B9D41}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3C5-4EBF-89A1-949FFE5EE48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{443AEA46-CE00-44A8-B0BE-37AF9F622AA5}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3C5-4EBF-89A1-949FFE5EE48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{9EEF5AB2-9B5A-4D01-BCBD-92F1265F4890}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3C5-4EBF-89A1-949FFE5EE48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{502B54F3-53BE-4F5D-BCC2-0CBBD6F130A4}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3C5-4EBF-89A1-949FFE5EE488}"/>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{5426BD63-9D1C-4C1F-8D7B-F5E21FED31CB}</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13C5-4EBF-89A1-949FFE5EE488}"/>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{D0E08D62-D583-46CF-8E09-935171502EF3}</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13C5-4EBF-89A1-949FFE5EE488}"/>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{10636FF4-1AC0-4FC6-BA59-646EF94A3121}</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13C5-4EBF-89A1-949FFE5EE488}"/>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{32AA7A64-7F56-463F-A917-13DAB9F324CF}</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13C5-4EBF-89A1-949FFE5EE48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55.2</c:v>
                </c:pt>
                <c:pt idx="8">
                  <c:v>54.9</c:v>
                </c:pt>
                <c:pt idx="16">
                  <c:v>56.3</c:v>
                </c:pt>
                <c:pt idx="24">
                  <c:v>57.6</c:v>
                </c:pt>
                <c:pt idx="32">
                  <c:v>59.3</c:v>
                </c:pt>
              </c:numCache>
            </c:numRef>
          </c:xVal>
          <c:yVal>
            <c:numRef>
              <c:f>公会計指標分析・財政指標組合せ分析表!$BP$51:$DC$51</c:f>
              <c:numCache>
                <c:formatCode>#,##0.0;"▲ "#,##0.0</c:formatCode>
                <c:ptCount val="40"/>
                <c:pt idx="0">
                  <c:v>31.7</c:v>
                </c:pt>
                <c:pt idx="8">
                  <c:v>17.3</c:v>
                </c:pt>
                <c:pt idx="16">
                  <c:v>8.5</c:v>
                </c:pt>
                <c:pt idx="24">
                  <c:v>11.2</c:v>
                </c:pt>
                <c:pt idx="32">
                  <c:v>3.7</c:v>
                </c:pt>
              </c:numCache>
            </c:numRef>
          </c:yVal>
          <c:smooth val="0"/>
          <c:extLst>
            <c:ext xmlns:c16="http://schemas.microsoft.com/office/drawing/2014/chart" uri="{C3380CC4-5D6E-409C-BE32-E72D297353CC}">
              <c16:uniqueId val="{00000009-13C5-4EBF-89A1-949FFE5EE48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{7AF8393B-78C5-4177-850C-CE58EA93CD4A}</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13C5-4EBF-89A1-949FFE5EE48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{A41485B5-240B-4737-8180-4366E4DB6F3D}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3C5-4EBF-89A1-949FFE5EE48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{60C8F065-00B1-415B-BCA6-F2E6CD5351AD}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3C5-4EBF-89A1-949FFE5EE48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{3BF0FEBA-82DD-4EA1-997A-939AA9EDC2EC}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3C5-4EBF-89A1-949FFE5EE48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{C06556F7-DA80-4A30-AB99-3CFA1E971056}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3C5-4EBF-89A1-949FFE5EE488}"/>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{C78EBA45-FAC1-4782-B983-9E0E04C39CF8}</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13C5-4EBF-89A1-949FFE5EE488}"/>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{D122C2B0-C3DD-4FD8-82AC-A70BFB626ADA}</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13C5-4EBF-89A1-949FFE5EE488}"/>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{5CAEA091-334C-47F0-9834-349874A59D32}</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13C5-4EBF-89A1-949FFE5EE488}"/>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{A063ADD9-325E-4911-90FE-6D1DB8EA3AC7}</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13C5-4EBF-89A1-949FFE5EE48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58.3</c:v>
                </c:pt>
                <c:pt idx="8">
                  <c:v>60.4</c:v>
                </c:pt>
                <c:pt idx="16">
                  <c:v>60.9</c:v>
                </c:pt>
                <c:pt idx="24">
                  <c:v>61.9</c:v>
                </c:pt>
                <c:pt idx="32">
                  <c:v>62.5</c:v>
                </c:pt>
              </c:numCache>
            </c:numRef>
          </c:xVal>
          <c:yVal>
            <c:numRef>
              <c:f>公会計指標分析・財政指標組合せ分析表!$BP$55:$DC$55</c:f>
              <c:numCache>
                <c:formatCode>#,##0.0;"▲ "#,##0.0</c:formatCode>
                <c:ptCount val="40"/>
                <c:pt idx="0">
                  <c:v>30</c:v>
                </c:pt>
                <c:pt idx="8">
                  <c:v>23.1</c:v>
                </c:pt>
                <c:pt idx="16">
                  <c:v>19</c:v>
                </c:pt>
                <c:pt idx="24">
                  <c:v>18</c:v>
                </c:pt>
                <c:pt idx="32">
                  <c:v>13.1</c:v>
                </c:pt>
              </c:numCache>
            </c:numRef>
          </c:yVal>
          <c:smooth val="0"/>
          <c:extLst>
            <c:ext xmlns:c16="http://schemas.microsoft.com/office/drawing/2014/chart" uri="{C3380CC4-5D6E-409C-BE32-E72D297353CC}">
              <c16:uniqueId val="{00000013-13C5-4EBF-89A1-949FFE5EE488}"/>
            </c:ext>
          </c:extLst>
        </c:ser>
        <c:dLbls>
          <c:showLegendKey val="0"/>
          <c:showVal val="1"/>
          <c:showCatName val="0"/>
          <c:showSerName val="0"/>
          <c:showPercent val="0"/>
          <c:showBubbleSize val="0"/>
        </c:dLbls>
        <c:axId val="46179840"/>
        <c:axId val="46181760"/>
      </c:scatterChart>
      <c:valAx>
        <c:axId val="46179840"/>
        <c:scaling>
          <c:orientation val="maxMin"/>
          <c:max val="63"/>
          <c:min val="54"/>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4.5160355153971238E-2"/>
                  <c:y val="-5.6741285575040053E-2"/>
                </c:manualLayout>
              </c:layout>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{AED18196-A7A2-4384-B6A4-C3D7F292B77C}</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F3D9-4581-88EF-54AF7560561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{F1EC9771-D3C9-4067-A824-E293AAE83CBD}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3D9-4581-88EF-54AF7560561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{EADF9143-524C-4E93-9D2C-C7E9F6A42140}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3D9-4581-88EF-54AF7560561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{17475CB0-C5F0-4E99-BB9F-A34678FC3980}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3D9-4581-88EF-54AF7560561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{05999DD2-B549-41CB-8ABC-EAA5505F9F63}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3D9-4581-88EF-54AF7560561D}"/>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{6492E3F3-B044-4D72-8A82-D6DD88A599BE}</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F3D9-4581-88EF-54AF7560561D}"/>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{5DBBA63E-C536-426F-A159-702B3E3EB05F}</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F3D9-4581-88EF-54AF7560561D}"/>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{9DBD4A77-4826-488C-8807-D69E05270622}</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F3D9-4581-88EF-54AF7560561D}"/>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{CEEF9A4C-BBE9-46DB-B079-3C85B83F1B6F}</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F3D9-4581-88EF-54AF7560561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c:v>
                </c:pt>
                <c:pt idx="8">
                  <c:v>3.9</c:v>
                </c:pt>
                <c:pt idx="16">
                  <c:v>3.6</c:v>
                </c:pt>
                <c:pt idx="24">
                  <c:v>3.1</c:v>
                </c:pt>
                <c:pt idx="32">
                  <c:v>3.1</c:v>
                </c:pt>
              </c:numCache>
            </c:numRef>
          </c:xVal>
          <c:yVal>
            <c:numRef>
              <c:f>公会計指標分析・財政指標組合せ分析表!$BP$73:$DC$73</c:f>
              <c:numCache>
                <c:formatCode>#,##0.0;"▲ "#,##0.0</c:formatCode>
                <c:ptCount val="40"/>
                <c:pt idx="0">
                  <c:v>31.7</c:v>
                </c:pt>
                <c:pt idx="8">
                  <c:v>17.3</c:v>
                </c:pt>
                <c:pt idx="16">
                  <c:v>8.5</c:v>
                </c:pt>
                <c:pt idx="24">
                  <c:v>11.2</c:v>
                </c:pt>
                <c:pt idx="32">
                  <c:v>3.7</c:v>
                </c:pt>
              </c:numCache>
            </c:numRef>
          </c:yVal>
          <c:smooth val="0"/>
          <c:extLst>
            <c:ext xmlns:c16="http://schemas.microsoft.com/office/drawing/2014/chart" uri="{C3380CC4-5D6E-409C-BE32-E72D297353CC}">
              <c16:uniqueId val="{00000009-F3D9-4581-88EF-54AF7560561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1.8235628084250059E-2"/>
                  <c:y val="-6.8092008600547843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{8879E60D-54DA-4A37-AF97-189040AE64AC}</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F3D9-4581-88EF-54AF7560561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{50054CEE-2250-4813-8696-F6790503BF73}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3D9-4581-88EF-54AF7560561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{AF131AB1-1C71-4BBF-8EA3-16B11C5AE439}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3D9-4581-88EF-54AF7560561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{F809FB02-E48B-473E-A2DC-DED051476B50}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3D9-4581-88EF-54AF7560561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{58533CED-FA03-4948-A95B-9E6014A7FDEF}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3D9-4581-88EF-54AF7560561D}"/>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{6798AF5D-1161-41E8-BFA1-E933AE21DCB6}</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F3D9-4581-88EF-54AF7560561D}"/>
                </c:ext>
              </c:extLst>
            </c:dLbl>
            <c:dLbl>
              <c:idx val="16"/>
              <c:layout>
                <c:manualLayout>
                  <c:x val="-3.4310845302750505E-2"/>
                  <c:y val="-6.241664708779395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{A9D9E142-E337-4972-AF54-49C7D15BFA91}</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F3D9-4581-88EF-54AF7560561D}"/>
                </c:ext>
              </c:extLst>
            </c:dLbl>
            <c:dLbl>
              <c:idx val="24"/>
              <c:layout>
                <c:manualLayout>
                  <c:x val="-2.8829840147400729E-2"/>
                  <c:y val="-6.2416647087793951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{DEAAF308-C41E-44FF-8823-A3784CECB40C}</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F3D9-4581-88EF-54AF7560561D}"/>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{035FF6D5-3DB2-496A-AE59-046B4304AB60}</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F3D9-4581-88EF-54AF7560561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c:v>
                </c:pt>
                <c:pt idx="8">
                  <c:v>4.2</c:v>
                </c:pt>
                <c:pt idx="16">
                  <c:v>3.6</c:v>
                </c:pt>
                <c:pt idx="24">
                  <c:v>3.5</c:v>
                </c:pt>
                <c:pt idx="32">
                  <c:v>3.6</c:v>
                </c:pt>
              </c:numCache>
            </c:numRef>
          </c:xVal>
          <c:yVal>
            <c:numRef>
              <c:f>公会計指標分析・財政指標組合せ分析表!$BP$77:$DC$77</c:f>
              <c:numCache>
                <c:formatCode>#,##0.0;"▲ "#,##0.0</c:formatCode>
                <c:ptCount val="40"/>
                <c:pt idx="0">
                  <c:v>30</c:v>
                </c:pt>
                <c:pt idx="8">
                  <c:v>23.1</c:v>
                </c:pt>
                <c:pt idx="16">
                  <c:v>19</c:v>
                </c:pt>
                <c:pt idx="24">
                  <c:v>18</c:v>
                </c:pt>
                <c:pt idx="32">
                  <c:v>13.1</c:v>
                </c:pt>
              </c:numCache>
            </c:numRef>
          </c:yVal>
          <c:smooth val="0"/>
          <c:extLst>
            <c:ext xmlns:c16="http://schemas.microsoft.com/office/drawing/2014/chart" uri="{C3380CC4-5D6E-409C-BE32-E72D297353CC}">
              <c16:uniqueId val="{00000013-F3D9-4581-88EF-54AF7560561D}"/>
            </c:ext>
          </c:extLst>
        </c:ser>
        <c:dLbls>
          <c:showLegendKey val="0"/>
          <c:showVal val="1"/>
          <c:showCatName val="0"/>
          <c:showSerName val="0"/>
          <c:showPercent val="0"/>
          <c:showBubbleSize val="0"/>
        </c:dLbls>
        <c:axId val="84219776"/>
        <c:axId val="84234240"/>
      </c:scatterChart>
      <c:valAx>
        <c:axId val="84219776"/>
        <c:scaling>
          <c:orientation val="maxMin"/>
          <c:max val="6"/>
          <c:min val="2"/>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埼玉県春日部市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　元利償還金等は、市が購入した土地開発公社の物件購入額の増による債務負担行為に基づく支出額の増により、公営企業債の元利償還金に対する繰入金が減となるものの、全体として増加となった。</a:t>
          </a:r>
          <a:endParaRPr lang="ja-JP" altLang="ja-JP" sz="1400" baseline="0">
            <a:effectLst/>
            <a:latin typeface="ＭＳ Ｐゴシック" panose="020B0600070205080204" pitchFamily="50" charset="-128"/>
            <a:ea typeface="ＭＳ Ｐゴシック" panose="020B0600070205080204" pitchFamily="50" charset="-128"/>
          </a:endParaRPr>
        </a:p>
        <a:p>
          <a:r>
            <a:rPr kumimoji="1"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　算入公債費等は、都市計画事業費の増により減少となった。</a:t>
          </a:r>
          <a:endParaRPr lang="ja-JP" altLang="ja-JP" sz="1400" baseline="0">
            <a:effectLst/>
            <a:latin typeface="ＭＳ Ｐゴシック" panose="020B0600070205080204" pitchFamily="50" charset="-128"/>
            <a:ea typeface="ＭＳ Ｐゴシック" panose="020B0600070205080204" pitchFamily="50" charset="-128"/>
          </a:endParaRPr>
        </a:p>
        <a:p>
          <a:r>
            <a:rPr kumimoji="1"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　元利償還金等が算入公債費等の減少に比して増加したことにより、実質公債費の分子は、増加する結果となった。</a:t>
          </a:r>
          <a:endParaRPr lang="ja-JP" altLang="ja-JP" sz="1400" baseline="0">
            <a:effectLst/>
            <a:latin typeface="ＭＳ Ｐゴシック" panose="020B0600070205080204" pitchFamily="50" charset="-128"/>
            <a:ea typeface="ＭＳ Ｐゴシック" panose="020B0600070205080204" pitchFamily="50" charset="-128"/>
          </a:endParaRPr>
        </a:p>
        <a:p>
          <a:r>
            <a:rPr kumimoji="1"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　今後は、大規模事業による元利償還金の増などにより、増加することが予想される。</a:t>
          </a:r>
          <a:endParaRPr lang="ja-JP" altLang="ja-JP" sz="1400" baseline="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　該当する積立は、ない。</a:t>
          </a:r>
          <a:endParaRPr lang="ja-JP" altLang="ja-JP" sz="1400" baseline="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埼玉県春日部市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将来負担額は、公営企業債等繰入見込額が減となったため、全体としては減少した。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充当可能財源等は、基準財政需要額算入見込額が減となったが、充当可能基金が増となり、全体としては増加した。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将来負担比率の分子は、将来負担額及び充当可能財源等はともに減少となり、減少する結果となった。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今後は、大規模事業による地方債残高の増加、基金の取崩しなどにより、増加することが予想される。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埼玉県春日部市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400" baseline="0">
            <a:effectLst/>
            <a:latin typeface="ＭＳ Ｐゴシック" panose="020B0600070205080204" pitchFamily="50" charset="-128"/>
            <a:ea typeface="ＭＳ Ｐゴシック" panose="020B0600070205080204" pitchFamily="50" charset="-128"/>
          </a:endParaRPr>
        </a:p>
        <a:p>
          <a:r>
            <a:rPr kumimoji="1" lang="en-US"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400" baseline="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年度と比較して、歳入における普通交付税</a:t>
          </a:r>
          <a:r>
            <a:rPr kumimoji="1" lang="ja-JP" altLang="en-US" sz="1400" baseline="0">
              <a:solidFill>
                <a:schemeClr val="dk1"/>
              </a:solidFill>
              <a:effectLst/>
              <a:latin typeface="ＭＳ Ｐゴシック" panose="020B0600070205080204" pitchFamily="50" charset="-128"/>
              <a:ea typeface="ＭＳ Ｐゴシック" panose="020B0600070205080204" pitchFamily="50" charset="-128"/>
              <a:cs typeface="+mn-cs"/>
            </a:rPr>
            <a:t>の増及び</a:t>
          </a:r>
          <a:r>
            <a:rPr kumimoji="1"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歳出における適切な財源の確保と歳出の精査により、財政調整基金が</a:t>
          </a:r>
          <a:endParaRPr lang="ja-JP" altLang="ja-JP" sz="1400" baseline="0">
            <a:effectLst/>
            <a:latin typeface="ＭＳ Ｐゴシック" panose="020B0600070205080204" pitchFamily="50" charset="-128"/>
            <a:ea typeface="ＭＳ Ｐゴシック" panose="020B0600070205080204" pitchFamily="50" charset="-128"/>
          </a:endParaRPr>
        </a:p>
        <a:p>
          <a:r>
            <a:rPr kumimoji="1" lang="en-US"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18.7</a:t>
          </a:r>
          <a:r>
            <a:rPr kumimoji="1"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億円の増となったことに加え、臨時財政対策債償還基金費として交付された普通交付税を減債基金に積み立てたため、基金全体では</a:t>
          </a:r>
          <a:endParaRPr lang="ja-JP" altLang="ja-JP" sz="1400" baseline="0">
            <a:effectLst/>
            <a:latin typeface="ＭＳ Ｐゴシック" panose="020B0600070205080204" pitchFamily="50" charset="-128"/>
            <a:ea typeface="ＭＳ Ｐゴシック" panose="020B0600070205080204" pitchFamily="50" charset="-128"/>
          </a:endParaRPr>
        </a:p>
        <a:p>
          <a:r>
            <a:rPr kumimoji="1" lang="en-US"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26.3</a:t>
          </a:r>
          <a:r>
            <a:rPr kumimoji="1"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億円の増となった。</a:t>
          </a:r>
          <a:endParaRPr kumimoji="1" lang="en-US" altLang="ja-JP" sz="1400" baseline="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baseline="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400" baseline="0">
            <a:effectLst/>
            <a:latin typeface="ＭＳ Ｐゴシック" panose="020B0600070205080204" pitchFamily="50" charset="-128"/>
            <a:ea typeface="ＭＳ Ｐゴシック" panose="020B0600070205080204" pitchFamily="50" charset="-128"/>
          </a:endParaRPr>
        </a:p>
        <a:p>
          <a:r>
            <a:rPr kumimoji="1"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400" baseline="0">
            <a:effectLst/>
            <a:latin typeface="ＭＳ Ｐゴシック" panose="020B0600070205080204" pitchFamily="50" charset="-128"/>
            <a:ea typeface="ＭＳ Ｐゴシック" panose="020B0600070205080204" pitchFamily="50" charset="-128"/>
          </a:endParaRPr>
        </a:p>
        <a:p>
          <a:r>
            <a:rPr kumimoji="1"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　今後については、本庁舎整備をはじめとした大規模事業や、公共施設マネジメント基本計画に基づく各種事業などが控えているため、</a:t>
          </a:r>
          <a:endParaRPr lang="ja-JP" altLang="ja-JP" sz="1400" baseline="0">
            <a:effectLst/>
            <a:latin typeface="ＭＳ Ｐゴシック" panose="020B0600070205080204" pitchFamily="50" charset="-128"/>
            <a:ea typeface="ＭＳ Ｐゴシック" panose="020B0600070205080204" pitchFamily="50" charset="-128"/>
          </a:endParaRPr>
        </a:p>
        <a:p>
          <a:r>
            <a:rPr kumimoji="1"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公共用地及び施設取得又は施設整備基金は、減少傾向となる見込みである。</a:t>
          </a:r>
          <a:br>
            <a:rPr kumimoji="1"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　しかしながら、エネルギー価格や物価高騰への対応など、不時の支出に対する備えとしても、特に財政調整基金については、一定規模</a:t>
          </a:r>
          <a:endParaRPr lang="ja-JP" altLang="ja-JP" sz="1400" baseline="0">
            <a:effectLst/>
            <a:latin typeface="ＭＳ Ｐゴシック" panose="020B0600070205080204" pitchFamily="50" charset="-128"/>
            <a:ea typeface="ＭＳ Ｐゴシック" panose="020B0600070205080204" pitchFamily="50" charset="-128"/>
          </a:endParaRPr>
        </a:p>
        <a:p>
          <a:r>
            <a:rPr kumimoji="1"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（標準財政規模の</a:t>
          </a:r>
          <a:r>
            <a:rPr kumimoji="1" lang="en-US"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％程度）を維持する必要があると考える。</a:t>
          </a:r>
          <a:endParaRPr lang="ja-JP" altLang="ja-JP" sz="1400" baseline="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400" baseline="0">
            <a:effectLst/>
            <a:latin typeface="ＭＳ Ｐゴシック" panose="020B0600070205080204" pitchFamily="50" charset="-128"/>
            <a:ea typeface="ＭＳ Ｐゴシック" panose="020B0600070205080204" pitchFamily="50" charset="-128"/>
          </a:endParaRPr>
        </a:p>
        <a:p>
          <a:r>
            <a:rPr kumimoji="1"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　・公共用地及び施設取得又は施設整備基金：公共用地及び施設の取得又は施設の整備費用に充てるため。</a:t>
          </a:r>
          <a:endParaRPr lang="ja-JP" altLang="ja-JP" sz="1400" baseline="0">
            <a:effectLst/>
            <a:latin typeface="ＭＳ Ｐゴシック" panose="020B0600070205080204" pitchFamily="50" charset="-128"/>
            <a:ea typeface="ＭＳ Ｐゴシック" panose="020B0600070205080204" pitchFamily="50" charset="-128"/>
          </a:endParaRPr>
        </a:p>
        <a:p>
          <a:r>
            <a:rPr kumimoji="1"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　・地域振興基金：市民の連帯の強化及び地域振興を目的とする事業の財源に充てるため。</a:t>
          </a:r>
          <a:endParaRPr lang="ja-JP" altLang="ja-JP" sz="1400" baseline="0">
            <a:effectLst/>
            <a:latin typeface="ＭＳ Ｐゴシック" panose="020B0600070205080204" pitchFamily="50" charset="-128"/>
            <a:ea typeface="ＭＳ Ｐゴシック" panose="020B0600070205080204" pitchFamily="50" charset="-128"/>
          </a:endParaRPr>
        </a:p>
        <a:p>
          <a:r>
            <a:rPr kumimoji="1"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　・ふるさとかすかべ応援</a:t>
          </a:r>
          <a:r>
            <a:rPr kumimoji="1" lang="ja-JP" altLang="en-US" sz="1400" baseline="0">
              <a:solidFill>
                <a:schemeClr val="dk1"/>
              </a:solidFill>
              <a:effectLst/>
              <a:latin typeface="ＭＳ Ｐゴシック" panose="020B0600070205080204" pitchFamily="50" charset="-128"/>
              <a:ea typeface="ＭＳ Ｐゴシック" panose="020B0600070205080204" pitchFamily="50" charset="-128"/>
              <a:cs typeface="+mn-cs"/>
            </a:rPr>
            <a:t>基金</a:t>
          </a:r>
          <a:r>
            <a:rPr kumimoji="1"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：本市を応援するために寄せられた寄附金を活用し、寄附者の意向を反映した施策の展開に要する経費の</a:t>
          </a:r>
          <a:endParaRPr lang="ja-JP" altLang="ja-JP" sz="1400" baseline="0">
            <a:effectLst/>
            <a:latin typeface="ＭＳ Ｐゴシック" panose="020B0600070205080204" pitchFamily="50" charset="-128"/>
            <a:ea typeface="ＭＳ Ｐゴシック" panose="020B0600070205080204" pitchFamily="50" charset="-128"/>
          </a:endParaRPr>
        </a:p>
        <a:p>
          <a:r>
            <a:rPr kumimoji="1"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　　財源に充てるため。</a:t>
          </a:r>
          <a:endParaRPr kumimoji="1" lang="en-US" altLang="ja-JP" sz="1400" baseline="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400" baseline="0">
            <a:effectLst/>
            <a:latin typeface="ＭＳ Ｐゴシック" panose="020B0600070205080204" pitchFamily="50" charset="-128"/>
            <a:ea typeface="ＭＳ Ｐゴシック" panose="020B0600070205080204" pitchFamily="50" charset="-128"/>
          </a:endParaRPr>
        </a:p>
        <a:p>
          <a:r>
            <a:rPr kumimoji="1"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400" baseline="0">
            <a:effectLst/>
            <a:latin typeface="ＭＳ Ｐゴシック" panose="020B0600070205080204" pitchFamily="50" charset="-128"/>
            <a:ea typeface="ＭＳ Ｐゴシック" panose="020B0600070205080204" pitchFamily="50" charset="-128"/>
          </a:endParaRPr>
        </a:p>
        <a:p>
          <a:r>
            <a:rPr kumimoji="1"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　・公共用地及び施設取得又は施設整備基金：令和３年度は</a:t>
          </a:r>
          <a:r>
            <a:rPr kumimoji="1" lang="en-US"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百万円を積み立てたものの、本庁舎整備及び春日部駅付近連続立体交差事業</a:t>
          </a:r>
          <a:endParaRPr lang="ja-JP" altLang="ja-JP" sz="1400" baseline="0">
            <a:effectLst/>
            <a:latin typeface="ＭＳ Ｐゴシック" panose="020B0600070205080204" pitchFamily="50" charset="-128"/>
            <a:ea typeface="ＭＳ Ｐゴシック" panose="020B0600070205080204" pitchFamily="50" charset="-128"/>
          </a:endParaRPr>
        </a:p>
        <a:p>
          <a:r>
            <a:rPr kumimoji="1"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　　の実施に伴い</a:t>
          </a:r>
          <a:r>
            <a:rPr kumimoji="1" lang="en-US"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135</a:t>
          </a:r>
          <a:r>
            <a:rPr kumimoji="1"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百万円を取り崩したことにより、基金残高は</a:t>
          </a:r>
          <a:r>
            <a:rPr kumimoji="1" lang="en-US"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115</a:t>
          </a:r>
          <a:r>
            <a:rPr kumimoji="1"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百万円の減となった。</a:t>
          </a:r>
          <a:endParaRPr lang="ja-JP" altLang="ja-JP" sz="1400" baseline="0">
            <a:effectLst/>
            <a:latin typeface="ＭＳ Ｐゴシック" panose="020B0600070205080204" pitchFamily="50" charset="-128"/>
            <a:ea typeface="ＭＳ Ｐゴシック" panose="020B0600070205080204" pitchFamily="50" charset="-128"/>
          </a:endParaRPr>
        </a:p>
        <a:p>
          <a:r>
            <a:rPr kumimoji="1"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　・地域振興基金：基金運用による運用益を</a:t>
          </a:r>
          <a:r>
            <a:rPr kumimoji="1" lang="en-US"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百万円積み立てたものの、地域の活性化に資する各種事業の実施に伴い</a:t>
          </a:r>
          <a:r>
            <a:rPr kumimoji="1" lang="en-US"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331</a:t>
          </a:r>
          <a:r>
            <a:rPr kumimoji="1"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百万円を取り崩し</a:t>
          </a:r>
          <a:endParaRPr lang="ja-JP" altLang="ja-JP" sz="1400" baseline="0">
            <a:effectLst/>
            <a:latin typeface="ＭＳ Ｐゴシック" panose="020B0600070205080204" pitchFamily="50" charset="-128"/>
            <a:ea typeface="ＭＳ Ｐゴシック" panose="020B0600070205080204" pitchFamily="50" charset="-128"/>
          </a:endParaRPr>
        </a:p>
        <a:p>
          <a:r>
            <a:rPr kumimoji="1"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　　たため、基金残高は</a:t>
          </a:r>
          <a:r>
            <a:rPr kumimoji="1" lang="en-US"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319</a:t>
          </a:r>
          <a:r>
            <a:rPr kumimoji="1"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百万円の減となった。</a:t>
          </a:r>
          <a:endParaRPr lang="ja-JP" altLang="ja-JP" sz="1400" baseline="0">
            <a:effectLst/>
            <a:latin typeface="ＭＳ Ｐゴシック" panose="020B0600070205080204" pitchFamily="50" charset="-128"/>
            <a:ea typeface="ＭＳ Ｐゴシック" panose="020B0600070205080204" pitchFamily="50" charset="-128"/>
          </a:endParaRPr>
        </a:p>
        <a:p>
          <a:r>
            <a:rPr kumimoji="1"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　・ふるさとかすかべ応援</a:t>
          </a:r>
          <a:r>
            <a:rPr kumimoji="1" lang="ja-JP" altLang="en-US" sz="1400" baseline="0">
              <a:solidFill>
                <a:schemeClr val="dk1"/>
              </a:solidFill>
              <a:effectLst/>
              <a:latin typeface="ＭＳ Ｐゴシック" panose="020B0600070205080204" pitchFamily="50" charset="-128"/>
              <a:ea typeface="ＭＳ Ｐゴシック" panose="020B0600070205080204" pitchFamily="50" charset="-128"/>
              <a:cs typeface="+mn-cs"/>
            </a:rPr>
            <a:t>基金</a:t>
          </a:r>
          <a:r>
            <a:rPr kumimoji="1"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：令和２年度に積み立てた</a:t>
          </a:r>
          <a:r>
            <a:rPr kumimoji="1" lang="en-US"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36</a:t>
          </a:r>
          <a:r>
            <a:rPr kumimoji="1"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百万円について、寄附者の意向を反映した事業への充当により取り崩したが、</a:t>
          </a:r>
          <a:endParaRPr lang="ja-JP" altLang="ja-JP" sz="1400" baseline="0">
            <a:effectLst/>
            <a:latin typeface="ＭＳ Ｐゴシック" panose="020B0600070205080204" pitchFamily="50" charset="-128"/>
            <a:ea typeface="ＭＳ Ｐゴシック" panose="020B0600070205080204" pitchFamily="50" charset="-128"/>
          </a:endParaRPr>
        </a:p>
        <a:p>
          <a:r>
            <a:rPr kumimoji="1"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　　今年度の寄附金額</a:t>
          </a:r>
          <a:r>
            <a:rPr kumimoji="1" lang="en-US"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41</a:t>
          </a:r>
          <a:r>
            <a:rPr kumimoji="1"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百万円を積み立てたことにより、基金残高は</a:t>
          </a:r>
          <a:r>
            <a:rPr kumimoji="1" lang="en-US"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百万円の増となった。</a:t>
          </a:r>
          <a:endParaRPr lang="ja-JP" altLang="ja-JP" sz="1400" baseline="0">
            <a:effectLst/>
            <a:latin typeface="ＭＳ Ｐゴシック" panose="020B0600070205080204" pitchFamily="50" charset="-128"/>
            <a:ea typeface="ＭＳ Ｐゴシック" panose="020B0600070205080204" pitchFamily="50" charset="-128"/>
          </a:endParaRPr>
        </a:p>
        <a:p>
          <a:endParaRPr kumimoji="1" lang="en-US" altLang="ja-JP" sz="1400" baseline="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400" baseline="0">
            <a:effectLst/>
            <a:latin typeface="ＭＳ Ｐゴシック" panose="020B0600070205080204" pitchFamily="50" charset="-128"/>
            <a:ea typeface="ＭＳ Ｐゴシック" panose="020B0600070205080204" pitchFamily="50" charset="-128"/>
          </a:endParaRPr>
        </a:p>
        <a:p>
          <a:r>
            <a:rPr kumimoji="1"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　・公共用地及び施設取得又は施設整備基金：本庁舎整備や春日部駅付近連続立体交差事業などの大規模事業に対して十分といえる状況で</a:t>
          </a:r>
          <a:endParaRPr lang="ja-JP" altLang="ja-JP" sz="1400" baseline="0">
            <a:effectLst/>
            <a:latin typeface="ＭＳ Ｐゴシック" panose="020B0600070205080204" pitchFamily="50" charset="-128"/>
            <a:ea typeface="ＭＳ Ｐゴシック" panose="020B0600070205080204" pitchFamily="50" charset="-128"/>
          </a:endParaRPr>
        </a:p>
        <a:p>
          <a:r>
            <a:rPr kumimoji="1"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　　はないため、これらに備え、今後においても可能な限り、基金の積立に努めていく。</a:t>
          </a:r>
          <a:endParaRPr lang="ja-JP" altLang="ja-JP" sz="1400" baseline="0">
            <a:effectLst/>
            <a:latin typeface="ＭＳ Ｐゴシック" panose="020B0600070205080204" pitchFamily="50" charset="-128"/>
            <a:ea typeface="ＭＳ Ｐゴシック" panose="020B0600070205080204" pitchFamily="50" charset="-128"/>
          </a:endParaRPr>
        </a:p>
        <a:p>
          <a:r>
            <a:rPr kumimoji="1"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　・地域振興基金：令和３年度は各種事業の実施に伴い</a:t>
          </a:r>
          <a:r>
            <a:rPr kumimoji="1" lang="en-US"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331</a:t>
          </a:r>
          <a:r>
            <a:rPr kumimoji="1"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百万円を取り崩したが、今後も各事業推進のため、毎年</a:t>
          </a:r>
          <a:r>
            <a:rPr kumimoji="1" lang="en-US"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200</a:t>
          </a:r>
          <a:r>
            <a:rPr kumimoji="1"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百万円から</a:t>
          </a:r>
          <a:r>
            <a:rPr kumimoji="1" lang="en-US"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300</a:t>
          </a:r>
          <a:r>
            <a:rPr kumimoji="1"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百万円</a:t>
          </a:r>
          <a:endParaRPr lang="ja-JP" altLang="ja-JP" sz="1400" baseline="0">
            <a:effectLst/>
            <a:latin typeface="ＭＳ Ｐゴシック" panose="020B0600070205080204" pitchFamily="50" charset="-128"/>
            <a:ea typeface="ＭＳ Ｐゴシック" panose="020B0600070205080204" pitchFamily="50" charset="-128"/>
          </a:endParaRPr>
        </a:p>
        <a:p>
          <a:r>
            <a:rPr kumimoji="1"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　　の取崩しが見込まれる。</a:t>
          </a:r>
          <a:endParaRPr lang="ja-JP" altLang="ja-JP" sz="1400" baseline="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400" baseline="0">
            <a:effectLst/>
            <a:latin typeface="ＭＳ Ｐゴシック" panose="020B0600070205080204" pitchFamily="50" charset="-128"/>
            <a:ea typeface="ＭＳ Ｐゴシック" panose="020B0600070205080204" pitchFamily="50" charset="-128"/>
          </a:endParaRPr>
        </a:p>
        <a:p>
          <a:r>
            <a:rPr kumimoji="1"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ja-JP" altLang="en-US" sz="1400" baseline="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年度と比較して、歳入においては、普通交付税が</a:t>
          </a:r>
          <a:r>
            <a:rPr kumimoji="1" lang="en-US"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19.5</a:t>
          </a:r>
          <a:r>
            <a:rPr kumimoji="1"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億円の増</a:t>
          </a:r>
          <a:r>
            <a:rPr kumimoji="1" lang="ja-JP" altLang="en-US" sz="1400" baseline="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なり、また、歳出においては、適切な財源の確保と歳出の精査を行った。</a:t>
          </a:r>
          <a:endParaRPr kumimoji="1" lang="en-US" altLang="ja-JP" sz="1400" baseline="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その結果、取崩しを回避し、積立を行うことができたため、基金残高は</a:t>
          </a:r>
          <a:r>
            <a:rPr kumimoji="1" lang="en-US"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18.7</a:t>
          </a:r>
          <a:r>
            <a:rPr kumimoji="1"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億円の増となった。</a:t>
          </a:r>
          <a:endParaRPr kumimoji="1" lang="en-US" altLang="ja-JP" sz="1400" baseline="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baseline="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400" baseline="0">
            <a:effectLst/>
            <a:latin typeface="ＭＳ Ｐゴシック" panose="020B0600070205080204" pitchFamily="50" charset="-128"/>
            <a:ea typeface="ＭＳ Ｐゴシック" panose="020B0600070205080204" pitchFamily="50" charset="-128"/>
          </a:endParaRPr>
        </a:p>
        <a:p>
          <a:r>
            <a:rPr kumimoji="1"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400" baseline="0">
            <a:effectLst/>
            <a:latin typeface="ＭＳ Ｐゴシック" panose="020B0600070205080204" pitchFamily="50" charset="-128"/>
            <a:ea typeface="ＭＳ Ｐゴシック" panose="020B0600070205080204" pitchFamily="50" charset="-128"/>
          </a:endParaRPr>
        </a:p>
        <a:p>
          <a:r>
            <a:rPr kumimoji="1"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　今後については、行政ニーズを的確にとらえた各種事業の推進、本庁舎整備をはじめとした大規模事業や、公共施設マネジメント基本計画</a:t>
          </a:r>
          <a:endParaRPr lang="ja-JP" altLang="ja-JP" sz="1400" baseline="0">
            <a:effectLst/>
            <a:latin typeface="ＭＳ Ｐゴシック" panose="020B0600070205080204" pitchFamily="50" charset="-128"/>
            <a:ea typeface="ＭＳ Ｐゴシック" panose="020B0600070205080204" pitchFamily="50" charset="-128"/>
          </a:endParaRPr>
        </a:p>
        <a:p>
          <a:r>
            <a:rPr kumimoji="1"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に基づく各種事業が控えていること、また、エネルギー価格や物価高騰への対応など、不時の支出に対する備えとしても一定規模（標準財政</a:t>
          </a:r>
          <a:endParaRPr lang="ja-JP" altLang="ja-JP" sz="1400" baseline="0">
            <a:effectLst/>
            <a:latin typeface="ＭＳ Ｐゴシック" panose="020B0600070205080204" pitchFamily="50" charset="-128"/>
            <a:ea typeface="ＭＳ Ｐゴシック" panose="020B0600070205080204" pitchFamily="50" charset="-128"/>
          </a:endParaRPr>
        </a:p>
        <a:p>
          <a:r>
            <a:rPr kumimoji="1"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規模の</a:t>
          </a:r>
          <a:r>
            <a:rPr kumimoji="1" lang="en-US"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％程度）を維持する必要があると考えるが、減少傾向となる見込みである。</a:t>
          </a:r>
          <a:endParaRPr lang="ja-JP" altLang="ja-JP" sz="1400" baseline="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400" baseline="0">
            <a:effectLst/>
            <a:latin typeface="ＭＳ Ｐゴシック" panose="020B0600070205080204" pitchFamily="50" charset="-128"/>
            <a:ea typeface="ＭＳ Ｐゴシック" panose="020B0600070205080204" pitchFamily="50" charset="-128"/>
          </a:endParaRPr>
        </a:p>
        <a:p>
          <a:r>
            <a:rPr kumimoji="1" lang="en-US"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400" baseline="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年度普通交付税のうち、臨時財政対策債償還基金費として交付された</a:t>
          </a:r>
          <a:r>
            <a:rPr kumimoji="1" lang="en-US"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1,202</a:t>
          </a:r>
          <a:r>
            <a:rPr kumimoji="1"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百万円を積み立てたため、基金残高は増となった。</a:t>
          </a:r>
          <a:endParaRPr kumimoji="1" lang="en-US" altLang="ja-JP" sz="1400" baseline="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baseline="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400" baseline="0">
            <a:effectLst/>
            <a:latin typeface="ＭＳ Ｐゴシック" panose="020B0600070205080204" pitchFamily="50" charset="-128"/>
            <a:ea typeface="ＭＳ Ｐゴシック" panose="020B0600070205080204" pitchFamily="50" charset="-128"/>
          </a:endParaRPr>
        </a:p>
        <a:p>
          <a:r>
            <a:rPr kumimoji="1"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400" baseline="0">
            <a:effectLst/>
            <a:latin typeface="ＭＳ Ｐゴシック" panose="020B0600070205080204" pitchFamily="50" charset="-128"/>
            <a:ea typeface="ＭＳ Ｐゴシック" panose="020B0600070205080204" pitchFamily="50" charset="-128"/>
          </a:endParaRPr>
        </a:p>
        <a:p>
          <a:r>
            <a:rPr kumimoji="1"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　今後控えている本庁舎整備などの大規模事業に伴う地方債の償還に対し、必要に応じ積み立てや取崩しを行う。</a:t>
          </a:r>
          <a:endParaRPr lang="ja-JP" altLang="ja-JP" sz="1400" baseline="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F07BD7C-2229-4ADE-A89A-836679C92A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A927467A-1C7A-465B-8B72-235196AB91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F15C093C-6ED1-48CA-A05D-A0954857A886}"/>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4C93363C-2191-4B9F-9119-0036696E692E}"/>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5BC3E524-034A-4296-85EC-B82A0D49D457}"/>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B786F38A-13CD-4FEF-93DE-4940A15B4567}"/>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埼玉県春日部市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FA3728A5-154F-4CF7-9F15-75A9E2B1BD73}"/>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56EEBD1C-EEBB-4BBC-8F30-4B142066A20C}"/>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8E74D71E-0403-4391-833A-180767A7CEB2}"/>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14E14E97-F6C6-44BA-9527-D170A9A68FBA}"/>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8B80D019-09D5-4602-9D43-C7DA5A55EB1B}"/>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244E1C87-3BC6-4A8E-AECE-5F201F1DD2ED}"/>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232,864
228,371
66.00
89,933,522
84,433,713
4,962,529
47,417,141
68,288,441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5FA5C65F-E550-4309-BFD8-F0295A73FE6C}"/>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D7B19E12-F55C-4B82-A94E-170954DA7DD5}"/>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DF598182-8248-4A43-9599-9DF131ED1084}"/>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A84D75EA-E5B2-48CE-B2E2-E6D0858133D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D958C08E-1132-4B6F-8C0E-D4576D3E7CF9}"/>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248E517B-C8EF-4E17-95CF-9380D09852D6}"/>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3ABA7D14-2D6B-40CD-910D-7752928222F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F44B6B64-55C4-4641-9D13-97B3FD3ED27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A9DA8B01-D6C9-4BDE-B0E0-9152703E33DC}"/>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900E60D-2AB3-4755-A7A3-85119023D539}"/>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97CF099F-AD77-4D5C-BCBC-2D4EF678322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BDA5BD73-F71D-488C-82C7-E539FC544DEB}"/>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FD17BFD8-0DE9-4CB0-A104-03E1DCD7C39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75332F3F-CC76-405C-B027-D7236D7B8479}"/>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9BDFB960-D05B-48DC-A8DF-4358F1858695}"/>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C59FE87E-A30B-4611-8189-E5E24873B6CC}"/>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E1E81CAB-74FF-419B-A93C-F100E4D6A0BA}"/>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7201BABE-E608-4AB0-8B9F-1C5D7F635177}"/>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23564475-194A-47E4-BAF9-DA650F7BCEF7}"/>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4774FE7B-72B2-41F2-9D75-B4D3DFDDF33C}"/>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5DD5800D-A5DA-4C42-A463-54CE6E91C2EF}"/>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C84BF26-9CB4-41BC-975F-B06051A55D8D}"/>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A867C110-769D-4048-9DB6-A308AB76EEC3}"/>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CFAF85C7-2129-4FBB-A2E7-F00440848C47}"/>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6485C637-0377-4622-B5BE-1EDD23535FF1}"/>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F989E287-6453-4A4D-8F7C-E48B098C5562}"/>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549207A5-2BF9-4E06-BEF1-BD104FEA54F9}"/>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941C9D52-DC9C-4280-8906-A4FE598BE3BE}"/>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83F0A714-52CA-4054-A5AC-7659B89EECF4}"/>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DB876AF-EFD3-43B7-9AD9-4B649972A3F3}"/>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9D1B959D-4ED2-4170-96FF-821B40484ABF}"/>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E0BEA7DF-CD9E-4765-8E35-99C7156A527E}"/>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4C809A79-F4DB-41B5-B645-3EB73E374F3F}"/>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E44E8015-A524-488E-94F0-B4EBB43D2BF2}"/>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D96EB262-F5FC-44AB-9686-65DAA8A6C815}"/>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年度及び平成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年度では、類似団体内平均とほぼ同様の推移となっていたが、平成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年度は、</a:t>
          </a:r>
          <a:r>
            <a:rPr kumimoji="1" lang="en-US" altLang="ja-JP" sz="1100">
              <a:latin typeface="ＭＳ Ｐゴシック" panose="020B0600070205080204" pitchFamily="50" charset="-128"/>
              <a:ea typeface="ＭＳ Ｐゴシック" panose="020B0600070205080204" pitchFamily="50" charset="-128"/>
            </a:rPr>
            <a:t>0.3</a:t>
          </a:r>
          <a:r>
            <a:rPr kumimoji="1" lang="ja-JP" altLang="en-US" sz="1100">
              <a:latin typeface="ＭＳ Ｐゴシック" panose="020B0600070205080204" pitchFamily="50" charset="-128"/>
              <a:ea typeface="ＭＳ Ｐゴシック" panose="020B0600070205080204" pitchFamily="50" charset="-128"/>
            </a:rPr>
            <a:t>ポイント低下し、令和元年度以降は緩やかに上昇している。上昇の要因としては、以前から保有する資産の減価償却が進行したものである。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C63CF368-34C8-4AA0-A65B-0DE63C68B958}"/>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DCE9568A-B6DE-4602-8C16-FCDB50B650F1}"/>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38FC3ED1-1C8D-4FE7-9B40-49065557EB75}"/>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293FF9C0-15D0-4EA7-BA20-75778CB81C83}"/>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a:extLst>
            <a:ext uri="{FF2B5EF4-FFF2-40B4-BE49-F238E27FC236}">
              <a16:creationId xmlns:a16="http://schemas.microsoft.com/office/drawing/2014/main" id="{EB59AAA1-2B04-4FF3-9D82-C7BD716444E8}"/>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EBFE1E53-A2F9-4DB9-8008-ABB28A82A87C}"/>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3FC594C5-7FF3-448D-B87E-76D5C9F22B86}"/>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936543A2-758D-4290-B8D7-B099229DDA4A}"/>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606B1204-5136-4D2A-8860-6548F48B9E8D}"/>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232F4D19-3E85-49CD-9BCD-6B8048618CA5}"/>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9358F88F-E1C0-459B-A143-6343ED2BCA17}"/>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944D1707-00B9-4E47-9DB3-301E4CF0FFEC}"/>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E1C11E8A-4ECA-4667-B1FF-20FC0B677486}"/>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9362D441-6512-493D-89D8-C6C8E5051A57}"/>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22987</xdr:rowOff>
    </xdr:from>
    <xdr:to>
      <xdr:col>23</xdr:col>
      <xdr:colOff>85090</xdr:colOff>
      <xdr:row>33</xdr:row>
      <xdr:rowOff>39243</xdr:rowOff>
    </xdr:to>
    <xdr:cxnSp macro="">
      <xdr:nvCxnSpPr>
        <xdr:cNvPr id="63" name="直線コネクタ 62">
          <a:extLst>
            <a:ext uri="{FF2B5EF4-FFF2-40B4-BE49-F238E27FC236}">
              <a16:creationId xmlns:a16="http://schemas.microsoft.com/office/drawing/2014/main" id="{BEDA720F-7E5A-4A66-AB72-D1153F71E48F}"/>
            </a:ext>
          </a:extLst>
        </xdr:cNvPr>
        <xdr:cNvCxnSpPr/>
      </xdr:nvCxnSpPr>
      <xdr:spPr>
        <a:xfrm flipV="1">
          <a:off x="4760595" y="5423662"/>
          <a:ext cx="1270" cy="1044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43070</xdr:rowOff>
    </xdr:from>
    <xdr:ext cx="405111" cy="259045"/>
    <xdr:sp macro="" textlink="">
      <xdr:nvSpPr>
        <xdr:cNvPr id="64" name="有形固定資産減価償却率最小値テキスト">
          <a:extLst>
            <a:ext uri="{FF2B5EF4-FFF2-40B4-BE49-F238E27FC236}">
              <a16:creationId xmlns:a16="http://schemas.microsoft.com/office/drawing/2014/main" id="{C6F66A3F-5F07-43A3-A527-EF958A6124D8}"/>
            </a:ext>
          </a:extLst>
        </xdr:cNvPr>
        <xdr:cNvSpPr txBox="1"/>
      </xdr:nvSpPr>
      <xdr:spPr>
        <a:xfrm>
          <a:off x="4813300" y="6472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39243</xdr:rowOff>
    </xdr:from>
    <xdr:to>
      <xdr:col>23</xdr:col>
      <xdr:colOff>174625</xdr:colOff>
      <xdr:row>33</xdr:row>
      <xdr:rowOff>39243</xdr:rowOff>
    </xdr:to>
    <xdr:cxnSp macro="">
      <xdr:nvCxnSpPr>
        <xdr:cNvPr id="65" name="直線コネクタ 64">
          <a:extLst>
            <a:ext uri="{FF2B5EF4-FFF2-40B4-BE49-F238E27FC236}">
              <a16:creationId xmlns:a16="http://schemas.microsoft.com/office/drawing/2014/main" id="{1A92C150-5000-4F1D-8D21-8133F9560197}"/>
            </a:ext>
          </a:extLst>
        </xdr:cNvPr>
        <xdr:cNvCxnSpPr/>
      </xdr:nvCxnSpPr>
      <xdr:spPr>
        <a:xfrm>
          <a:off x="4673600" y="646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141114</xdr:rowOff>
    </xdr:from>
    <xdr:ext cx="405111" cy="259045"/>
    <xdr:sp macro="" textlink="">
      <xdr:nvSpPr>
        <xdr:cNvPr id="66" name="有形固定資産減価償却率最大値テキスト">
          <a:extLst>
            <a:ext uri="{FF2B5EF4-FFF2-40B4-BE49-F238E27FC236}">
              <a16:creationId xmlns:a16="http://schemas.microsoft.com/office/drawing/2014/main" id="{0E9E544E-D4E9-4753-9535-EFA5E37A83EC}"/>
            </a:ext>
          </a:extLst>
        </xdr:cNvPr>
        <xdr:cNvSpPr txBox="1"/>
      </xdr:nvSpPr>
      <xdr:spPr>
        <a:xfrm>
          <a:off x="4813300" y="5198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22987</xdr:rowOff>
    </xdr:from>
    <xdr:to>
      <xdr:col>23</xdr:col>
      <xdr:colOff>174625</xdr:colOff>
      <xdr:row>27</xdr:row>
      <xdr:rowOff>22987</xdr:rowOff>
    </xdr:to>
    <xdr:cxnSp macro="">
      <xdr:nvCxnSpPr>
        <xdr:cNvPr id="67" name="直線コネクタ 66">
          <a:extLst>
            <a:ext uri="{FF2B5EF4-FFF2-40B4-BE49-F238E27FC236}">
              <a16:creationId xmlns:a16="http://schemas.microsoft.com/office/drawing/2014/main" id="{9CA07682-D465-4B47-97D5-1AA59465C7A0}"/>
            </a:ext>
          </a:extLst>
        </xdr:cNvPr>
        <xdr:cNvCxnSpPr/>
      </xdr:nvCxnSpPr>
      <xdr:spPr>
        <a:xfrm>
          <a:off x="4673600" y="5423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108602</xdr:rowOff>
    </xdr:from>
    <xdr:ext cx="405111" cy="259045"/>
    <xdr:sp macro="" textlink="">
      <xdr:nvSpPr>
        <xdr:cNvPr id="68" name="有形固定資産減価償却率平均値テキスト">
          <a:extLst>
            <a:ext uri="{FF2B5EF4-FFF2-40B4-BE49-F238E27FC236}">
              <a16:creationId xmlns:a16="http://schemas.microsoft.com/office/drawing/2014/main" id="{F9F07F1C-70D5-4E80-B552-177DD01AD747}"/>
            </a:ext>
          </a:extLst>
        </xdr:cNvPr>
        <xdr:cNvSpPr txBox="1"/>
      </xdr:nvSpPr>
      <xdr:spPr>
        <a:xfrm>
          <a:off x="4813300" y="5852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130175</xdr:rowOff>
    </xdr:from>
    <xdr:to>
      <xdr:col>23</xdr:col>
      <xdr:colOff>136525</xdr:colOff>
      <xdr:row>30</xdr:row>
      <xdr:rowOff>60325</xdr:rowOff>
    </xdr:to>
    <xdr:sp macro="" textlink="">
      <xdr:nvSpPr>
        <xdr:cNvPr id="69" name="フローチャート: 判断 68">
          <a:extLst>
            <a:ext uri="{FF2B5EF4-FFF2-40B4-BE49-F238E27FC236}">
              <a16:creationId xmlns:a16="http://schemas.microsoft.com/office/drawing/2014/main" id="{243B388A-CD13-4595-8C96-9B575D59D7ED}"/>
            </a:ext>
          </a:extLst>
        </xdr:cNvPr>
        <xdr:cNvSpPr/>
      </xdr:nvSpPr>
      <xdr:spPr>
        <a:xfrm>
          <a:off x="47117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104267</xdr:rowOff>
    </xdr:from>
    <xdr:to>
      <xdr:col>19</xdr:col>
      <xdr:colOff>187325</xdr:colOff>
      <xdr:row>30</xdr:row>
      <xdr:rowOff>34417</xdr:rowOff>
    </xdr:to>
    <xdr:sp macro="" textlink="">
      <xdr:nvSpPr>
        <xdr:cNvPr id="70" name="フローチャート: 判断 69">
          <a:extLst>
            <a:ext uri="{FF2B5EF4-FFF2-40B4-BE49-F238E27FC236}">
              <a16:creationId xmlns:a16="http://schemas.microsoft.com/office/drawing/2014/main" id="{45C77B1F-EC86-4D75-BCD3-D7BD18487677}"/>
            </a:ext>
          </a:extLst>
        </xdr:cNvPr>
        <xdr:cNvSpPr/>
      </xdr:nvSpPr>
      <xdr:spPr>
        <a:xfrm>
          <a:off x="4000500" y="584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61087</xdr:rowOff>
    </xdr:from>
    <xdr:to>
      <xdr:col>15</xdr:col>
      <xdr:colOff>187325</xdr:colOff>
      <xdr:row>29</xdr:row>
      <xdr:rowOff>162687</xdr:rowOff>
    </xdr:to>
    <xdr:sp macro="" textlink="">
      <xdr:nvSpPr>
        <xdr:cNvPr id="71" name="フローチャート: 判断 70">
          <a:extLst>
            <a:ext uri="{FF2B5EF4-FFF2-40B4-BE49-F238E27FC236}">
              <a16:creationId xmlns:a16="http://schemas.microsoft.com/office/drawing/2014/main" id="{5BA61767-A4C3-42C7-8F3C-24222AE88E45}"/>
            </a:ext>
          </a:extLst>
        </xdr:cNvPr>
        <xdr:cNvSpPr/>
      </xdr:nvSpPr>
      <xdr:spPr>
        <a:xfrm>
          <a:off x="3238500" y="5804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39497</xdr:rowOff>
    </xdr:from>
    <xdr:to>
      <xdr:col>11</xdr:col>
      <xdr:colOff>187325</xdr:colOff>
      <xdr:row>29</xdr:row>
      <xdr:rowOff>141097</xdr:rowOff>
    </xdr:to>
    <xdr:sp macro="" textlink="">
      <xdr:nvSpPr>
        <xdr:cNvPr id="72" name="フローチャート: 判断 71">
          <a:extLst>
            <a:ext uri="{FF2B5EF4-FFF2-40B4-BE49-F238E27FC236}">
              <a16:creationId xmlns:a16="http://schemas.microsoft.com/office/drawing/2014/main" id="{D4E57187-F6A9-4467-BB14-B6DF0D628013}"/>
            </a:ext>
          </a:extLst>
        </xdr:cNvPr>
        <xdr:cNvSpPr/>
      </xdr:nvSpPr>
      <xdr:spPr>
        <a:xfrm>
          <a:off x="2476500" y="578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120269</xdr:rowOff>
    </xdr:from>
    <xdr:to>
      <xdr:col>7</xdr:col>
      <xdr:colOff>187325</xdr:colOff>
      <xdr:row>29</xdr:row>
      <xdr:rowOff>50419</xdr:rowOff>
    </xdr:to>
    <xdr:sp macro="" textlink="">
      <xdr:nvSpPr>
        <xdr:cNvPr id="73" name="フローチャート: 判断 72">
          <a:extLst>
            <a:ext uri="{FF2B5EF4-FFF2-40B4-BE49-F238E27FC236}">
              <a16:creationId xmlns:a16="http://schemas.microsoft.com/office/drawing/2014/main" id="{53A65ABA-CA39-4656-913D-BE0FDD38430D}"/>
            </a:ext>
          </a:extLst>
        </xdr:cNvPr>
        <xdr:cNvSpPr/>
      </xdr:nvSpPr>
      <xdr:spPr>
        <a:xfrm>
          <a:off x="1714500" y="569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030E7859-D718-4619-B98C-483DE40B3D02}"/>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B08D1378-087A-476A-89F9-F45BD3C4C789}"/>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4650286F-6E72-4EA8-9C98-6D34E603C756}"/>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26CC3E6B-BF7E-4308-9B72-87BBAA62ED42}"/>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7D5D58FA-64F7-4473-8A35-039EB4B51139}"/>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163449</xdr:rowOff>
    </xdr:from>
    <xdr:to>
      <xdr:col>23</xdr:col>
      <xdr:colOff>136525</xdr:colOff>
      <xdr:row>29</xdr:row>
      <xdr:rowOff>93599</xdr:rowOff>
    </xdr:to>
    <xdr:sp macro="" textlink="">
      <xdr:nvSpPr>
        <xdr:cNvPr id="79" name="楕円 78">
          <a:extLst>
            <a:ext uri="{FF2B5EF4-FFF2-40B4-BE49-F238E27FC236}">
              <a16:creationId xmlns:a16="http://schemas.microsoft.com/office/drawing/2014/main" id="{AC672725-52FB-4A65-B8EC-4F3ABB441309}"/>
            </a:ext>
          </a:extLst>
        </xdr:cNvPr>
        <xdr:cNvSpPr/>
      </xdr:nvSpPr>
      <xdr:spPr>
        <a:xfrm>
          <a:off x="4711700" y="573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14876</xdr:rowOff>
    </xdr:from>
    <xdr:ext cx="405111" cy="259045"/>
    <xdr:sp macro="" textlink="">
      <xdr:nvSpPr>
        <xdr:cNvPr id="80" name="有形固定資産減価償却率該当値テキスト">
          <a:extLst>
            <a:ext uri="{FF2B5EF4-FFF2-40B4-BE49-F238E27FC236}">
              <a16:creationId xmlns:a16="http://schemas.microsoft.com/office/drawing/2014/main" id="{465E94C5-F6B5-4F96-A25B-6E44A0A81F96}"/>
            </a:ext>
          </a:extLst>
        </xdr:cNvPr>
        <xdr:cNvSpPr txBox="1"/>
      </xdr:nvSpPr>
      <xdr:spPr>
        <a:xfrm>
          <a:off x="4813300" y="5587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90043</xdr:rowOff>
    </xdr:from>
    <xdr:to>
      <xdr:col>19</xdr:col>
      <xdr:colOff>187325</xdr:colOff>
      <xdr:row>29</xdr:row>
      <xdr:rowOff>20193</xdr:rowOff>
    </xdr:to>
    <xdr:sp macro="" textlink="">
      <xdr:nvSpPr>
        <xdr:cNvPr id="81" name="楕円 80">
          <a:extLst>
            <a:ext uri="{FF2B5EF4-FFF2-40B4-BE49-F238E27FC236}">
              <a16:creationId xmlns:a16="http://schemas.microsoft.com/office/drawing/2014/main" id="{63586ECB-5F9B-4119-8227-3EF65D23DEAA}"/>
            </a:ext>
          </a:extLst>
        </xdr:cNvPr>
        <xdr:cNvSpPr/>
      </xdr:nvSpPr>
      <xdr:spPr>
        <a:xfrm>
          <a:off x="4000500" y="566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140843</xdr:rowOff>
    </xdr:from>
    <xdr:to>
      <xdr:col>23</xdr:col>
      <xdr:colOff>85725</xdr:colOff>
      <xdr:row>29</xdr:row>
      <xdr:rowOff>42799</xdr:rowOff>
    </xdr:to>
    <xdr:cxnSp macro="">
      <xdr:nvCxnSpPr>
        <xdr:cNvPr id="82" name="直線コネクタ 81">
          <a:extLst>
            <a:ext uri="{FF2B5EF4-FFF2-40B4-BE49-F238E27FC236}">
              <a16:creationId xmlns:a16="http://schemas.microsoft.com/office/drawing/2014/main" id="{536A416E-0F87-444A-860E-C5E1539DE4C0}"/>
            </a:ext>
          </a:extLst>
        </xdr:cNvPr>
        <xdr:cNvCxnSpPr/>
      </xdr:nvCxnSpPr>
      <xdr:spPr>
        <a:xfrm>
          <a:off x="4051300" y="5712968"/>
          <a:ext cx="711200" cy="7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33909</xdr:rowOff>
    </xdr:from>
    <xdr:to>
      <xdr:col>15</xdr:col>
      <xdr:colOff>187325</xdr:colOff>
      <xdr:row>28</xdr:row>
      <xdr:rowOff>135509</xdr:rowOff>
    </xdr:to>
    <xdr:sp macro="" textlink="">
      <xdr:nvSpPr>
        <xdr:cNvPr id="83" name="楕円 82">
          <a:extLst>
            <a:ext uri="{FF2B5EF4-FFF2-40B4-BE49-F238E27FC236}">
              <a16:creationId xmlns:a16="http://schemas.microsoft.com/office/drawing/2014/main" id="{B8EEAB71-E4B0-41D5-88B4-5250893CAB69}"/>
            </a:ext>
          </a:extLst>
        </xdr:cNvPr>
        <xdr:cNvSpPr/>
      </xdr:nvSpPr>
      <xdr:spPr>
        <a:xfrm>
          <a:off x="3238500" y="560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84709</xdr:rowOff>
    </xdr:from>
    <xdr:to>
      <xdr:col>19</xdr:col>
      <xdr:colOff>136525</xdr:colOff>
      <xdr:row>28</xdr:row>
      <xdr:rowOff>140843</xdr:rowOff>
    </xdr:to>
    <xdr:cxnSp macro="">
      <xdr:nvCxnSpPr>
        <xdr:cNvPr id="84" name="直線コネクタ 83">
          <a:extLst>
            <a:ext uri="{FF2B5EF4-FFF2-40B4-BE49-F238E27FC236}">
              <a16:creationId xmlns:a16="http://schemas.microsoft.com/office/drawing/2014/main" id="{5F70DC95-410C-4109-91FA-FA219B4EE8AF}"/>
            </a:ext>
          </a:extLst>
        </xdr:cNvPr>
        <xdr:cNvCxnSpPr/>
      </xdr:nvCxnSpPr>
      <xdr:spPr>
        <a:xfrm>
          <a:off x="3289300" y="5656834"/>
          <a:ext cx="762000" cy="5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144907</xdr:rowOff>
    </xdr:from>
    <xdr:to>
      <xdr:col>11</xdr:col>
      <xdr:colOff>187325</xdr:colOff>
      <xdr:row>28</xdr:row>
      <xdr:rowOff>75057</xdr:rowOff>
    </xdr:to>
    <xdr:sp macro="" textlink="">
      <xdr:nvSpPr>
        <xdr:cNvPr id="85" name="楕円 84">
          <a:extLst>
            <a:ext uri="{FF2B5EF4-FFF2-40B4-BE49-F238E27FC236}">
              <a16:creationId xmlns:a16="http://schemas.microsoft.com/office/drawing/2014/main" id="{F4B31D22-745F-4B40-8F2F-35B4E16EC303}"/>
            </a:ext>
          </a:extLst>
        </xdr:cNvPr>
        <xdr:cNvSpPr/>
      </xdr:nvSpPr>
      <xdr:spPr>
        <a:xfrm>
          <a:off x="2476500" y="554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24257</xdr:rowOff>
    </xdr:from>
    <xdr:to>
      <xdr:col>15</xdr:col>
      <xdr:colOff>136525</xdr:colOff>
      <xdr:row>28</xdr:row>
      <xdr:rowOff>84709</xdr:rowOff>
    </xdr:to>
    <xdr:cxnSp macro="">
      <xdr:nvCxnSpPr>
        <xdr:cNvPr id="86" name="直線コネクタ 85">
          <a:extLst>
            <a:ext uri="{FF2B5EF4-FFF2-40B4-BE49-F238E27FC236}">
              <a16:creationId xmlns:a16="http://schemas.microsoft.com/office/drawing/2014/main" id="{B983E154-3E95-46D5-BC73-F47D4219C2B2}"/>
            </a:ext>
          </a:extLst>
        </xdr:cNvPr>
        <xdr:cNvCxnSpPr/>
      </xdr:nvCxnSpPr>
      <xdr:spPr>
        <a:xfrm>
          <a:off x="2527300" y="5596382"/>
          <a:ext cx="762000" cy="6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157861</xdr:rowOff>
    </xdr:from>
    <xdr:to>
      <xdr:col>7</xdr:col>
      <xdr:colOff>187325</xdr:colOff>
      <xdr:row>28</xdr:row>
      <xdr:rowOff>88011</xdr:rowOff>
    </xdr:to>
    <xdr:sp macro="" textlink="">
      <xdr:nvSpPr>
        <xdr:cNvPr id="87" name="楕円 86">
          <a:extLst>
            <a:ext uri="{FF2B5EF4-FFF2-40B4-BE49-F238E27FC236}">
              <a16:creationId xmlns:a16="http://schemas.microsoft.com/office/drawing/2014/main" id="{91ACACD1-7932-4689-8F2F-84477419E705}"/>
            </a:ext>
          </a:extLst>
        </xdr:cNvPr>
        <xdr:cNvSpPr/>
      </xdr:nvSpPr>
      <xdr:spPr>
        <a:xfrm>
          <a:off x="1714500" y="555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24257</xdr:rowOff>
    </xdr:from>
    <xdr:to>
      <xdr:col>11</xdr:col>
      <xdr:colOff>136525</xdr:colOff>
      <xdr:row>28</xdr:row>
      <xdr:rowOff>37211</xdr:rowOff>
    </xdr:to>
    <xdr:cxnSp macro="">
      <xdr:nvCxnSpPr>
        <xdr:cNvPr id="88" name="直線コネクタ 87">
          <a:extLst>
            <a:ext uri="{FF2B5EF4-FFF2-40B4-BE49-F238E27FC236}">
              <a16:creationId xmlns:a16="http://schemas.microsoft.com/office/drawing/2014/main" id="{07E987BB-D0A6-4F56-B444-5ADC3AED01F7}"/>
            </a:ext>
          </a:extLst>
        </xdr:cNvPr>
        <xdr:cNvCxnSpPr/>
      </xdr:nvCxnSpPr>
      <xdr:spPr>
        <a:xfrm flipV="1">
          <a:off x="1765300" y="5596382"/>
          <a:ext cx="762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25544</xdr:rowOff>
    </xdr:from>
    <xdr:ext cx="405111" cy="259045"/>
    <xdr:sp macro="" textlink="">
      <xdr:nvSpPr>
        <xdr:cNvPr id="89" name="n_1aveValue有形固定資産減価償却率">
          <a:extLst>
            <a:ext uri="{FF2B5EF4-FFF2-40B4-BE49-F238E27FC236}">
              <a16:creationId xmlns:a16="http://schemas.microsoft.com/office/drawing/2014/main" id="{CF8C6F5B-C0AD-4620-88C2-7938640F5AD1}"/>
            </a:ext>
          </a:extLst>
        </xdr:cNvPr>
        <xdr:cNvSpPr txBox="1"/>
      </xdr:nvSpPr>
      <xdr:spPr>
        <a:xfrm>
          <a:off x="3836044" y="5940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153814</xdr:rowOff>
    </xdr:from>
    <xdr:ext cx="405111" cy="259045"/>
    <xdr:sp macro="" textlink="">
      <xdr:nvSpPr>
        <xdr:cNvPr id="90" name="n_2aveValue有形固定資産減価償却率">
          <a:extLst>
            <a:ext uri="{FF2B5EF4-FFF2-40B4-BE49-F238E27FC236}">
              <a16:creationId xmlns:a16="http://schemas.microsoft.com/office/drawing/2014/main" id="{E7CFA281-5C39-4A41-867E-3B9F568578EB}"/>
            </a:ext>
          </a:extLst>
        </xdr:cNvPr>
        <xdr:cNvSpPr txBox="1"/>
      </xdr:nvSpPr>
      <xdr:spPr>
        <a:xfrm>
          <a:off x="3086744" y="5897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132224</xdr:rowOff>
    </xdr:from>
    <xdr:ext cx="405111" cy="259045"/>
    <xdr:sp macro="" textlink="">
      <xdr:nvSpPr>
        <xdr:cNvPr id="91" name="n_3aveValue有形固定資産減価償却率">
          <a:extLst>
            <a:ext uri="{FF2B5EF4-FFF2-40B4-BE49-F238E27FC236}">
              <a16:creationId xmlns:a16="http://schemas.microsoft.com/office/drawing/2014/main" id="{23A6C7AC-3AE2-4B6B-B42C-B42687AE4664}"/>
            </a:ext>
          </a:extLst>
        </xdr:cNvPr>
        <xdr:cNvSpPr txBox="1"/>
      </xdr:nvSpPr>
      <xdr:spPr>
        <a:xfrm>
          <a:off x="2324744" y="5875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41546</xdr:rowOff>
    </xdr:from>
    <xdr:ext cx="405111" cy="259045"/>
    <xdr:sp macro="" textlink="">
      <xdr:nvSpPr>
        <xdr:cNvPr id="92" name="n_4aveValue有形固定資産減価償却率">
          <a:extLst>
            <a:ext uri="{FF2B5EF4-FFF2-40B4-BE49-F238E27FC236}">
              <a16:creationId xmlns:a16="http://schemas.microsoft.com/office/drawing/2014/main" id="{3C9A7E9C-4579-4243-B98B-09087431DC7A}"/>
            </a:ext>
          </a:extLst>
        </xdr:cNvPr>
        <xdr:cNvSpPr txBox="1"/>
      </xdr:nvSpPr>
      <xdr:spPr>
        <a:xfrm>
          <a:off x="1562744" y="5785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36720</xdr:rowOff>
    </xdr:from>
    <xdr:ext cx="405111" cy="259045"/>
    <xdr:sp macro="" textlink="">
      <xdr:nvSpPr>
        <xdr:cNvPr id="93" name="n_1mainValue有形固定資産減価償却率">
          <a:extLst>
            <a:ext uri="{FF2B5EF4-FFF2-40B4-BE49-F238E27FC236}">
              <a16:creationId xmlns:a16="http://schemas.microsoft.com/office/drawing/2014/main" id="{3F6A0AE3-3383-488A-BD4B-6E6C10B26698}"/>
            </a:ext>
          </a:extLst>
        </xdr:cNvPr>
        <xdr:cNvSpPr txBox="1"/>
      </xdr:nvSpPr>
      <xdr:spPr>
        <a:xfrm>
          <a:off x="3836044" y="5437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152036</xdr:rowOff>
    </xdr:from>
    <xdr:ext cx="405111" cy="259045"/>
    <xdr:sp macro="" textlink="">
      <xdr:nvSpPr>
        <xdr:cNvPr id="94" name="n_2mainValue有形固定資産減価償却率">
          <a:extLst>
            <a:ext uri="{FF2B5EF4-FFF2-40B4-BE49-F238E27FC236}">
              <a16:creationId xmlns:a16="http://schemas.microsoft.com/office/drawing/2014/main" id="{6783AF53-2E16-4E46-B28D-A472A143F5A5}"/>
            </a:ext>
          </a:extLst>
        </xdr:cNvPr>
        <xdr:cNvSpPr txBox="1"/>
      </xdr:nvSpPr>
      <xdr:spPr>
        <a:xfrm>
          <a:off x="3086744" y="5381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91584</xdr:rowOff>
    </xdr:from>
    <xdr:ext cx="405111" cy="259045"/>
    <xdr:sp macro="" textlink="">
      <xdr:nvSpPr>
        <xdr:cNvPr id="95" name="n_3mainValue有形固定資産減価償却率">
          <a:extLst>
            <a:ext uri="{FF2B5EF4-FFF2-40B4-BE49-F238E27FC236}">
              <a16:creationId xmlns:a16="http://schemas.microsoft.com/office/drawing/2014/main" id="{CAD75BE7-FC88-4FE6-B250-546B47AB7DAE}"/>
            </a:ext>
          </a:extLst>
        </xdr:cNvPr>
        <xdr:cNvSpPr txBox="1"/>
      </xdr:nvSpPr>
      <xdr:spPr>
        <a:xfrm>
          <a:off x="2324744" y="5320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104538</xdr:rowOff>
    </xdr:from>
    <xdr:ext cx="405111" cy="259045"/>
    <xdr:sp macro="" textlink="">
      <xdr:nvSpPr>
        <xdr:cNvPr id="96" name="n_4mainValue有形固定資産減価償却率">
          <a:extLst>
            <a:ext uri="{FF2B5EF4-FFF2-40B4-BE49-F238E27FC236}">
              <a16:creationId xmlns:a16="http://schemas.microsoft.com/office/drawing/2014/main" id="{FA2F0555-2DA6-44F0-99B9-1EE9079E044E}"/>
            </a:ext>
          </a:extLst>
        </xdr:cNvPr>
        <xdr:cNvSpPr txBox="1"/>
      </xdr:nvSpPr>
      <xdr:spPr>
        <a:xfrm>
          <a:off x="1562744" y="5333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B749F2AE-3F3D-4E0B-819F-F1373F63D987}"/>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3C624AA1-F098-49CF-A2C2-8DB20AC92D17}"/>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id="{376FCE06-A223-451F-8F18-432D8638211C}"/>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[ 543.8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B718F73C-7582-49E5-9456-C84D027ED8C6}"/>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D952DCCB-D20C-4CE2-BF00-8998ABD798BD}"/>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670A4CB2-6CA5-4455-9D58-3188817A19C1}"/>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434B045B-978D-4456-9D3A-9E0DB97D6251}"/>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64577708-A8B0-4A74-9215-40E5518B3D74}"/>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345FEABA-8375-42A0-BBCE-6300632AAE4A}"/>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9D33860E-D2AD-4F85-ACCE-8C363215BF29}"/>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7916B59B-E55E-4FCC-BD5D-669DDAAB09C2}"/>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4FD9F422-5B02-4745-B923-B132AE2A4DCE}"/>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79554046-8B16-4996-A3F8-88586A217E9B}"/>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年度は</a:t>
          </a:r>
          <a:r>
            <a:rPr kumimoji="1" lang="en-US" altLang="ja-JP" sz="1100">
              <a:latin typeface="ＭＳ Ｐゴシック" panose="020B0600070205080204" pitchFamily="50" charset="-128"/>
              <a:ea typeface="ＭＳ Ｐゴシック" panose="020B0600070205080204" pitchFamily="50" charset="-128"/>
            </a:rPr>
            <a:t>805.8</a:t>
          </a:r>
          <a:r>
            <a:rPr kumimoji="1" lang="ja-JP" altLang="en-US" sz="1100">
              <a:latin typeface="ＭＳ Ｐゴシック" panose="020B0600070205080204" pitchFamily="50" charset="-128"/>
              <a:ea typeface="ＭＳ Ｐゴシック" panose="020B0600070205080204" pitchFamily="50" charset="-128"/>
            </a:rPr>
            <a:t>％であったのに対し、令和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年度は</a:t>
          </a:r>
          <a:r>
            <a:rPr kumimoji="1" lang="en-US" altLang="ja-JP" sz="1100">
              <a:latin typeface="ＭＳ Ｐゴシック" panose="020B0600070205080204" pitchFamily="50" charset="-128"/>
              <a:ea typeface="ＭＳ Ｐゴシック" panose="020B0600070205080204" pitchFamily="50" charset="-128"/>
            </a:rPr>
            <a:t>543.8</a:t>
          </a:r>
          <a:r>
            <a:rPr kumimoji="1" lang="ja-JP" altLang="en-US" sz="1100">
              <a:latin typeface="ＭＳ Ｐゴシック" panose="020B0600070205080204" pitchFamily="50" charset="-128"/>
              <a:ea typeface="ＭＳ Ｐゴシック" panose="020B0600070205080204" pitchFamily="50" charset="-128"/>
            </a:rPr>
            <a:t>％となり、低下傾向にある。</a:t>
          </a:r>
        </a:p>
        <a:p>
          <a:r>
            <a:rPr kumimoji="1" lang="ja-JP" altLang="en-US" sz="1100">
              <a:latin typeface="ＭＳ Ｐゴシック" panose="020B0600070205080204" pitchFamily="50" charset="-128"/>
              <a:ea typeface="ＭＳ Ｐゴシック" panose="020B0600070205080204" pitchFamily="50" charset="-128"/>
            </a:rPr>
            <a:t>　春日部市において債務償還比率が県内類似団体と比較して高くなっているのは、県内類似団体よりも将来負担額が高いためと考えられる。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F3C5BD8E-1E58-4034-956D-2E4FF4B89638}"/>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9D60E002-6E41-4B19-BB45-7E89FBA5C96E}"/>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A869B19E-C357-4C57-89DA-450C05A778F7}"/>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13" name="直線コネクタ 112">
          <a:extLst>
            <a:ext uri="{FF2B5EF4-FFF2-40B4-BE49-F238E27FC236}">
              <a16:creationId xmlns:a16="http://schemas.microsoft.com/office/drawing/2014/main" id="{35869C84-9D20-4191-BB57-579DDDDF465B}"/>
            </a:ext>
          </a:extLst>
        </xdr:cNvPr>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33</xdr:row>
      <xdr:rowOff>157024</xdr:rowOff>
    </xdr:from>
    <xdr:ext cx="410689" cy="225703"/>
    <xdr:sp macro="" textlink="">
      <xdr:nvSpPr>
        <xdr:cNvPr id="114" name="テキスト ボックス 113">
          <a:extLst>
            <a:ext uri="{FF2B5EF4-FFF2-40B4-BE49-F238E27FC236}">
              <a16:creationId xmlns:a16="http://schemas.microsoft.com/office/drawing/2014/main" id="{AEA74950-E127-461A-86C1-F0D548379730}"/>
            </a:ext>
          </a:extLst>
        </xdr:cNvPr>
        <xdr:cNvSpPr txBox="1"/>
      </xdr:nvSpPr>
      <xdr:spPr>
        <a:xfrm>
          <a:off x="10828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5" name="直線コネクタ 114">
          <a:extLst>
            <a:ext uri="{FF2B5EF4-FFF2-40B4-BE49-F238E27FC236}">
              <a16:creationId xmlns:a16="http://schemas.microsoft.com/office/drawing/2014/main" id="{D9ADC55A-C087-4293-9900-FD7BB13E926F}"/>
            </a:ext>
          </a:extLst>
        </xdr:cNvPr>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16" name="テキスト ボックス 115">
          <a:extLst>
            <a:ext uri="{FF2B5EF4-FFF2-40B4-BE49-F238E27FC236}">
              <a16:creationId xmlns:a16="http://schemas.microsoft.com/office/drawing/2014/main" id="{8F79331C-433F-4AE3-BBA6-DD8D55F4B250}"/>
            </a:ext>
          </a:extLst>
        </xdr:cNvPr>
        <xdr:cNvSpPr txBox="1"/>
      </xdr:nvSpPr>
      <xdr:spPr>
        <a:xfrm>
          <a:off x="10828811" y="61545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7" name="直線コネクタ 116">
          <a:extLst>
            <a:ext uri="{FF2B5EF4-FFF2-40B4-BE49-F238E27FC236}">
              <a16:creationId xmlns:a16="http://schemas.microsoft.com/office/drawing/2014/main" id="{711FB7DE-B61B-45F7-89C3-D54BD1D73C11}"/>
            </a:ext>
          </a:extLst>
        </xdr:cNvPr>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18" name="テキスト ボックス 117">
          <a:extLst>
            <a:ext uri="{FF2B5EF4-FFF2-40B4-BE49-F238E27FC236}">
              <a16:creationId xmlns:a16="http://schemas.microsoft.com/office/drawing/2014/main" id="{5E06A3AC-D262-4AF6-B0E8-15462C1B7651}"/>
            </a:ext>
          </a:extLst>
        </xdr:cNvPr>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19" name="直線コネクタ 118">
          <a:extLst>
            <a:ext uri="{FF2B5EF4-FFF2-40B4-BE49-F238E27FC236}">
              <a16:creationId xmlns:a16="http://schemas.microsoft.com/office/drawing/2014/main" id="{504995FF-D28A-4A3B-8BEF-0B79D5C61FC7}"/>
            </a:ext>
          </a:extLst>
        </xdr:cNvPr>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26</xdr:row>
      <xdr:rowOff>61774</xdr:rowOff>
    </xdr:from>
    <xdr:ext cx="410689" cy="225703"/>
    <xdr:sp macro="" textlink="">
      <xdr:nvSpPr>
        <xdr:cNvPr id="120" name="テキスト ボックス 119">
          <a:extLst>
            <a:ext uri="{FF2B5EF4-FFF2-40B4-BE49-F238E27FC236}">
              <a16:creationId xmlns:a16="http://schemas.microsoft.com/office/drawing/2014/main" id="{CC037795-2BFF-4C7F-A5E2-C472D7839D15}"/>
            </a:ext>
          </a:extLst>
        </xdr:cNvPr>
        <xdr:cNvSpPr txBox="1"/>
      </xdr:nvSpPr>
      <xdr:spPr>
        <a:xfrm>
          <a:off x="10828811" y="52909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a:extLst>
            <a:ext uri="{FF2B5EF4-FFF2-40B4-BE49-F238E27FC236}">
              <a16:creationId xmlns:a16="http://schemas.microsoft.com/office/drawing/2014/main" id="{66399AC4-523E-4589-9061-DF50884533D9}"/>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2" name="テキスト ボックス 121">
          <a:extLst>
            <a:ext uri="{FF2B5EF4-FFF2-40B4-BE49-F238E27FC236}">
              <a16:creationId xmlns:a16="http://schemas.microsoft.com/office/drawing/2014/main" id="{849DC4B9-2151-4739-A41E-4A640466EAF8}"/>
            </a:ext>
          </a:extLst>
        </xdr:cNvPr>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a:extLst>
            <a:ext uri="{FF2B5EF4-FFF2-40B4-BE49-F238E27FC236}">
              <a16:creationId xmlns:a16="http://schemas.microsoft.com/office/drawing/2014/main" id="{87CD3DB1-C41D-4BFF-A773-6C775F760EF4}"/>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32944</xdr:rowOff>
    </xdr:from>
    <xdr:to>
      <xdr:col>76</xdr:col>
      <xdr:colOff>21589</xdr:colOff>
      <xdr:row>33</xdr:row>
      <xdr:rowOff>61049</xdr:rowOff>
    </xdr:to>
    <xdr:cxnSp macro="">
      <xdr:nvCxnSpPr>
        <xdr:cNvPr id="124" name="直線コネクタ 123">
          <a:extLst>
            <a:ext uri="{FF2B5EF4-FFF2-40B4-BE49-F238E27FC236}">
              <a16:creationId xmlns:a16="http://schemas.microsoft.com/office/drawing/2014/main" id="{9757D38F-5D1A-4363-BCE6-FBC2B0AFA0FB}"/>
            </a:ext>
          </a:extLst>
        </xdr:cNvPr>
        <xdr:cNvCxnSpPr/>
      </xdr:nvCxnSpPr>
      <xdr:spPr>
        <a:xfrm flipV="1">
          <a:off x="14793595" y="5262169"/>
          <a:ext cx="1269" cy="122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64876</xdr:rowOff>
    </xdr:from>
    <xdr:ext cx="469744" cy="259045"/>
    <xdr:sp macro="" textlink="">
      <xdr:nvSpPr>
        <xdr:cNvPr id="125" name="債務償還比率最小値テキスト">
          <a:extLst>
            <a:ext uri="{FF2B5EF4-FFF2-40B4-BE49-F238E27FC236}">
              <a16:creationId xmlns:a16="http://schemas.microsoft.com/office/drawing/2014/main" id="{7B42EA9B-6605-4B00-951F-5B591B0E33C0}"/>
            </a:ext>
          </a:extLst>
        </xdr:cNvPr>
        <xdr:cNvSpPr txBox="1"/>
      </xdr:nvSpPr>
      <xdr:spPr>
        <a:xfrm>
          <a:off x="14846300" y="6494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61049</xdr:rowOff>
    </xdr:from>
    <xdr:to>
      <xdr:col>76</xdr:col>
      <xdr:colOff>111125</xdr:colOff>
      <xdr:row>33</xdr:row>
      <xdr:rowOff>61049</xdr:rowOff>
    </xdr:to>
    <xdr:cxnSp macro="">
      <xdr:nvCxnSpPr>
        <xdr:cNvPr id="126" name="直線コネクタ 125">
          <a:extLst>
            <a:ext uri="{FF2B5EF4-FFF2-40B4-BE49-F238E27FC236}">
              <a16:creationId xmlns:a16="http://schemas.microsoft.com/office/drawing/2014/main" id="{A11E4EB6-81BE-4D3D-B4E5-70B94B5B95AD}"/>
            </a:ext>
          </a:extLst>
        </xdr:cNvPr>
        <xdr:cNvCxnSpPr/>
      </xdr:nvCxnSpPr>
      <xdr:spPr>
        <a:xfrm>
          <a:off x="14706600" y="6490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151071</xdr:rowOff>
    </xdr:from>
    <xdr:ext cx="469744" cy="259045"/>
    <xdr:sp macro="" textlink="">
      <xdr:nvSpPr>
        <xdr:cNvPr id="127" name="債務償還比率最大値テキスト">
          <a:extLst>
            <a:ext uri="{FF2B5EF4-FFF2-40B4-BE49-F238E27FC236}">
              <a16:creationId xmlns:a16="http://schemas.microsoft.com/office/drawing/2014/main" id="{94B50904-A60E-44F0-B899-794B47A08AEE}"/>
            </a:ext>
          </a:extLst>
        </xdr:cNvPr>
        <xdr:cNvSpPr txBox="1"/>
      </xdr:nvSpPr>
      <xdr:spPr>
        <a:xfrm>
          <a:off x="14846300" y="5037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32944</xdr:rowOff>
    </xdr:from>
    <xdr:to>
      <xdr:col>76</xdr:col>
      <xdr:colOff>111125</xdr:colOff>
      <xdr:row>26</xdr:row>
      <xdr:rowOff>32944</xdr:rowOff>
    </xdr:to>
    <xdr:cxnSp macro="">
      <xdr:nvCxnSpPr>
        <xdr:cNvPr id="128" name="直線コネクタ 127">
          <a:extLst>
            <a:ext uri="{FF2B5EF4-FFF2-40B4-BE49-F238E27FC236}">
              <a16:creationId xmlns:a16="http://schemas.microsoft.com/office/drawing/2014/main" id="{94B666F1-6A2B-4338-A512-762A58931172}"/>
            </a:ext>
          </a:extLst>
        </xdr:cNvPr>
        <xdr:cNvCxnSpPr/>
      </xdr:nvCxnSpPr>
      <xdr:spPr>
        <a:xfrm>
          <a:off x="14706600" y="5262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125849</xdr:rowOff>
    </xdr:from>
    <xdr:ext cx="469744" cy="259045"/>
    <xdr:sp macro="" textlink="">
      <xdr:nvSpPr>
        <xdr:cNvPr id="129" name="債務償還比率平均値テキスト">
          <a:extLst>
            <a:ext uri="{FF2B5EF4-FFF2-40B4-BE49-F238E27FC236}">
              <a16:creationId xmlns:a16="http://schemas.microsoft.com/office/drawing/2014/main" id="{531D9342-BF89-45C3-BD0E-F799D085511F}"/>
            </a:ext>
          </a:extLst>
        </xdr:cNvPr>
        <xdr:cNvSpPr txBox="1"/>
      </xdr:nvSpPr>
      <xdr:spPr>
        <a:xfrm>
          <a:off x="14846300" y="56979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102972</xdr:rowOff>
    </xdr:from>
    <xdr:to>
      <xdr:col>76</xdr:col>
      <xdr:colOff>73025</xdr:colOff>
      <xdr:row>30</xdr:row>
      <xdr:rowOff>33122</xdr:rowOff>
    </xdr:to>
    <xdr:sp macro="" textlink="">
      <xdr:nvSpPr>
        <xdr:cNvPr id="130" name="フローチャート: 判断 129">
          <a:extLst>
            <a:ext uri="{FF2B5EF4-FFF2-40B4-BE49-F238E27FC236}">
              <a16:creationId xmlns:a16="http://schemas.microsoft.com/office/drawing/2014/main" id="{5C329BFC-05B2-4FA7-AC8E-96B74F94B3F8}"/>
            </a:ext>
          </a:extLst>
        </xdr:cNvPr>
        <xdr:cNvSpPr/>
      </xdr:nvSpPr>
      <xdr:spPr>
        <a:xfrm>
          <a:off x="14744700" y="584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49593</xdr:rowOff>
    </xdr:from>
    <xdr:to>
      <xdr:col>72</xdr:col>
      <xdr:colOff>123825</xdr:colOff>
      <xdr:row>31</xdr:row>
      <xdr:rowOff>151193</xdr:rowOff>
    </xdr:to>
    <xdr:sp macro="" textlink="">
      <xdr:nvSpPr>
        <xdr:cNvPr id="131" name="フローチャート: 判断 130">
          <a:extLst>
            <a:ext uri="{FF2B5EF4-FFF2-40B4-BE49-F238E27FC236}">
              <a16:creationId xmlns:a16="http://schemas.microsoft.com/office/drawing/2014/main" id="{2C75AF79-4D3C-4D8C-84C7-0EFCEB24A375}"/>
            </a:ext>
          </a:extLst>
        </xdr:cNvPr>
        <xdr:cNvSpPr/>
      </xdr:nvSpPr>
      <xdr:spPr>
        <a:xfrm>
          <a:off x="14033500" y="61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117602</xdr:rowOff>
    </xdr:from>
    <xdr:to>
      <xdr:col>68</xdr:col>
      <xdr:colOff>123825</xdr:colOff>
      <xdr:row>32</xdr:row>
      <xdr:rowOff>47752</xdr:rowOff>
    </xdr:to>
    <xdr:sp macro="" textlink="">
      <xdr:nvSpPr>
        <xdr:cNvPr id="132" name="フローチャート: 判断 131">
          <a:extLst>
            <a:ext uri="{FF2B5EF4-FFF2-40B4-BE49-F238E27FC236}">
              <a16:creationId xmlns:a16="http://schemas.microsoft.com/office/drawing/2014/main" id="{4B8E5A49-7DEF-4539-89CA-A00C5243D627}"/>
            </a:ext>
          </a:extLst>
        </xdr:cNvPr>
        <xdr:cNvSpPr/>
      </xdr:nvSpPr>
      <xdr:spPr>
        <a:xfrm>
          <a:off x="13271500" y="6204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125806</xdr:rowOff>
    </xdr:from>
    <xdr:to>
      <xdr:col>64</xdr:col>
      <xdr:colOff>123825</xdr:colOff>
      <xdr:row>32</xdr:row>
      <xdr:rowOff>55956</xdr:rowOff>
    </xdr:to>
    <xdr:sp macro="" textlink="">
      <xdr:nvSpPr>
        <xdr:cNvPr id="133" name="フローチャート: 判断 132">
          <a:extLst>
            <a:ext uri="{FF2B5EF4-FFF2-40B4-BE49-F238E27FC236}">
              <a16:creationId xmlns:a16="http://schemas.microsoft.com/office/drawing/2014/main" id="{0EADB182-A234-4EA4-AC7D-625BA79301DD}"/>
            </a:ext>
          </a:extLst>
        </xdr:cNvPr>
        <xdr:cNvSpPr/>
      </xdr:nvSpPr>
      <xdr:spPr>
        <a:xfrm>
          <a:off x="12509500" y="621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16967</xdr:rowOff>
    </xdr:from>
    <xdr:to>
      <xdr:col>60</xdr:col>
      <xdr:colOff>123825</xdr:colOff>
      <xdr:row>32</xdr:row>
      <xdr:rowOff>118567</xdr:rowOff>
    </xdr:to>
    <xdr:sp macro="" textlink="">
      <xdr:nvSpPr>
        <xdr:cNvPr id="134" name="フローチャート: 判断 133">
          <a:extLst>
            <a:ext uri="{FF2B5EF4-FFF2-40B4-BE49-F238E27FC236}">
              <a16:creationId xmlns:a16="http://schemas.microsoft.com/office/drawing/2014/main" id="{67037EE6-8138-46F1-8150-1FAF810EBA61}"/>
            </a:ext>
          </a:extLst>
        </xdr:cNvPr>
        <xdr:cNvSpPr/>
      </xdr:nvSpPr>
      <xdr:spPr>
        <a:xfrm>
          <a:off x="11747500" y="6274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84065409-9B56-4AFA-A189-681277DD3035}"/>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B5DAF57D-8024-4BE4-869B-F3B0B26EBEEA}"/>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4B422FB5-CE22-4A47-9D3A-6085EBE38314}"/>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64595856-EB5F-4862-BA72-E81870D03C03}"/>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146B2469-EDE1-4E1A-96E9-1241F6602103}"/>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161239</xdr:rowOff>
    </xdr:from>
    <xdr:to>
      <xdr:col>76</xdr:col>
      <xdr:colOff>73025</xdr:colOff>
      <xdr:row>31</xdr:row>
      <xdr:rowOff>91389</xdr:rowOff>
    </xdr:to>
    <xdr:sp macro="" textlink="">
      <xdr:nvSpPr>
        <xdr:cNvPr id="140" name="楕円 139">
          <a:extLst>
            <a:ext uri="{FF2B5EF4-FFF2-40B4-BE49-F238E27FC236}">
              <a16:creationId xmlns:a16="http://schemas.microsoft.com/office/drawing/2014/main" id="{467CB2CD-7198-423B-963B-9C20AADD0016}"/>
            </a:ext>
          </a:extLst>
        </xdr:cNvPr>
        <xdr:cNvSpPr/>
      </xdr:nvSpPr>
      <xdr:spPr>
        <a:xfrm>
          <a:off x="14744700" y="607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139666</xdr:rowOff>
    </xdr:from>
    <xdr:ext cx="469744" cy="259045"/>
    <xdr:sp macro="" textlink="">
      <xdr:nvSpPr>
        <xdr:cNvPr id="141" name="債務償還比率該当値テキスト">
          <a:extLst>
            <a:ext uri="{FF2B5EF4-FFF2-40B4-BE49-F238E27FC236}">
              <a16:creationId xmlns:a16="http://schemas.microsoft.com/office/drawing/2014/main" id="{89CAAAF7-97DD-4540-AFC2-9A0D69642C2D}"/>
            </a:ext>
          </a:extLst>
        </xdr:cNvPr>
        <xdr:cNvSpPr txBox="1"/>
      </xdr:nvSpPr>
      <xdr:spPr>
        <a:xfrm>
          <a:off x="14846300" y="6054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16942</xdr:rowOff>
    </xdr:from>
    <xdr:to>
      <xdr:col>72</xdr:col>
      <xdr:colOff>123825</xdr:colOff>
      <xdr:row>33</xdr:row>
      <xdr:rowOff>118542</xdr:rowOff>
    </xdr:to>
    <xdr:sp macro="" textlink="">
      <xdr:nvSpPr>
        <xdr:cNvPr id="142" name="楕円 141">
          <a:extLst>
            <a:ext uri="{FF2B5EF4-FFF2-40B4-BE49-F238E27FC236}">
              <a16:creationId xmlns:a16="http://schemas.microsoft.com/office/drawing/2014/main" id="{5AD8D1C3-1687-43C7-A4A9-8C093C75C1D6}"/>
            </a:ext>
          </a:extLst>
        </xdr:cNvPr>
        <xdr:cNvSpPr/>
      </xdr:nvSpPr>
      <xdr:spPr>
        <a:xfrm>
          <a:off x="14033500" y="6446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40589</xdr:rowOff>
    </xdr:from>
    <xdr:to>
      <xdr:col>76</xdr:col>
      <xdr:colOff>22225</xdr:colOff>
      <xdr:row>33</xdr:row>
      <xdr:rowOff>67742</xdr:rowOff>
    </xdr:to>
    <xdr:cxnSp macro="">
      <xdr:nvCxnSpPr>
        <xdr:cNvPr id="143" name="直線コネクタ 142">
          <a:extLst>
            <a:ext uri="{FF2B5EF4-FFF2-40B4-BE49-F238E27FC236}">
              <a16:creationId xmlns:a16="http://schemas.microsoft.com/office/drawing/2014/main" id="{E191603A-B3EE-4C37-8881-5C0B8A09CC9D}"/>
            </a:ext>
          </a:extLst>
        </xdr:cNvPr>
        <xdr:cNvCxnSpPr/>
      </xdr:nvCxnSpPr>
      <xdr:spPr>
        <a:xfrm flipV="1">
          <a:off x="14084300" y="6127064"/>
          <a:ext cx="711200" cy="37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65088</xdr:rowOff>
    </xdr:from>
    <xdr:to>
      <xdr:col>68</xdr:col>
      <xdr:colOff>123825</xdr:colOff>
      <xdr:row>33</xdr:row>
      <xdr:rowOff>166688</xdr:rowOff>
    </xdr:to>
    <xdr:sp macro="" textlink="">
      <xdr:nvSpPr>
        <xdr:cNvPr id="144" name="楕円 143">
          <a:extLst>
            <a:ext uri="{FF2B5EF4-FFF2-40B4-BE49-F238E27FC236}">
              <a16:creationId xmlns:a16="http://schemas.microsoft.com/office/drawing/2014/main" id="{DA769EC5-88D4-4C78-B0E4-65F8D5ED8BD6}"/>
            </a:ext>
          </a:extLst>
        </xdr:cNvPr>
        <xdr:cNvSpPr/>
      </xdr:nvSpPr>
      <xdr:spPr>
        <a:xfrm>
          <a:off x="13271500" y="649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67742</xdr:rowOff>
    </xdr:from>
    <xdr:to>
      <xdr:col>72</xdr:col>
      <xdr:colOff>73025</xdr:colOff>
      <xdr:row>33</xdr:row>
      <xdr:rowOff>115888</xdr:rowOff>
    </xdr:to>
    <xdr:cxnSp macro="">
      <xdr:nvCxnSpPr>
        <xdr:cNvPr id="145" name="直線コネクタ 144">
          <a:extLst>
            <a:ext uri="{FF2B5EF4-FFF2-40B4-BE49-F238E27FC236}">
              <a16:creationId xmlns:a16="http://schemas.microsoft.com/office/drawing/2014/main" id="{B571AD9C-79E2-4DB6-96E4-7500E43A4E4F}"/>
            </a:ext>
          </a:extLst>
        </xdr:cNvPr>
        <xdr:cNvCxnSpPr/>
      </xdr:nvCxnSpPr>
      <xdr:spPr>
        <a:xfrm flipV="1">
          <a:off x="13322300" y="6497117"/>
          <a:ext cx="762000" cy="48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163347</xdr:rowOff>
    </xdr:from>
    <xdr:to>
      <xdr:col>64</xdr:col>
      <xdr:colOff>123825</xdr:colOff>
      <xdr:row>33</xdr:row>
      <xdr:rowOff>93497</xdr:rowOff>
    </xdr:to>
    <xdr:sp macro="" textlink="">
      <xdr:nvSpPr>
        <xdr:cNvPr id="146" name="楕円 145">
          <a:extLst>
            <a:ext uri="{FF2B5EF4-FFF2-40B4-BE49-F238E27FC236}">
              <a16:creationId xmlns:a16="http://schemas.microsoft.com/office/drawing/2014/main" id="{3C89049D-B50B-4132-8F28-1FD6EA7B9048}"/>
            </a:ext>
          </a:extLst>
        </xdr:cNvPr>
        <xdr:cNvSpPr/>
      </xdr:nvSpPr>
      <xdr:spPr>
        <a:xfrm>
          <a:off x="12509500" y="642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42697</xdr:rowOff>
    </xdr:from>
    <xdr:to>
      <xdr:col>68</xdr:col>
      <xdr:colOff>73025</xdr:colOff>
      <xdr:row>33</xdr:row>
      <xdr:rowOff>115888</xdr:rowOff>
    </xdr:to>
    <xdr:cxnSp macro="">
      <xdr:nvCxnSpPr>
        <xdr:cNvPr id="147" name="直線コネクタ 146">
          <a:extLst>
            <a:ext uri="{FF2B5EF4-FFF2-40B4-BE49-F238E27FC236}">
              <a16:creationId xmlns:a16="http://schemas.microsoft.com/office/drawing/2014/main" id="{B60FE9AC-E75B-4872-9E76-4960FCC6BC28}"/>
            </a:ext>
          </a:extLst>
        </xdr:cNvPr>
        <xdr:cNvCxnSpPr/>
      </xdr:nvCxnSpPr>
      <xdr:spPr>
        <a:xfrm>
          <a:off x="12560300" y="6472072"/>
          <a:ext cx="762000" cy="73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34</xdr:row>
      <xdr:rowOff>41097</xdr:rowOff>
    </xdr:from>
    <xdr:to>
      <xdr:col>60</xdr:col>
      <xdr:colOff>123825</xdr:colOff>
      <xdr:row>34</xdr:row>
      <xdr:rowOff>142697</xdr:rowOff>
    </xdr:to>
    <xdr:sp macro="" textlink="">
      <xdr:nvSpPr>
        <xdr:cNvPr id="148" name="楕円 147">
          <a:extLst>
            <a:ext uri="{FF2B5EF4-FFF2-40B4-BE49-F238E27FC236}">
              <a16:creationId xmlns:a16="http://schemas.microsoft.com/office/drawing/2014/main" id="{7F964772-6206-452A-BB6D-021DD2951BED}"/>
            </a:ext>
          </a:extLst>
        </xdr:cNvPr>
        <xdr:cNvSpPr/>
      </xdr:nvSpPr>
      <xdr:spPr>
        <a:xfrm>
          <a:off x="11747500" y="664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42697</xdr:rowOff>
    </xdr:from>
    <xdr:to>
      <xdr:col>64</xdr:col>
      <xdr:colOff>73025</xdr:colOff>
      <xdr:row>34</xdr:row>
      <xdr:rowOff>91897</xdr:rowOff>
    </xdr:to>
    <xdr:cxnSp macro="">
      <xdr:nvCxnSpPr>
        <xdr:cNvPr id="149" name="直線コネクタ 148">
          <a:extLst>
            <a:ext uri="{FF2B5EF4-FFF2-40B4-BE49-F238E27FC236}">
              <a16:creationId xmlns:a16="http://schemas.microsoft.com/office/drawing/2014/main" id="{985D0404-4F99-4E74-9FE1-AC52F971D9C0}"/>
            </a:ext>
          </a:extLst>
        </xdr:cNvPr>
        <xdr:cNvCxnSpPr/>
      </xdr:nvCxnSpPr>
      <xdr:spPr>
        <a:xfrm flipV="1">
          <a:off x="11798300" y="6472072"/>
          <a:ext cx="762000" cy="2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167720</xdr:rowOff>
    </xdr:from>
    <xdr:ext cx="469744" cy="259045"/>
    <xdr:sp macro="" textlink="">
      <xdr:nvSpPr>
        <xdr:cNvPr id="150" name="n_1aveValue債務償還比率">
          <a:extLst>
            <a:ext uri="{FF2B5EF4-FFF2-40B4-BE49-F238E27FC236}">
              <a16:creationId xmlns:a16="http://schemas.microsoft.com/office/drawing/2014/main" id="{024851AC-006E-4820-B456-2E8F9C469662}"/>
            </a:ext>
          </a:extLst>
        </xdr:cNvPr>
        <xdr:cNvSpPr txBox="1"/>
      </xdr:nvSpPr>
      <xdr:spPr>
        <a:xfrm>
          <a:off x="13836727" y="5911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64279</xdr:rowOff>
    </xdr:from>
    <xdr:ext cx="469744" cy="259045"/>
    <xdr:sp macro="" textlink="">
      <xdr:nvSpPr>
        <xdr:cNvPr id="151" name="n_2aveValue債務償還比率">
          <a:extLst>
            <a:ext uri="{FF2B5EF4-FFF2-40B4-BE49-F238E27FC236}">
              <a16:creationId xmlns:a16="http://schemas.microsoft.com/office/drawing/2014/main" id="{ABBA4A77-4DA3-4E67-8588-BF58FAC8A563}"/>
            </a:ext>
          </a:extLst>
        </xdr:cNvPr>
        <xdr:cNvSpPr txBox="1"/>
      </xdr:nvSpPr>
      <xdr:spPr>
        <a:xfrm>
          <a:off x="13087427" y="5979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72483</xdr:rowOff>
    </xdr:from>
    <xdr:ext cx="469744" cy="259045"/>
    <xdr:sp macro="" textlink="">
      <xdr:nvSpPr>
        <xdr:cNvPr id="152" name="n_3aveValue債務償還比率">
          <a:extLst>
            <a:ext uri="{FF2B5EF4-FFF2-40B4-BE49-F238E27FC236}">
              <a16:creationId xmlns:a16="http://schemas.microsoft.com/office/drawing/2014/main" id="{698821FE-1A58-446F-A4D8-A7DD1492A7F6}"/>
            </a:ext>
          </a:extLst>
        </xdr:cNvPr>
        <xdr:cNvSpPr txBox="1"/>
      </xdr:nvSpPr>
      <xdr:spPr>
        <a:xfrm>
          <a:off x="12325427" y="5987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135094</xdr:rowOff>
    </xdr:from>
    <xdr:ext cx="469744" cy="259045"/>
    <xdr:sp macro="" textlink="">
      <xdr:nvSpPr>
        <xdr:cNvPr id="153" name="n_4aveValue債務償還比率">
          <a:extLst>
            <a:ext uri="{FF2B5EF4-FFF2-40B4-BE49-F238E27FC236}">
              <a16:creationId xmlns:a16="http://schemas.microsoft.com/office/drawing/2014/main" id="{FAA1C868-A875-4B73-9874-079374704839}"/>
            </a:ext>
          </a:extLst>
        </xdr:cNvPr>
        <xdr:cNvSpPr txBox="1"/>
      </xdr:nvSpPr>
      <xdr:spPr>
        <a:xfrm>
          <a:off x="11563427" y="6050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109669</xdr:rowOff>
    </xdr:from>
    <xdr:ext cx="469744" cy="259045"/>
    <xdr:sp macro="" textlink="">
      <xdr:nvSpPr>
        <xdr:cNvPr id="154" name="n_1mainValue債務償還比率">
          <a:extLst>
            <a:ext uri="{FF2B5EF4-FFF2-40B4-BE49-F238E27FC236}">
              <a16:creationId xmlns:a16="http://schemas.microsoft.com/office/drawing/2014/main" id="{EAC02726-FD1A-4F22-836B-6757363390EC}"/>
            </a:ext>
          </a:extLst>
        </xdr:cNvPr>
        <xdr:cNvSpPr txBox="1"/>
      </xdr:nvSpPr>
      <xdr:spPr>
        <a:xfrm>
          <a:off x="13836727" y="6539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157815</xdr:rowOff>
    </xdr:from>
    <xdr:ext cx="469744" cy="259045"/>
    <xdr:sp macro="" textlink="">
      <xdr:nvSpPr>
        <xdr:cNvPr id="155" name="n_2mainValue債務償還比率">
          <a:extLst>
            <a:ext uri="{FF2B5EF4-FFF2-40B4-BE49-F238E27FC236}">
              <a16:creationId xmlns:a16="http://schemas.microsoft.com/office/drawing/2014/main" id="{3A494EE7-EF5C-45AF-A169-E6C74B97D63B}"/>
            </a:ext>
          </a:extLst>
        </xdr:cNvPr>
        <xdr:cNvSpPr txBox="1"/>
      </xdr:nvSpPr>
      <xdr:spPr>
        <a:xfrm>
          <a:off x="13087427" y="6587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84624</xdr:rowOff>
    </xdr:from>
    <xdr:ext cx="469744" cy="259045"/>
    <xdr:sp macro="" textlink="">
      <xdr:nvSpPr>
        <xdr:cNvPr id="156" name="n_3mainValue債務償還比率">
          <a:extLst>
            <a:ext uri="{FF2B5EF4-FFF2-40B4-BE49-F238E27FC236}">
              <a16:creationId xmlns:a16="http://schemas.microsoft.com/office/drawing/2014/main" id="{5405811F-81C6-43DD-832B-7A4E1ABAF86E}"/>
            </a:ext>
          </a:extLst>
        </xdr:cNvPr>
        <xdr:cNvSpPr txBox="1"/>
      </xdr:nvSpPr>
      <xdr:spPr>
        <a:xfrm>
          <a:off x="12325427" y="6513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34</xdr:row>
      <xdr:rowOff>133824</xdr:rowOff>
    </xdr:from>
    <xdr:ext cx="469744" cy="259045"/>
    <xdr:sp macro="" textlink="">
      <xdr:nvSpPr>
        <xdr:cNvPr id="157" name="n_4mainValue債務償還比率">
          <a:extLst>
            <a:ext uri="{FF2B5EF4-FFF2-40B4-BE49-F238E27FC236}">
              <a16:creationId xmlns:a16="http://schemas.microsoft.com/office/drawing/2014/main" id="{F41CCA03-40B0-47DB-8954-D3A920F9B9E0}"/>
            </a:ext>
          </a:extLst>
        </xdr:cNvPr>
        <xdr:cNvSpPr txBox="1"/>
      </xdr:nvSpPr>
      <xdr:spPr>
        <a:xfrm>
          <a:off x="11563427" y="6734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8" name="正方形/長方形 157">
          <a:extLst>
            <a:ext uri="{FF2B5EF4-FFF2-40B4-BE49-F238E27FC236}">
              <a16:creationId xmlns:a16="http://schemas.microsoft.com/office/drawing/2014/main" id="{F758F882-9B6B-4BBB-B9F9-5DD48F87002B}"/>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9" name="正方形/長方形 158">
          <a:extLst>
            <a:ext uri="{FF2B5EF4-FFF2-40B4-BE49-F238E27FC236}">
              <a16:creationId xmlns:a16="http://schemas.microsoft.com/office/drawing/2014/main" id="{1E04FBE0-0924-47EE-8EDC-5240FD3555C1}"/>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0" name="テキスト ボックス 159">
          <a:extLst>
            <a:ext uri="{FF2B5EF4-FFF2-40B4-BE49-F238E27FC236}">
              <a16:creationId xmlns:a16="http://schemas.microsoft.com/office/drawing/2014/main" id="{F414E98D-EF96-48B7-A255-258964F317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1" name="テキスト ボックス 160">
          <a:extLst>
            <a:ext uri="{FF2B5EF4-FFF2-40B4-BE49-F238E27FC236}">
              <a16:creationId xmlns:a16="http://schemas.microsoft.com/office/drawing/2014/main" id="{B468F2C4-76D5-43B6-B441-7D8A384B2D3C}"/>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2" name="テキスト ボックス 161">
          <a:extLst>
            <a:ext uri="{FF2B5EF4-FFF2-40B4-BE49-F238E27FC236}">
              <a16:creationId xmlns:a16="http://schemas.microsoft.com/office/drawing/2014/main" id="{D6F175E7-D6DB-4EE4-96EA-82704522AC77}"/>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3" name="テキスト ボックス 162">
          <a:extLst>
            <a:ext uri="{FF2B5EF4-FFF2-40B4-BE49-F238E27FC236}">
              <a16:creationId xmlns:a16="http://schemas.microsoft.com/office/drawing/2014/main" id="{52AE7B11-0445-4220-A04A-4D6F6C448C1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A5E441A-ED60-42E7-A180-3C8CDCA40DE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0C2224D-EEF8-4502-B20B-5120403E7409}"/>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63DA1EE-4F3B-4278-B79E-3415F8CAB35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72A131F-4329-4045-BF7A-30E234EC207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埼玉県春日部市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D7C22F7-133C-4B65-B15D-6F53F5A3A4B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53F4AAB-CBA4-488E-BA80-2F8AC784B28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284FDC1-8FB7-4384-9F0D-DA56CF46809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FEF8BD5-BC6C-4DB9-BE80-6659D58892A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F388A7B-4C2F-4F2F-8F83-AA7A9EA85FF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32CA64D-AB11-411F-B543-0A6682CB997D}"/>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232,864
228,371
66.00
89,933,522
84,433,713
4,962,529
47,417,141
68,288,441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70C7E01-EB78-4E36-AFE5-E9B6C601E96B}"/>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2FCBED7-A717-49CF-95C6-E565BD662F6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D6F45B7-BCDA-47FE-AF90-FCDD0450CA8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97FE240-F1EE-4359-AF59-7D705764D7A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091E769-A557-42F9-BF10-87AE1789962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E11F4ACC-1834-40FC-9240-D16D0E651D8B}"/>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BF97073-1705-45D4-ABAD-6A5EFF0B099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76D3819-B68B-414B-8F69-A0CB1255F43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DBA82FD8-2EA8-40C4-A604-0195CA0F4FB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9777CD1-AF68-4980-B000-3AB513DE33A5}"/>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8873B8A-98A5-464A-B0A1-F487EE157E7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A9CBD3A-4684-4165-A747-5C55CD4DAE1D}"/>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5CC5093-6A43-4A10-A4CA-816643A013E7}"/>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AABDD74-1E62-4978-933C-779A7D3F21E7}"/>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85B3970-73C7-4E07-B1E8-D6E36A32CA6A}"/>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BE90CB-C842-40F2-920B-3F7C4840D264}"/>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F5E3F4D-AA11-4A5D-A4F1-95A870B9FA3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E74C571-2DF3-4C75-A8F2-DD7194EBD3F3}"/>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D73C287C-E477-43BD-83B9-9A02A1F8C51C}"/>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FA1E4763-4656-4D86-A136-04B749C438B3}"/>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A4585258-A618-4684-BAD3-29FAE695016C}"/>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639915AB-7C19-41E6-98CA-2C0F32EC908B}"/>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18CDC063-DE5A-478C-8B4D-EEE2821EFF0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8A97A599-0B8D-41CD-A6CD-98439781F61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F35618FD-3358-4A92-9033-06BD553A011A}"/>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B529CD94-0A1F-47A0-A647-69053BBED768}"/>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50FFF467-77D0-49E0-88CD-6651CBD8458A}"/>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E32FD6C-B539-439C-ABC7-D94E105A6ABA}"/>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3D817A98-C4F0-430F-9E01-E4C1461F517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A0A05A02-C2CF-4F35-A235-463B8EDD785C}"/>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BF5A175C-46E6-472C-A5DA-3C3217767B51}"/>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56372471-DC57-435D-8F7E-10D9D08AB6C7}"/>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CAA354E4-12E5-431E-A0FE-DE4556322836}"/>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ED773241-4525-43E6-9031-7D86DFD0290A}"/>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D05CE8E4-A402-4358-B40F-0D74100FFA76}"/>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E7815648-0700-4308-B9BE-84C5A9C224B9}"/>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ACFA3BEE-605A-487A-B371-69072E197E6C}"/>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85AE80E5-15A0-4DC8-BD90-6A6CF4434A0F}"/>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85293F74-4F6B-4112-8AF2-5793EFA65F29}"/>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1EEB3CD6-B242-4A6D-BE20-4F55198B1691}"/>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BA355656-14DB-43F0-90BE-811876942D0A}"/>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B9072CC8-4B5A-4FED-A71B-05AF8E8FE0FC}"/>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53E7A060-406A-4C82-B192-C30A8A88841D}"/>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730D9FC7-7B93-4E2B-B7C1-CADFA55CBC2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C3D7EE8E-5EF1-49D0-9D9C-2AFAF82517A9}"/>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72390</xdr:rowOff>
    </xdr:from>
    <xdr:to>
      <xdr:col>24</xdr:col>
      <xdr:colOff>62865</xdr:colOff>
      <xdr:row>41</xdr:row>
      <xdr:rowOff>78105</xdr:rowOff>
    </xdr:to>
    <xdr:cxnSp macro="">
      <xdr:nvCxnSpPr>
        <xdr:cNvPr id="57" name="直線コネクタ 56">
          <a:extLst>
            <a:ext uri="{FF2B5EF4-FFF2-40B4-BE49-F238E27FC236}">
              <a16:creationId xmlns:a16="http://schemas.microsoft.com/office/drawing/2014/main" id="{C04E9092-1BFA-4C24-B1A1-8565EBE8AB9A}"/>
            </a:ext>
          </a:extLst>
        </xdr:cNvPr>
        <xdr:cNvCxnSpPr/>
      </xdr:nvCxnSpPr>
      <xdr:spPr>
        <a:xfrm flipV="1">
          <a:off x="4634865" y="590169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81932</xdr:rowOff>
    </xdr:from>
    <xdr:ext cx="405111" cy="259045"/>
    <xdr:sp macro="" textlink="">
      <xdr:nvSpPr>
        <xdr:cNvPr id="58" name="【道路】&#10;有形固定資産減価償却率最小値テキスト">
          <a:extLst>
            <a:ext uri="{FF2B5EF4-FFF2-40B4-BE49-F238E27FC236}">
              <a16:creationId xmlns:a16="http://schemas.microsoft.com/office/drawing/2014/main" id="{C85E5DA6-0848-478E-BFB1-411FE2D2A5E9}"/>
            </a:ext>
          </a:extLst>
        </xdr:cNvPr>
        <xdr:cNvSpPr txBox="1"/>
      </xdr:nvSpPr>
      <xdr:spPr>
        <a:xfrm>
          <a:off x="4673600" y="711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78105</xdr:rowOff>
    </xdr:from>
    <xdr:to>
      <xdr:col>24</xdr:col>
      <xdr:colOff>152400</xdr:colOff>
      <xdr:row>41</xdr:row>
      <xdr:rowOff>78105</xdr:rowOff>
    </xdr:to>
    <xdr:cxnSp macro="">
      <xdr:nvCxnSpPr>
        <xdr:cNvPr id="59" name="直線コネクタ 58">
          <a:extLst>
            <a:ext uri="{FF2B5EF4-FFF2-40B4-BE49-F238E27FC236}">
              <a16:creationId xmlns:a16="http://schemas.microsoft.com/office/drawing/2014/main" id="{3F894246-42A6-469C-AF38-38364D19047E}"/>
            </a:ext>
          </a:extLst>
        </xdr:cNvPr>
        <xdr:cNvCxnSpPr/>
      </xdr:nvCxnSpPr>
      <xdr:spPr>
        <a:xfrm>
          <a:off x="4546600" y="710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19067</xdr:rowOff>
    </xdr:from>
    <xdr:ext cx="405111" cy="259045"/>
    <xdr:sp macro="" textlink="">
      <xdr:nvSpPr>
        <xdr:cNvPr id="60" name="【道路】&#10;有形固定資産減価償却率最大値テキスト">
          <a:extLst>
            <a:ext uri="{FF2B5EF4-FFF2-40B4-BE49-F238E27FC236}">
              <a16:creationId xmlns:a16="http://schemas.microsoft.com/office/drawing/2014/main" id="{CC1380FE-05D6-4356-B660-7D2CBFA71F30}"/>
            </a:ext>
          </a:extLst>
        </xdr:cNvPr>
        <xdr:cNvSpPr txBox="1"/>
      </xdr:nvSpPr>
      <xdr:spPr>
        <a:xfrm>
          <a:off x="4673600" y="5676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72390</xdr:rowOff>
    </xdr:from>
    <xdr:to>
      <xdr:col>24</xdr:col>
      <xdr:colOff>152400</xdr:colOff>
      <xdr:row>34</xdr:row>
      <xdr:rowOff>72390</xdr:rowOff>
    </xdr:to>
    <xdr:cxnSp macro="">
      <xdr:nvCxnSpPr>
        <xdr:cNvPr id="61" name="直線コネクタ 60">
          <a:extLst>
            <a:ext uri="{FF2B5EF4-FFF2-40B4-BE49-F238E27FC236}">
              <a16:creationId xmlns:a16="http://schemas.microsoft.com/office/drawing/2014/main" id="{AB5DD92D-07D7-4FA6-BF71-4F330D57F1AF}"/>
            </a:ext>
          </a:extLst>
        </xdr:cNvPr>
        <xdr:cNvCxnSpPr/>
      </xdr:nvCxnSpPr>
      <xdr:spPr>
        <a:xfrm>
          <a:off x="4546600" y="59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137177</xdr:rowOff>
    </xdr:from>
    <xdr:ext cx="405111" cy="259045"/>
    <xdr:sp macro="" textlink="">
      <xdr:nvSpPr>
        <xdr:cNvPr id="62" name="【道路】&#10;有形固定資産減価償却率平均値テキスト">
          <a:extLst>
            <a:ext uri="{FF2B5EF4-FFF2-40B4-BE49-F238E27FC236}">
              <a16:creationId xmlns:a16="http://schemas.microsoft.com/office/drawing/2014/main" id="{AF513452-F428-4B0C-9232-E8CF92642079}"/>
            </a:ext>
          </a:extLst>
        </xdr:cNvPr>
        <xdr:cNvSpPr txBox="1"/>
      </xdr:nvSpPr>
      <xdr:spPr>
        <a:xfrm>
          <a:off x="4673600" y="648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158750</xdr:rowOff>
    </xdr:from>
    <xdr:to>
      <xdr:col>24</xdr:col>
      <xdr:colOff>114300</xdr:colOff>
      <xdr:row>38</xdr:row>
      <xdr:rowOff>88900</xdr:rowOff>
    </xdr:to>
    <xdr:sp macro="" textlink="">
      <xdr:nvSpPr>
        <xdr:cNvPr id="63" name="フローチャート: 判断 62">
          <a:extLst>
            <a:ext uri="{FF2B5EF4-FFF2-40B4-BE49-F238E27FC236}">
              <a16:creationId xmlns:a16="http://schemas.microsoft.com/office/drawing/2014/main" id="{A9921DA3-2588-46F0-AA01-47BE247FBBF5}"/>
            </a:ext>
          </a:extLst>
        </xdr:cNvPr>
        <xdr:cNvSpPr/>
      </xdr:nvSpPr>
      <xdr:spPr>
        <a:xfrm>
          <a:off x="45847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143510</xdr:rowOff>
    </xdr:from>
    <xdr:to>
      <xdr:col>20</xdr:col>
      <xdr:colOff>38100</xdr:colOff>
      <xdr:row>38</xdr:row>
      <xdr:rowOff>73660</xdr:rowOff>
    </xdr:to>
    <xdr:sp macro="" textlink="">
      <xdr:nvSpPr>
        <xdr:cNvPr id="64" name="フローチャート: 判断 63">
          <a:extLst>
            <a:ext uri="{FF2B5EF4-FFF2-40B4-BE49-F238E27FC236}">
              <a16:creationId xmlns:a16="http://schemas.microsoft.com/office/drawing/2014/main" id="{AF24B642-0142-4A62-A838-62755F88F67C}"/>
            </a:ext>
          </a:extLst>
        </xdr:cNvPr>
        <xdr:cNvSpPr/>
      </xdr:nvSpPr>
      <xdr:spPr>
        <a:xfrm>
          <a:off x="3746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124460</xdr:rowOff>
    </xdr:from>
    <xdr:to>
      <xdr:col>15</xdr:col>
      <xdr:colOff>101600</xdr:colOff>
      <xdr:row>38</xdr:row>
      <xdr:rowOff>54610</xdr:rowOff>
    </xdr:to>
    <xdr:sp macro="" textlink="">
      <xdr:nvSpPr>
        <xdr:cNvPr id="65" name="フローチャート: 判断 64">
          <a:extLst>
            <a:ext uri="{FF2B5EF4-FFF2-40B4-BE49-F238E27FC236}">
              <a16:creationId xmlns:a16="http://schemas.microsoft.com/office/drawing/2014/main" id="{DAED45BD-825E-4D32-8246-272949D1A2A2}"/>
            </a:ext>
          </a:extLst>
        </xdr:cNvPr>
        <xdr:cNvSpPr/>
      </xdr:nvSpPr>
      <xdr:spPr>
        <a:xfrm>
          <a:off x="2857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114935</xdr:rowOff>
    </xdr:from>
    <xdr:to>
      <xdr:col>10</xdr:col>
      <xdr:colOff>165100</xdr:colOff>
      <xdr:row>38</xdr:row>
      <xdr:rowOff>45085</xdr:rowOff>
    </xdr:to>
    <xdr:sp macro="" textlink="">
      <xdr:nvSpPr>
        <xdr:cNvPr id="66" name="フローチャート: 判断 65">
          <a:extLst>
            <a:ext uri="{FF2B5EF4-FFF2-40B4-BE49-F238E27FC236}">
              <a16:creationId xmlns:a16="http://schemas.microsoft.com/office/drawing/2014/main" id="{9EC2FF4C-8D03-450D-9FD0-AAF857F8B10C}"/>
            </a:ext>
          </a:extLst>
        </xdr:cNvPr>
        <xdr:cNvSpPr/>
      </xdr:nvSpPr>
      <xdr:spPr>
        <a:xfrm>
          <a:off x="1968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80645</xdr:rowOff>
    </xdr:from>
    <xdr:to>
      <xdr:col>6</xdr:col>
      <xdr:colOff>38100</xdr:colOff>
      <xdr:row>38</xdr:row>
      <xdr:rowOff>10795</xdr:rowOff>
    </xdr:to>
    <xdr:sp macro="" textlink="">
      <xdr:nvSpPr>
        <xdr:cNvPr id="67" name="フローチャート: 判断 66">
          <a:extLst>
            <a:ext uri="{FF2B5EF4-FFF2-40B4-BE49-F238E27FC236}">
              <a16:creationId xmlns:a16="http://schemas.microsoft.com/office/drawing/2014/main" id="{8A20A9DD-2E78-40B3-BABB-10B9381A0516}"/>
            </a:ext>
          </a:extLst>
        </xdr:cNvPr>
        <xdr:cNvSpPr/>
      </xdr:nvSpPr>
      <xdr:spPr>
        <a:xfrm>
          <a:off x="1079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E3BC19C-A7D7-4DC0-A62B-1B6872570B03}"/>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9638D3B6-A4EA-4B5B-B379-DB74099BC042}"/>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FAF76DC4-5442-4C01-87CB-B9F19BC60537}"/>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19FB7413-C108-4B71-B6ED-4F8739960AB1}"/>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636CE6D9-C99B-4273-A3B2-86E74D5E70ED}"/>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17780</xdr:rowOff>
    </xdr:from>
    <xdr:to>
      <xdr:col>24</xdr:col>
      <xdr:colOff>114300</xdr:colOff>
      <xdr:row>36</xdr:row>
      <xdr:rowOff>119380</xdr:rowOff>
    </xdr:to>
    <xdr:sp macro="" textlink="">
      <xdr:nvSpPr>
        <xdr:cNvPr id="73" name="楕円 72">
          <a:extLst>
            <a:ext uri="{FF2B5EF4-FFF2-40B4-BE49-F238E27FC236}">
              <a16:creationId xmlns:a16="http://schemas.microsoft.com/office/drawing/2014/main" id="{E2F2EE83-C8B1-4406-B601-3D4953E160C2}"/>
            </a:ext>
          </a:extLst>
        </xdr:cNvPr>
        <xdr:cNvSpPr/>
      </xdr:nvSpPr>
      <xdr:spPr>
        <a:xfrm>
          <a:off x="4584700" y="618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40657</xdr:rowOff>
    </xdr:from>
    <xdr:ext cx="405111" cy="259045"/>
    <xdr:sp macro="" textlink="">
      <xdr:nvSpPr>
        <xdr:cNvPr id="74" name="【道路】&#10;有形固定資産減価償却率該当値テキスト">
          <a:extLst>
            <a:ext uri="{FF2B5EF4-FFF2-40B4-BE49-F238E27FC236}">
              <a16:creationId xmlns:a16="http://schemas.microsoft.com/office/drawing/2014/main" id="{DB4638DB-1F4F-478D-AA1A-7806070519D7}"/>
            </a:ext>
          </a:extLst>
        </xdr:cNvPr>
        <xdr:cNvSpPr txBox="1"/>
      </xdr:nvSpPr>
      <xdr:spPr>
        <a:xfrm>
          <a:off x="4673600"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158750</xdr:rowOff>
    </xdr:from>
    <xdr:to>
      <xdr:col>20</xdr:col>
      <xdr:colOff>38100</xdr:colOff>
      <xdr:row>36</xdr:row>
      <xdr:rowOff>88900</xdr:rowOff>
    </xdr:to>
    <xdr:sp macro="" textlink="">
      <xdr:nvSpPr>
        <xdr:cNvPr id="75" name="楕円 74">
          <a:extLst>
            <a:ext uri="{FF2B5EF4-FFF2-40B4-BE49-F238E27FC236}">
              <a16:creationId xmlns:a16="http://schemas.microsoft.com/office/drawing/2014/main" id="{8806F82B-1B81-446D-A956-B1405CE9161F}"/>
            </a:ext>
          </a:extLst>
        </xdr:cNvPr>
        <xdr:cNvSpPr/>
      </xdr:nvSpPr>
      <xdr:spPr>
        <a:xfrm>
          <a:off x="3746500" y="615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38100</xdr:rowOff>
    </xdr:from>
    <xdr:to>
      <xdr:col>24</xdr:col>
      <xdr:colOff>63500</xdr:colOff>
      <xdr:row>36</xdr:row>
      <xdr:rowOff>68580</xdr:rowOff>
    </xdr:to>
    <xdr:cxnSp macro="">
      <xdr:nvCxnSpPr>
        <xdr:cNvPr id="76" name="直線コネクタ 75">
          <a:extLst>
            <a:ext uri="{FF2B5EF4-FFF2-40B4-BE49-F238E27FC236}">
              <a16:creationId xmlns:a16="http://schemas.microsoft.com/office/drawing/2014/main" id="{36767CE6-EB62-43DE-8672-4CE5EA700042}"/>
            </a:ext>
          </a:extLst>
        </xdr:cNvPr>
        <xdr:cNvCxnSpPr/>
      </xdr:nvCxnSpPr>
      <xdr:spPr>
        <a:xfrm>
          <a:off x="3797300" y="62103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128270</xdr:rowOff>
    </xdr:from>
    <xdr:to>
      <xdr:col>15</xdr:col>
      <xdr:colOff>101600</xdr:colOff>
      <xdr:row>36</xdr:row>
      <xdr:rowOff>58420</xdr:rowOff>
    </xdr:to>
    <xdr:sp macro="" textlink="">
      <xdr:nvSpPr>
        <xdr:cNvPr id="77" name="楕円 76">
          <a:extLst>
            <a:ext uri="{FF2B5EF4-FFF2-40B4-BE49-F238E27FC236}">
              <a16:creationId xmlns:a16="http://schemas.microsoft.com/office/drawing/2014/main" id="{C901636B-1E6E-4502-B4C3-369A7333F201}"/>
            </a:ext>
          </a:extLst>
        </xdr:cNvPr>
        <xdr:cNvSpPr/>
      </xdr:nvSpPr>
      <xdr:spPr>
        <a:xfrm>
          <a:off x="2857500" y="612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7620</xdr:rowOff>
    </xdr:from>
    <xdr:to>
      <xdr:col>19</xdr:col>
      <xdr:colOff>177800</xdr:colOff>
      <xdr:row>36</xdr:row>
      <xdr:rowOff>38100</xdr:rowOff>
    </xdr:to>
    <xdr:cxnSp macro="">
      <xdr:nvCxnSpPr>
        <xdr:cNvPr id="78" name="直線コネクタ 77">
          <a:extLst>
            <a:ext uri="{FF2B5EF4-FFF2-40B4-BE49-F238E27FC236}">
              <a16:creationId xmlns:a16="http://schemas.microsoft.com/office/drawing/2014/main" id="{0B8F4997-1C6F-463A-880A-079ADE3CE8D1}"/>
            </a:ext>
          </a:extLst>
        </xdr:cNvPr>
        <xdr:cNvCxnSpPr/>
      </xdr:nvCxnSpPr>
      <xdr:spPr>
        <a:xfrm>
          <a:off x="2908300" y="61798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105410</xdr:rowOff>
    </xdr:from>
    <xdr:to>
      <xdr:col>10</xdr:col>
      <xdr:colOff>165100</xdr:colOff>
      <xdr:row>36</xdr:row>
      <xdr:rowOff>35560</xdr:rowOff>
    </xdr:to>
    <xdr:sp macro="" textlink="">
      <xdr:nvSpPr>
        <xdr:cNvPr id="79" name="楕円 78">
          <a:extLst>
            <a:ext uri="{FF2B5EF4-FFF2-40B4-BE49-F238E27FC236}">
              <a16:creationId xmlns:a16="http://schemas.microsoft.com/office/drawing/2014/main" id="{D1119650-B9F0-4383-A21F-B802C7C7ECB7}"/>
            </a:ext>
          </a:extLst>
        </xdr:cNvPr>
        <xdr:cNvSpPr/>
      </xdr:nvSpPr>
      <xdr:spPr>
        <a:xfrm>
          <a:off x="1968500" y="610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156210</xdr:rowOff>
    </xdr:from>
    <xdr:to>
      <xdr:col>15</xdr:col>
      <xdr:colOff>50800</xdr:colOff>
      <xdr:row>36</xdr:row>
      <xdr:rowOff>7620</xdr:rowOff>
    </xdr:to>
    <xdr:cxnSp macro="">
      <xdr:nvCxnSpPr>
        <xdr:cNvPr id="80" name="直線コネクタ 79">
          <a:extLst>
            <a:ext uri="{FF2B5EF4-FFF2-40B4-BE49-F238E27FC236}">
              <a16:creationId xmlns:a16="http://schemas.microsoft.com/office/drawing/2014/main" id="{AC1EE5A9-2584-4761-AAF5-66CF1D0F30DC}"/>
            </a:ext>
          </a:extLst>
        </xdr:cNvPr>
        <xdr:cNvCxnSpPr/>
      </xdr:nvCxnSpPr>
      <xdr:spPr>
        <a:xfrm>
          <a:off x="2019300" y="61569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76835</xdr:rowOff>
    </xdr:from>
    <xdr:to>
      <xdr:col>6</xdr:col>
      <xdr:colOff>38100</xdr:colOff>
      <xdr:row>36</xdr:row>
      <xdr:rowOff>6985</xdr:rowOff>
    </xdr:to>
    <xdr:sp macro="" textlink="">
      <xdr:nvSpPr>
        <xdr:cNvPr id="81" name="楕円 80">
          <a:extLst>
            <a:ext uri="{FF2B5EF4-FFF2-40B4-BE49-F238E27FC236}">
              <a16:creationId xmlns:a16="http://schemas.microsoft.com/office/drawing/2014/main" id="{04F5A31D-944A-486C-8B29-6B6B47400789}"/>
            </a:ext>
          </a:extLst>
        </xdr:cNvPr>
        <xdr:cNvSpPr/>
      </xdr:nvSpPr>
      <xdr:spPr>
        <a:xfrm>
          <a:off x="1079500" y="607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127635</xdr:rowOff>
    </xdr:from>
    <xdr:to>
      <xdr:col>10</xdr:col>
      <xdr:colOff>114300</xdr:colOff>
      <xdr:row>35</xdr:row>
      <xdr:rowOff>156210</xdr:rowOff>
    </xdr:to>
    <xdr:cxnSp macro="">
      <xdr:nvCxnSpPr>
        <xdr:cNvPr id="82" name="直線コネクタ 81">
          <a:extLst>
            <a:ext uri="{FF2B5EF4-FFF2-40B4-BE49-F238E27FC236}">
              <a16:creationId xmlns:a16="http://schemas.microsoft.com/office/drawing/2014/main" id="{A4007F88-27BF-43A4-A103-778439011993}"/>
            </a:ext>
          </a:extLst>
        </xdr:cNvPr>
        <xdr:cNvCxnSpPr/>
      </xdr:nvCxnSpPr>
      <xdr:spPr>
        <a:xfrm>
          <a:off x="1130300" y="612838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64787</xdr:rowOff>
    </xdr:from>
    <xdr:ext cx="405111" cy="259045"/>
    <xdr:sp macro="" textlink="">
      <xdr:nvSpPr>
        <xdr:cNvPr id="83" name="n_1aveValue【道路】&#10;有形固定資産減価償却率">
          <a:extLst>
            <a:ext uri="{FF2B5EF4-FFF2-40B4-BE49-F238E27FC236}">
              <a16:creationId xmlns:a16="http://schemas.microsoft.com/office/drawing/2014/main" id="{51BF8204-B3C1-417E-AE7C-86A9DE67DCAA}"/>
            </a:ext>
          </a:extLst>
        </xdr:cNvPr>
        <xdr:cNvSpPr txBox="1"/>
      </xdr:nvSpPr>
      <xdr:spPr>
        <a:xfrm>
          <a:off x="3582044" y="657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45737</xdr:rowOff>
    </xdr:from>
    <xdr:ext cx="405111" cy="259045"/>
    <xdr:sp macro="" textlink="">
      <xdr:nvSpPr>
        <xdr:cNvPr id="84" name="n_2aveValue【道路】&#10;有形固定資産減価償却率">
          <a:extLst>
            <a:ext uri="{FF2B5EF4-FFF2-40B4-BE49-F238E27FC236}">
              <a16:creationId xmlns:a16="http://schemas.microsoft.com/office/drawing/2014/main" id="{E4FC9742-D8D0-464C-A3F2-506DCBB23558}"/>
            </a:ext>
          </a:extLst>
        </xdr:cNvPr>
        <xdr:cNvSpPr txBox="1"/>
      </xdr:nvSpPr>
      <xdr:spPr>
        <a:xfrm>
          <a:off x="2705744" y="656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36212</xdr:rowOff>
    </xdr:from>
    <xdr:ext cx="405111" cy="259045"/>
    <xdr:sp macro="" textlink="">
      <xdr:nvSpPr>
        <xdr:cNvPr id="85" name="n_3aveValue【道路】&#10;有形固定資産減価償却率">
          <a:extLst>
            <a:ext uri="{FF2B5EF4-FFF2-40B4-BE49-F238E27FC236}">
              <a16:creationId xmlns:a16="http://schemas.microsoft.com/office/drawing/2014/main" id="{1A8A43A5-B77E-42F1-9179-19C49E1CA7EA}"/>
            </a:ext>
          </a:extLst>
        </xdr:cNvPr>
        <xdr:cNvSpPr txBox="1"/>
      </xdr:nvSpPr>
      <xdr:spPr>
        <a:xfrm>
          <a:off x="1816744" y="655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1922</xdr:rowOff>
    </xdr:from>
    <xdr:ext cx="405111" cy="259045"/>
    <xdr:sp macro="" textlink="">
      <xdr:nvSpPr>
        <xdr:cNvPr id="86" name="n_4aveValue【道路】&#10;有形固定資産減価償却率">
          <a:extLst>
            <a:ext uri="{FF2B5EF4-FFF2-40B4-BE49-F238E27FC236}">
              <a16:creationId xmlns:a16="http://schemas.microsoft.com/office/drawing/2014/main" id="{A4787C42-206A-426F-9687-C7FE29C3CFEB}"/>
            </a:ext>
          </a:extLst>
        </xdr:cNvPr>
        <xdr:cNvSpPr txBox="1"/>
      </xdr:nvSpPr>
      <xdr:spPr>
        <a:xfrm>
          <a:off x="9277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105427</xdr:rowOff>
    </xdr:from>
    <xdr:ext cx="405111" cy="259045"/>
    <xdr:sp macro="" textlink="">
      <xdr:nvSpPr>
        <xdr:cNvPr id="87" name="n_1mainValue【道路】&#10;有形固定資産減価償却率">
          <a:extLst>
            <a:ext uri="{FF2B5EF4-FFF2-40B4-BE49-F238E27FC236}">
              <a16:creationId xmlns:a16="http://schemas.microsoft.com/office/drawing/2014/main" id="{EBED5547-A7F4-41A5-80C9-0718A5053B87}"/>
            </a:ext>
          </a:extLst>
        </xdr:cNvPr>
        <xdr:cNvSpPr txBox="1"/>
      </xdr:nvSpPr>
      <xdr:spPr>
        <a:xfrm>
          <a:off x="3582044" y="59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74947</xdr:rowOff>
    </xdr:from>
    <xdr:ext cx="405111" cy="259045"/>
    <xdr:sp macro="" textlink="">
      <xdr:nvSpPr>
        <xdr:cNvPr id="88" name="n_2mainValue【道路】&#10;有形固定資産減価償却率">
          <a:extLst>
            <a:ext uri="{FF2B5EF4-FFF2-40B4-BE49-F238E27FC236}">
              <a16:creationId xmlns:a16="http://schemas.microsoft.com/office/drawing/2014/main" id="{3E9DA8EE-208F-4090-97CB-53DDF1FC73C1}"/>
            </a:ext>
          </a:extLst>
        </xdr:cNvPr>
        <xdr:cNvSpPr txBox="1"/>
      </xdr:nvSpPr>
      <xdr:spPr>
        <a:xfrm>
          <a:off x="2705744" y="590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52087</xdr:rowOff>
    </xdr:from>
    <xdr:ext cx="405111" cy="259045"/>
    <xdr:sp macro="" textlink="">
      <xdr:nvSpPr>
        <xdr:cNvPr id="89" name="n_3mainValue【道路】&#10;有形固定資産減価償却率">
          <a:extLst>
            <a:ext uri="{FF2B5EF4-FFF2-40B4-BE49-F238E27FC236}">
              <a16:creationId xmlns:a16="http://schemas.microsoft.com/office/drawing/2014/main" id="{CE3459AF-85AF-4CB8-981C-D151A5B5EDD4}"/>
            </a:ext>
          </a:extLst>
        </xdr:cNvPr>
        <xdr:cNvSpPr txBox="1"/>
      </xdr:nvSpPr>
      <xdr:spPr>
        <a:xfrm>
          <a:off x="1816744" y="588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23512</xdr:rowOff>
    </xdr:from>
    <xdr:ext cx="405111" cy="259045"/>
    <xdr:sp macro="" textlink="">
      <xdr:nvSpPr>
        <xdr:cNvPr id="90" name="n_4mainValue【道路】&#10;有形固定資産減価償却率">
          <a:extLst>
            <a:ext uri="{FF2B5EF4-FFF2-40B4-BE49-F238E27FC236}">
              <a16:creationId xmlns:a16="http://schemas.microsoft.com/office/drawing/2014/main" id="{7D11FCBD-ACED-4EA7-AAC5-C35743489CA9}"/>
            </a:ext>
          </a:extLst>
        </xdr:cNvPr>
        <xdr:cNvSpPr txBox="1"/>
      </xdr:nvSpPr>
      <xdr:spPr>
        <a:xfrm>
          <a:off x="927744" y="5852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D1EE0E1-7804-4F71-A36E-1AA25E2E36C9}"/>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D4A7318E-2E7E-42AF-9ECC-57C468472E46}"/>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1218791A-319E-4A37-865A-44A8D89A2802}"/>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FB59BCD-8F3B-435F-AD9E-814F5C955702}"/>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EC2B700-2E18-46C2-ADCB-DA699DE9DA25}"/>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AB27F81-CAF9-4554-8E31-87425DD7A068}"/>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1BD73003-C8E6-4E3C-BAA0-C577DEF61E2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782112A0-56CF-45BB-9D46-6998E6794F9C}"/>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47941FA5-F465-4B0D-9B63-AB1118B5E21F}"/>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AC85899C-990A-450D-8B94-F3E4915F2F61}"/>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58C68055-0DA3-47F0-AD2B-D0008704EAF2}"/>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A1DA9E1A-BE5A-410E-B382-290F4E776124}"/>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16FA7469-F7E7-4985-87E6-1C189F611A91}"/>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a:extLst>
            <a:ext uri="{FF2B5EF4-FFF2-40B4-BE49-F238E27FC236}">
              <a16:creationId xmlns:a16="http://schemas.microsoft.com/office/drawing/2014/main" id="{72760160-516C-4930-AC4B-EA7FE5A0F4F3}"/>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2B279CC2-AA79-4DF5-9E0A-55AF9D7DA0F2}"/>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6" name="テキスト ボックス 105">
          <a:extLst>
            <a:ext uri="{FF2B5EF4-FFF2-40B4-BE49-F238E27FC236}">
              <a16:creationId xmlns:a16="http://schemas.microsoft.com/office/drawing/2014/main" id="{392F103B-ACBF-4758-98F0-F6CF44E9D971}"/>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CE7FAC53-2BC0-4659-AD86-55433331DC2D}"/>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8" name="テキスト ボックス 107">
          <a:extLst>
            <a:ext uri="{FF2B5EF4-FFF2-40B4-BE49-F238E27FC236}">
              <a16:creationId xmlns:a16="http://schemas.microsoft.com/office/drawing/2014/main" id="{064BC6FE-7749-4C28-BBC8-B154A17EDD10}"/>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E2559B9B-B8E7-4AB9-878B-50A96B9FED91}"/>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a:extLst>
            <a:ext uri="{FF2B5EF4-FFF2-40B4-BE49-F238E27FC236}">
              <a16:creationId xmlns:a16="http://schemas.microsoft.com/office/drawing/2014/main" id="{1C43C319-8123-4C5D-B80C-CEF613FF2DD4}"/>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1FC3DD2-DE65-4D84-8CD8-43D0D7277B4E}"/>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82967</xdr:rowOff>
    </xdr:from>
    <xdr:to>
      <xdr:col>54</xdr:col>
      <xdr:colOff>189865</xdr:colOff>
      <xdr:row>41</xdr:row>
      <xdr:rowOff>27325</xdr:rowOff>
    </xdr:to>
    <xdr:cxnSp macro="">
      <xdr:nvCxnSpPr>
        <xdr:cNvPr id="112" name="直線コネクタ 111">
          <a:extLst>
            <a:ext uri="{FF2B5EF4-FFF2-40B4-BE49-F238E27FC236}">
              <a16:creationId xmlns:a16="http://schemas.microsoft.com/office/drawing/2014/main" id="{B3C24E67-ECE1-4AD8-A25C-14D38E007196}"/>
            </a:ext>
          </a:extLst>
        </xdr:cNvPr>
        <xdr:cNvCxnSpPr/>
      </xdr:nvCxnSpPr>
      <xdr:spPr>
        <a:xfrm flipV="1">
          <a:off x="10476865" y="5740817"/>
          <a:ext cx="0" cy="1315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31152</xdr:rowOff>
    </xdr:from>
    <xdr:ext cx="469744" cy="259045"/>
    <xdr:sp macro="" textlink="">
      <xdr:nvSpPr>
        <xdr:cNvPr id="113" name="【道路】&#10;一人当たり延長最小値テキスト">
          <a:extLst>
            <a:ext uri="{FF2B5EF4-FFF2-40B4-BE49-F238E27FC236}">
              <a16:creationId xmlns:a16="http://schemas.microsoft.com/office/drawing/2014/main" id="{F3C46371-8067-4782-95DC-489A962626A4}"/>
            </a:ext>
          </a:extLst>
        </xdr:cNvPr>
        <xdr:cNvSpPr txBox="1"/>
      </xdr:nvSpPr>
      <xdr:spPr>
        <a:xfrm>
          <a:off x="10515600" y="7060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27325</xdr:rowOff>
    </xdr:from>
    <xdr:to>
      <xdr:col>55</xdr:col>
      <xdr:colOff>88900</xdr:colOff>
      <xdr:row>41</xdr:row>
      <xdr:rowOff>27325</xdr:rowOff>
    </xdr:to>
    <xdr:cxnSp macro="">
      <xdr:nvCxnSpPr>
        <xdr:cNvPr id="114" name="直線コネクタ 113">
          <a:extLst>
            <a:ext uri="{FF2B5EF4-FFF2-40B4-BE49-F238E27FC236}">
              <a16:creationId xmlns:a16="http://schemas.microsoft.com/office/drawing/2014/main" id="{CE8CD06C-A18D-4DB8-A8A5-6D8F83CD7A1C}"/>
            </a:ext>
          </a:extLst>
        </xdr:cNvPr>
        <xdr:cNvCxnSpPr/>
      </xdr:nvCxnSpPr>
      <xdr:spPr>
        <a:xfrm>
          <a:off x="10388600" y="7056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29644</xdr:rowOff>
    </xdr:from>
    <xdr:ext cx="534377" cy="259045"/>
    <xdr:sp macro="" textlink="">
      <xdr:nvSpPr>
        <xdr:cNvPr id="115" name="【道路】&#10;一人当たり延長最大値テキスト">
          <a:extLst>
            <a:ext uri="{FF2B5EF4-FFF2-40B4-BE49-F238E27FC236}">
              <a16:creationId xmlns:a16="http://schemas.microsoft.com/office/drawing/2014/main" id="{33AE42D6-B92E-44BB-9D8B-4750467287C1}"/>
            </a:ext>
          </a:extLst>
        </xdr:cNvPr>
        <xdr:cNvSpPr txBox="1"/>
      </xdr:nvSpPr>
      <xdr:spPr>
        <a:xfrm>
          <a:off x="10515600" y="5516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82967</xdr:rowOff>
    </xdr:from>
    <xdr:to>
      <xdr:col>55</xdr:col>
      <xdr:colOff>88900</xdr:colOff>
      <xdr:row>33</xdr:row>
      <xdr:rowOff>82967</xdr:rowOff>
    </xdr:to>
    <xdr:cxnSp macro="">
      <xdr:nvCxnSpPr>
        <xdr:cNvPr id="116" name="直線コネクタ 115">
          <a:extLst>
            <a:ext uri="{FF2B5EF4-FFF2-40B4-BE49-F238E27FC236}">
              <a16:creationId xmlns:a16="http://schemas.microsoft.com/office/drawing/2014/main" id="{990DB46B-49D2-4013-B5E1-77B0BB713132}"/>
            </a:ext>
          </a:extLst>
        </xdr:cNvPr>
        <xdr:cNvCxnSpPr/>
      </xdr:nvCxnSpPr>
      <xdr:spPr>
        <a:xfrm>
          <a:off x="10388600" y="5740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135008</xdr:rowOff>
    </xdr:from>
    <xdr:ext cx="469744" cy="259045"/>
    <xdr:sp macro="" textlink="">
      <xdr:nvSpPr>
        <xdr:cNvPr id="117" name="【道路】&#10;一人当たり延長平均値テキスト">
          <a:extLst>
            <a:ext uri="{FF2B5EF4-FFF2-40B4-BE49-F238E27FC236}">
              <a16:creationId xmlns:a16="http://schemas.microsoft.com/office/drawing/2014/main" id="{20ED077A-A4E7-427A-AFDC-DF5E350222B9}"/>
            </a:ext>
          </a:extLst>
        </xdr:cNvPr>
        <xdr:cNvSpPr txBox="1"/>
      </xdr:nvSpPr>
      <xdr:spPr>
        <a:xfrm>
          <a:off x="10515600" y="66501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112131</xdr:rowOff>
    </xdr:from>
    <xdr:to>
      <xdr:col>55</xdr:col>
      <xdr:colOff>50800</xdr:colOff>
      <xdr:row>40</xdr:row>
      <xdr:rowOff>42281</xdr:rowOff>
    </xdr:to>
    <xdr:sp macro="" textlink="">
      <xdr:nvSpPr>
        <xdr:cNvPr id="118" name="フローチャート: 判断 117">
          <a:extLst>
            <a:ext uri="{FF2B5EF4-FFF2-40B4-BE49-F238E27FC236}">
              <a16:creationId xmlns:a16="http://schemas.microsoft.com/office/drawing/2014/main" id="{FACCF790-184A-4D87-97D1-6D7ECA88B597}"/>
            </a:ext>
          </a:extLst>
        </xdr:cNvPr>
        <xdr:cNvSpPr/>
      </xdr:nvSpPr>
      <xdr:spPr>
        <a:xfrm>
          <a:off x="10426700" y="6798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118257</xdr:rowOff>
    </xdr:from>
    <xdr:to>
      <xdr:col>50</xdr:col>
      <xdr:colOff>165100</xdr:colOff>
      <xdr:row>40</xdr:row>
      <xdr:rowOff>48407</xdr:rowOff>
    </xdr:to>
    <xdr:sp macro="" textlink="">
      <xdr:nvSpPr>
        <xdr:cNvPr id="119" name="フローチャート: 判断 118">
          <a:extLst>
            <a:ext uri="{FF2B5EF4-FFF2-40B4-BE49-F238E27FC236}">
              <a16:creationId xmlns:a16="http://schemas.microsoft.com/office/drawing/2014/main" id="{7A22B266-C2D7-467D-817E-8297560E9CA9}"/>
            </a:ext>
          </a:extLst>
        </xdr:cNvPr>
        <xdr:cNvSpPr/>
      </xdr:nvSpPr>
      <xdr:spPr>
        <a:xfrm>
          <a:off x="9588500" y="6804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125755</xdr:rowOff>
    </xdr:from>
    <xdr:to>
      <xdr:col>46</xdr:col>
      <xdr:colOff>38100</xdr:colOff>
      <xdr:row>40</xdr:row>
      <xdr:rowOff>55905</xdr:rowOff>
    </xdr:to>
    <xdr:sp macro="" textlink="">
      <xdr:nvSpPr>
        <xdr:cNvPr id="120" name="フローチャート: 判断 119">
          <a:extLst>
            <a:ext uri="{FF2B5EF4-FFF2-40B4-BE49-F238E27FC236}">
              <a16:creationId xmlns:a16="http://schemas.microsoft.com/office/drawing/2014/main" id="{3E13F92B-ECBF-4E15-AD2A-7F1A715F050F}"/>
            </a:ext>
          </a:extLst>
        </xdr:cNvPr>
        <xdr:cNvSpPr/>
      </xdr:nvSpPr>
      <xdr:spPr>
        <a:xfrm>
          <a:off x="8699500" y="681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126578</xdr:rowOff>
    </xdr:from>
    <xdr:to>
      <xdr:col>41</xdr:col>
      <xdr:colOff>101600</xdr:colOff>
      <xdr:row>40</xdr:row>
      <xdr:rowOff>56728</xdr:rowOff>
    </xdr:to>
    <xdr:sp macro="" textlink="">
      <xdr:nvSpPr>
        <xdr:cNvPr id="121" name="フローチャート: 判断 120">
          <a:extLst>
            <a:ext uri="{FF2B5EF4-FFF2-40B4-BE49-F238E27FC236}">
              <a16:creationId xmlns:a16="http://schemas.microsoft.com/office/drawing/2014/main" id="{22D7FFE8-EAC1-45BE-B325-394A3ACBA716}"/>
            </a:ext>
          </a:extLst>
        </xdr:cNvPr>
        <xdr:cNvSpPr/>
      </xdr:nvSpPr>
      <xdr:spPr>
        <a:xfrm>
          <a:off x="7810500" y="681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142855</xdr:rowOff>
    </xdr:from>
    <xdr:to>
      <xdr:col>36</xdr:col>
      <xdr:colOff>165100</xdr:colOff>
      <xdr:row>40</xdr:row>
      <xdr:rowOff>73005</xdr:rowOff>
    </xdr:to>
    <xdr:sp macro="" textlink="">
      <xdr:nvSpPr>
        <xdr:cNvPr id="122" name="フローチャート: 判断 121">
          <a:extLst>
            <a:ext uri="{FF2B5EF4-FFF2-40B4-BE49-F238E27FC236}">
              <a16:creationId xmlns:a16="http://schemas.microsoft.com/office/drawing/2014/main" id="{0873A642-1509-44CB-AC17-4C5A0EEBE865}"/>
            </a:ext>
          </a:extLst>
        </xdr:cNvPr>
        <xdr:cNvSpPr/>
      </xdr:nvSpPr>
      <xdr:spPr>
        <a:xfrm>
          <a:off x="6921500" y="682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16F7D535-F4CE-4A40-86D7-B51175A2F25A}"/>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EA96D3CB-C9F0-496C-82E2-2DF1F384B03C}"/>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1259D1DC-834D-4134-8DDD-9CBD9B6756AE}"/>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E208CFA4-42D8-49B6-833C-26750DA2FE2E}"/>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3374875E-F504-46FE-BABC-4CF1A87ACFB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46294</xdr:rowOff>
    </xdr:from>
    <xdr:to>
      <xdr:col>55</xdr:col>
      <xdr:colOff>50800</xdr:colOff>
      <xdr:row>40</xdr:row>
      <xdr:rowOff>147894</xdr:rowOff>
    </xdr:to>
    <xdr:sp macro="" textlink="">
      <xdr:nvSpPr>
        <xdr:cNvPr id="128" name="楕円 127">
          <a:extLst>
            <a:ext uri="{FF2B5EF4-FFF2-40B4-BE49-F238E27FC236}">
              <a16:creationId xmlns:a16="http://schemas.microsoft.com/office/drawing/2014/main" id="{61C137B8-3166-4A4E-B0F5-A4574275A7B6}"/>
            </a:ext>
          </a:extLst>
        </xdr:cNvPr>
        <xdr:cNvSpPr/>
      </xdr:nvSpPr>
      <xdr:spPr>
        <a:xfrm>
          <a:off x="10426700" y="690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132671</xdr:rowOff>
    </xdr:from>
    <xdr:ext cx="469744" cy="259045"/>
    <xdr:sp macro="" textlink="">
      <xdr:nvSpPr>
        <xdr:cNvPr id="129" name="【道路】&#10;一人当たり延長該当値テキスト">
          <a:extLst>
            <a:ext uri="{FF2B5EF4-FFF2-40B4-BE49-F238E27FC236}">
              <a16:creationId xmlns:a16="http://schemas.microsoft.com/office/drawing/2014/main" id="{8CAF566F-EBC0-4D93-BB65-58C1E3F03949}"/>
            </a:ext>
          </a:extLst>
        </xdr:cNvPr>
        <xdr:cNvSpPr txBox="1"/>
      </xdr:nvSpPr>
      <xdr:spPr>
        <a:xfrm>
          <a:off x="10515600" y="6819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46706</xdr:rowOff>
    </xdr:from>
    <xdr:to>
      <xdr:col>50</xdr:col>
      <xdr:colOff>165100</xdr:colOff>
      <xdr:row>40</xdr:row>
      <xdr:rowOff>148306</xdr:rowOff>
    </xdr:to>
    <xdr:sp macro="" textlink="">
      <xdr:nvSpPr>
        <xdr:cNvPr id="130" name="楕円 129">
          <a:extLst>
            <a:ext uri="{FF2B5EF4-FFF2-40B4-BE49-F238E27FC236}">
              <a16:creationId xmlns:a16="http://schemas.microsoft.com/office/drawing/2014/main" id="{5A83D9A8-B497-46CE-8DB3-381730AE3528}"/>
            </a:ext>
          </a:extLst>
        </xdr:cNvPr>
        <xdr:cNvSpPr/>
      </xdr:nvSpPr>
      <xdr:spPr>
        <a:xfrm>
          <a:off x="9588500" y="690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97094</xdr:rowOff>
    </xdr:from>
    <xdr:to>
      <xdr:col>55</xdr:col>
      <xdr:colOff>0</xdr:colOff>
      <xdr:row>40</xdr:row>
      <xdr:rowOff>97506</xdr:rowOff>
    </xdr:to>
    <xdr:cxnSp macro="">
      <xdr:nvCxnSpPr>
        <xdr:cNvPr id="131" name="直線コネクタ 130">
          <a:extLst>
            <a:ext uri="{FF2B5EF4-FFF2-40B4-BE49-F238E27FC236}">
              <a16:creationId xmlns:a16="http://schemas.microsoft.com/office/drawing/2014/main" id="{B071CC6C-F8B6-488D-8CBB-E1DEE8355054}"/>
            </a:ext>
          </a:extLst>
        </xdr:cNvPr>
        <xdr:cNvCxnSpPr/>
      </xdr:nvCxnSpPr>
      <xdr:spPr>
        <a:xfrm flipV="1">
          <a:off x="9639300" y="6955094"/>
          <a:ext cx="838200" cy="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47620</xdr:rowOff>
    </xdr:from>
    <xdr:to>
      <xdr:col>46</xdr:col>
      <xdr:colOff>38100</xdr:colOff>
      <xdr:row>40</xdr:row>
      <xdr:rowOff>149220</xdr:rowOff>
    </xdr:to>
    <xdr:sp macro="" textlink="">
      <xdr:nvSpPr>
        <xdr:cNvPr id="132" name="楕円 131">
          <a:extLst>
            <a:ext uri="{FF2B5EF4-FFF2-40B4-BE49-F238E27FC236}">
              <a16:creationId xmlns:a16="http://schemas.microsoft.com/office/drawing/2014/main" id="{42C68F7F-1A3E-408B-A883-775D2D764685}"/>
            </a:ext>
          </a:extLst>
        </xdr:cNvPr>
        <xdr:cNvSpPr/>
      </xdr:nvSpPr>
      <xdr:spPr>
        <a:xfrm>
          <a:off x="8699500" y="690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97506</xdr:rowOff>
    </xdr:from>
    <xdr:to>
      <xdr:col>50</xdr:col>
      <xdr:colOff>114300</xdr:colOff>
      <xdr:row>40</xdr:row>
      <xdr:rowOff>98420</xdr:rowOff>
    </xdr:to>
    <xdr:cxnSp macro="">
      <xdr:nvCxnSpPr>
        <xdr:cNvPr id="133" name="直線コネクタ 132">
          <a:extLst>
            <a:ext uri="{FF2B5EF4-FFF2-40B4-BE49-F238E27FC236}">
              <a16:creationId xmlns:a16="http://schemas.microsoft.com/office/drawing/2014/main" id="{65C85751-1BED-4D8A-8528-6E4A7B4A95D0}"/>
            </a:ext>
          </a:extLst>
        </xdr:cNvPr>
        <xdr:cNvCxnSpPr/>
      </xdr:nvCxnSpPr>
      <xdr:spPr>
        <a:xfrm flipV="1">
          <a:off x="8750300" y="6955506"/>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48077</xdr:rowOff>
    </xdr:from>
    <xdr:to>
      <xdr:col>41</xdr:col>
      <xdr:colOff>101600</xdr:colOff>
      <xdr:row>40</xdr:row>
      <xdr:rowOff>149677</xdr:rowOff>
    </xdr:to>
    <xdr:sp macro="" textlink="">
      <xdr:nvSpPr>
        <xdr:cNvPr id="134" name="楕円 133">
          <a:extLst>
            <a:ext uri="{FF2B5EF4-FFF2-40B4-BE49-F238E27FC236}">
              <a16:creationId xmlns:a16="http://schemas.microsoft.com/office/drawing/2014/main" id="{06907106-7E38-45EC-802C-EB31EEC89C2C}"/>
            </a:ext>
          </a:extLst>
        </xdr:cNvPr>
        <xdr:cNvSpPr/>
      </xdr:nvSpPr>
      <xdr:spPr>
        <a:xfrm>
          <a:off x="7810500" y="690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98420</xdr:rowOff>
    </xdr:from>
    <xdr:to>
      <xdr:col>45</xdr:col>
      <xdr:colOff>177800</xdr:colOff>
      <xdr:row>40</xdr:row>
      <xdr:rowOff>98877</xdr:rowOff>
    </xdr:to>
    <xdr:cxnSp macro="">
      <xdr:nvCxnSpPr>
        <xdr:cNvPr id="135" name="直線コネクタ 134">
          <a:extLst>
            <a:ext uri="{FF2B5EF4-FFF2-40B4-BE49-F238E27FC236}">
              <a16:creationId xmlns:a16="http://schemas.microsoft.com/office/drawing/2014/main" id="{F6E16FE8-154D-49AB-AF43-0F71F8ECE2AA}"/>
            </a:ext>
          </a:extLst>
        </xdr:cNvPr>
        <xdr:cNvCxnSpPr/>
      </xdr:nvCxnSpPr>
      <xdr:spPr>
        <a:xfrm flipV="1">
          <a:off x="7861300" y="6956420"/>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49266</xdr:rowOff>
    </xdr:from>
    <xdr:to>
      <xdr:col>36</xdr:col>
      <xdr:colOff>165100</xdr:colOff>
      <xdr:row>40</xdr:row>
      <xdr:rowOff>150866</xdr:rowOff>
    </xdr:to>
    <xdr:sp macro="" textlink="">
      <xdr:nvSpPr>
        <xdr:cNvPr id="136" name="楕円 135">
          <a:extLst>
            <a:ext uri="{FF2B5EF4-FFF2-40B4-BE49-F238E27FC236}">
              <a16:creationId xmlns:a16="http://schemas.microsoft.com/office/drawing/2014/main" id="{519382AB-04E6-4C75-988E-FB67333FDCFC}"/>
            </a:ext>
          </a:extLst>
        </xdr:cNvPr>
        <xdr:cNvSpPr/>
      </xdr:nvSpPr>
      <xdr:spPr>
        <a:xfrm>
          <a:off x="6921500" y="690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98877</xdr:rowOff>
    </xdr:from>
    <xdr:to>
      <xdr:col>41</xdr:col>
      <xdr:colOff>50800</xdr:colOff>
      <xdr:row>40</xdr:row>
      <xdr:rowOff>100066</xdr:rowOff>
    </xdr:to>
    <xdr:cxnSp macro="">
      <xdr:nvCxnSpPr>
        <xdr:cNvPr id="137" name="直線コネクタ 136">
          <a:extLst>
            <a:ext uri="{FF2B5EF4-FFF2-40B4-BE49-F238E27FC236}">
              <a16:creationId xmlns:a16="http://schemas.microsoft.com/office/drawing/2014/main" id="{D260788B-BF07-4CCF-AC1A-7FE5073DB467}"/>
            </a:ext>
          </a:extLst>
        </xdr:cNvPr>
        <xdr:cNvCxnSpPr/>
      </xdr:nvCxnSpPr>
      <xdr:spPr>
        <a:xfrm flipV="1">
          <a:off x="6972300" y="6956877"/>
          <a:ext cx="8890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64934</xdr:rowOff>
    </xdr:from>
    <xdr:ext cx="469744" cy="259045"/>
    <xdr:sp macro="" textlink="">
      <xdr:nvSpPr>
        <xdr:cNvPr id="138" name="n_1aveValue【道路】&#10;一人当たり延長">
          <a:extLst>
            <a:ext uri="{FF2B5EF4-FFF2-40B4-BE49-F238E27FC236}">
              <a16:creationId xmlns:a16="http://schemas.microsoft.com/office/drawing/2014/main" id="{B5F961B1-3AE5-4287-94BF-C74D1C28C667}"/>
            </a:ext>
          </a:extLst>
        </xdr:cNvPr>
        <xdr:cNvSpPr txBox="1"/>
      </xdr:nvSpPr>
      <xdr:spPr>
        <a:xfrm>
          <a:off x="9391727" y="6580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72432</xdr:rowOff>
    </xdr:from>
    <xdr:ext cx="469744" cy="259045"/>
    <xdr:sp macro="" textlink="">
      <xdr:nvSpPr>
        <xdr:cNvPr id="139" name="n_2aveValue【道路】&#10;一人当たり延長">
          <a:extLst>
            <a:ext uri="{FF2B5EF4-FFF2-40B4-BE49-F238E27FC236}">
              <a16:creationId xmlns:a16="http://schemas.microsoft.com/office/drawing/2014/main" id="{829746E2-8724-49BB-8032-CA4C7B0FFE4F}"/>
            </a:ext>
          </a:extLst>
        </xdr:cNvPr>
        <xdr:cNvSpPr txBox="1"/>
      </xdr:nvSpPr>
      <xdr:spPr>
        <a:xfrm>
          <a:off x="8515427" y="6587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73255</xdr:rowOff>
    </xdr:from>
    <xdr:ext cx="469744" cy="259045"/>
    <xdr:sp macro="" textlink="">
      <xdr:nvSpPr>
        <xdr:cNvPr id="140" name="n_3aveValue【道路】&#10;一人当たり延長">
          <a:extLst>
            <a:ext uri="{FF2B5EF4-FFF2-40B4-BE49-F238E27FC236}">
              <a16:creationId xmlns:a16="http://schemas.microsoft.com/office/drawing/2014/main" id="{23E404F3-2C2F-42C5-B324-661B127FF5EC}"/>
            </a:ext>
          </a:extLst>
        </xdr:cNvPr>
        <xdr:cNvSpPr txBox="1"/>
      </xdr:nvSpPr>
      <xdr:spPr>
        <a:xfrm>
          <a:off x="7626427" y="658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89532</xdr:rowOff>
    </xdr:from>
    <xdr:ext cx="469744" cy="259045"/>
    <xdr:sp macro="" textlink="">
      <xdr:nvSpPr>
        <xdr:cNvPr id="141" name="n_4aveValue【道路】&#10;一人当たり延長">
          <a:extLst>
            <a:ext uri="{FF2B5EF4-FFF2-40B4-BE49-F238E27FC236}">
              <a16:creationId xmlns:a16="http://schemas.microsoft.com/office/drawing/2014/main" id="{C5AAB8CC-7585-4D43-BCBB-A0CF74BCA326}"/>
            </a:ext>
          </a:extLst>
        </xdr:cNvPr>
        <xdr:cNvSpPr txBox="1"/>
      </xdr:nvSpPr>
      <xdr:spPr>
        <a:xfrm>
          <a:off x="6737427" y="660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139433</xdr:rowOff>
    </xdr:from>
    <xdr:ext cx="469744" cy="259045"/>
    <xdr:sp macro="" textlink="">
      <xdr:nvSpPr>
        <xdr:cNvPr id="142" name="n_1mainValue【道路】&#10;一人当たり延長">
          <a:extLst>
            <a:ext uri="{FF2B5EF4-FFF2-40B4-BE49-F238E27FC236}">
              <a16:creationId xmlns:a16="http://schemas.microsoft.com/office/drawing/2014/main" id="{491FE7C6-2179-43B5-8DEF-A4E76F04AF45}"/>
            </a:ext>
          </a:extLst>
        </xdr:cNvPr>
        <xdr:cNvSpPr txBox="1"/>
      </xdr:nvSpPr>
      <xdr:spPr>
        <a:xfrm>
          <a:off x="9391727" y="6997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140347</xdr:rowOff>
    </xdr:from>
    <xdr:ext cx="469744" cy="259045"/>
    <xdr:sp macro="" textlink="">
      <xdr:nvSpPr>
        <xdr:cNvPr id="143" name="n_2mainValue【道路】&#10;一人当たり延長">
          <a:extLst>
            <a:ext uri="{FF2B5EF4-FFF2-40B4-BE49-F238E27FC236}">
              <a16:creationId xmlns:a16="http://schemas.microsoft.com/office/drawing/2014/main" id="{B1BB3454-012B-46F1-BC2E-5BCA3BA7ABFB}"/>
            </a:ext>
          </a:extLst>
        </xdr:cNvPr>
        <xdr:cNvSpPr txBox="1"/>
      </xdr:nvSpPr>
      <xdr:spPr>
        <a:xfrm>
          <a:off x="8515427" y="699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140804</xdr:rowOff>
    </xdr:from>
    <xdr:ext cx="469744" cy="259045"/>
    <xdr:sp macro="" textlink="">
      <xdr:nvSpPr>
        <xdr:cNvPr id="144" name="n_3mainValue【道路】&#10;一人当たり延長">
          <a:extLst>
            <a:ext uri="{FF2B5EF4-FFF2-40B4-BE49-F238E27FC236}">
              <a16:creationId xmlns:a16="http://schemas.microsoft.com/office/drawing/2014/main" id="{2E8E332F-F782-447A-AFF8-1F067CCB7CCA}"/>
            </a:ext>
          </a:extLst>
        </xdr:cNvPr>
        <xdr:cNvSpPr txBox="1"/>
      </xdr:nvSpPr>
      <xdr:spPr>
        <a:xfrm>
          <a:off x="7626427" y="699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141993</xdr:rowOff>
    </xdr:from>
    <xdr:ext cx="469744" cy="259045"/>
    <xdr:sp macro="" textlink="">
      <xdr:nvSpPr>
        <xdr:cNvPr id="145" name="n_4mainValue【道路】&#10;一人当たり延長">
          <a:extLst>
            <a:ext uri="{FF2B5EF4-FFF2-40B4-BE49-F238E27FC236}">
              <a16:creationId xmlns:a16="http://schemas.microsoft.com/office/drawing/2014/main" id="{CEBAE9FC-FC1E-4DE6-B840-FAFA1701DF99}"/>
            </a:ext>
          </a:extLst>
        </xdr:cNvPr>
        <xdr:cNvSpPr txBox="1"/>
      </xdr:nvSpPr>
      <xdr:spPr>
        <a:xfrm>
          <a:off x="6737427" y="699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848F9873-18C1-4C30-846E-E42AC91E92C7}"/>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D99133DC-636C-4965-8B6D-7A344758DD2A}"/>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6B0EA876-0E54-4572-AE2D-B9CAA771CC5C}"/>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DC1013A-7E85-474A-AB35-8F416C9B924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4CCE0C35-077F-4F0D-A31F-E2443D54571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C8865C1-FEBE-4F18-A59F-6E88D0E7E403}"/>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F79DA42-079E-4EA2-99A2-4A70E9AC512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276A172-3AAE-4462-9F6B-B5563D1A14CF}"/>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56869F60-7F55-4F4D-9B37-8F9978CEA53F}"/>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2C100DEE-ED29-4F5D-A9A7-8187ED3040E5}"/>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79095E5B-6649-4693-9D61-AE5AEF7D257E}"/>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DF3052CE-FCDB-4A81-858A-B75A5BEC2ADB}"/>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58" name="テキスト ボックス 157">
          <a:extLst>
            <a:ext uri="{FF2B5EF4-FFF2-40B4-BE49-F238E27FC236}">
              <a16:creationId xmlns:a16="http://schemas.microsoft.com/office/drawing/2014/main" id="{1EF81D49-993B-4DED-A456-106590CB33FF}"/>
            </a:ext>
          </a:extLst>
        </xdr:cNvPr>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5A5C5BA6-FB87-466C-BD0F-CB20CE266E15}"/>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347B5C0A-EED8-4BB7-906B-F597427F7BE8}"/>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D98E29D4-F8E5-436D-AA97-E37DAE0856ED}"/>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CB183C29-0E6B-4CB6-8E34-4C6364668763}"/>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3A4FDE8F-C6CB-4D9F-93E4-AD9C5A7E927E}"/>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23252527-DD55-4197-82A5-191EB9AE7804}"/>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A1E396A0-EA1D-4659-B85C-941B7F47B29F}"/>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2E7911BF-A3BB-47CF-8D2F-8C7E63A3F705}"/>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F3826595-D51F-4EB7-B44B-B683CEB89172}"/>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68" name="テキスト ボックス 167">
          <a:extLst>
            <a:ext uri="{FF2B5EF4-FFF2-40B4-BE49-F238E27FC236}">
              <a16:creationId xmlns:a16="http://schemas.microsoft.com/office/drawing/2014/main" id="{958F5459-A35F-419D-BFDF-2096238C8CE8}"/>
            </a:ext>
          </a:extLst>
        </xdr:cNvPr>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B1BEF5A5-22BD-422C-9957-DCFC94045B95}"/>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0" name="テキスト ボックス 169">
          <a:extLst>
            <a:ext uri="{FF2B5EF4-FFF2-40B4-BE49-F238E27FC236}">
              <a16:creationId xmlns:a16="http://schemas.microsoft.com/office/drawing/2014/main" id="{2B625106-F889-424F-8910-1A9DEC75D47B}"/>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D2FF0D72-4BEA-4275-8ED4-E9509B991EA3}"/>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158387</xdr:rowOff>
    </xdr:from>
    <xdr:to>
      <xdr:col>24</xdr:col>
      <xdr:colOff>62865</xdr:colOff>
      <xdr:row>63</xdr:row>
      <xdr:rowOff>76744</xdr:rowOff>
    </xdr:to>
    <xdr:cxnSp macro="">
      <xdr:nvCxnSpPr>
        <xdr:cNvPr id="172" name="直線コネクタ 171">
          <a:extLst>
            <a:ext uri="{FF2B5EF4-FFF2-40B4-BE49-F238E27FC236}">
              <a16:creationId xmlns:a16="http://schemas.microsoft.com/office/drawing/2014/main" id="{CCE126FF-DC5E-4BA4-A367-727AA3A817B9}"/>
            </a:ext>
          </a:extLst>
        </xdr:cNvPr>
        <xdr:cNvCxnSpPr/>
      </xdr:nvCxnSpPr>
      <xdr:spPr>
        <a:xfrm flipV="1">
          <a:off x="4634865" y="9588137"/>
          <a:ext cx="0" cy="128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80571</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3947DAEE-BED9-4E96-AD48-0F2EA784CC68}"/>
            </a:ext>
          </a:extLst>
        </xdr:cNvPr>
        <xdr:cNvSpPr txBox="1"/>
      </xdr:nvSpPr>
      <xdr:spPr>
        <a:xfrm>
          <a:off x="4673600" y="1088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76744</xdr:rowOff>
    </xdr:from>
    <xdr:to>
      <xdr:col>24</xdr:col>
      <xdr:colOff>152400</xdr:colOff>
      <xdr:row>63</xdr:row>
      <xdr:rowOff>76744</xdr:rowOff>
    </xdr:to>
    <xdr:cxnSp macro="">
      <xdr:nvCxnSpPr>
        <xdr:cNvPr id="174" name="直線コネクタ 173">
          <a:extLst>
            <a:ext uri="{FF2B5EF4-FFF2-40B4-BE49-F238E27FC236}">
              <a16:creationId xmlns:a16="http://schemas.microsoft.com/office/drawing/2014/main" id="{F68F8604-09AE-4FA2-A3E2-77BFC8FCF056}"/>
            </a:ext>
          </a:extLst>
        </xdr:cNvPr>
        <xdr:cNvCxnSpPr/>
      </xdr:nvCxnSpPr>
      <xdr:spPr>
        <a:xfrm>
          <a:off x="4546600" y="1087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105064</xdr:rowOff>
    </xdr:from>
    <xdr:ext cx="405111" cy="259045"/>
    <xdr:sp macro="" textlink="">
      <xdr:nvSpPr>
        <xdr:cNvPr id="175" name="【橋りょう・トンネル】&#10;有形固定資産減価償却率最大値テキスト">
          <a:extLst>
            <a:ext uri="{FF2B5EF4-FFF2-40B4-BE49-F238E27FC236}">
              <a16:creationId xmlns:a16="http://schemas.microsoft.com/office/drawing/2014/main" id="{4D306EE6-72F0-4D15-BFEA-03C44C931974}"/>
            </a:ext>
          </a:extLst>
        </xdr:cNvPr>
        <xdr:cNvSpPr txBox="1"/>
      </xdr:nvSpPr>
      <xdr:spPr>
        <a:xfrm>
          <a:off x="4673600" y="9363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158387</xdr:rowOff>
    </xdr:from>
    <xdr:to>
      <xdr:col>24</xdr:col>
      <xdr:colOff>152400</xdr:colOff>
      <xdr:row>55</xdr:row>
      <xdr:rowOff>158387</xdr:rowOff>
    </xdr:to>
    <xdr:cxnSp macro="">
      <xdr:nvCxnSpPr>
        <xdr:cNvPr id="176" name="直線コネクタ 175">
          <a:extLst>
            <a:ext uri="{FF2B5EF4-FFF2-40B4-BE49-F238E27FC236}">
              <a16:creationId xmlns:a16="http://schemas.microsoft.com/office/drawing/2014/main" id="{6BB58A39-9026-4C2E-A285-B65B769A58A7}"/>
            </a:ext>
          </a:extLst>
        </xdr:cNvPr>
        <xdr:cNvCxnSpPr/>
      </xdr:nvCxnSpPr>
      <xdr:spPr>
        <a:xfrm>
          <a:off x="4546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55353</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C3CE08E9-8E0E-4B25-A320-C5997B335E23}"/>
            </a:ext>
          </a:extLst>
        </xdr:cNvPr>
        <xdr:cNvSpPr txBox="1"/>
      </xdr:nvSpPr>
      <xdr:spPr>
        <a:xfrm>
          <a:off x="4673600" y="99994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32476</xdr:rowOff>
    </xdr:from>
    <xdr:to>
      <xdr:col>24</xdr:col>
      <xdr:colOff>114300</xdr:colOff>
      <xdr:row>59</xdr:row>
      <xdr:rowOff>134076</xdr:rowOff>
    </xdr:to>
    <xdr:sp macro="" textlink="">
      <xdr:nvSpPr>
        <xdr:cNvPr id="178" name="フローチャート: 判断 177">
          <a:extLst>
            <a:ext uri="{FF2B5EF4-FFF2-40B4-BE49-F238E27FC236}">
              <a16:creationId xmlns:a16="http://schemas.microsoft.com/office/drawing/2014/main" id="{3A82A88D-07CA-4B61-8708-8F4A93AD1A05}"/>
            </a:ext>
          </a:extLst>
        </xdr:cNvPr>
        <xdr:cNvSpPr/>
      </xdr:nvSpPr>
      <xdr:spPr>
        <a:xfrm>
          <a:off x="4584700" y="1014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151674</xdr:rowOff>
    </xdr:from>
    <xdr:to>
      <xdr:col>20</xdr:col>
      <xdr:colOff>38100</xdr:colOff>
      <xdr:row>59</xdr:row>
      <xdr:rowOff>81824</xdr:rowOff>
    </xdr:to>
    <xdr:sp macro="" textlink="">
      <xdr:nvSpPr>
        <xdr:cNvPr id="179" name="フローチャート: 判断 178">
          <a:extLst>
            <a:ext uri="{FF2B5EF4-FFF2-40B4-BE49-F238E27FC236}">
              <a16:creationId xmlns:a16="http://schemas.microsoft.com/office/drawing/2014/main" id="{13D59FF3-37B1-4A53-878C-2BEC3EA07F38}"/>
            </a:ext>
          </a:extLst>
        </xdr:cNvPr>
        <xdr:cNvSpPr/>
      </xdr:nvSpPr>
      <xdr:spPr>
        <a:xfrm>
          <a:off x="3746500" y="1009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112485</xdr:rowOff>
    </xdr:from>
    <xdr:to>
      <xdr:col>15</xdr:col>
      <xdr:colOff>101600</xdr:colOff>
      <xdr:row>59</xdr:row>
      <xdr:rowOff>42635</xdr:rowOff>
    </xdr:to>
    <xdr:sp macro="" textlink="">
      <xdr:nvSpPr>
        <xdr:cNvPr id="180" name="フローチャート: 判断 179">
          <a:extLst>
            <a:ext uri="{FF2B5EF4-FFF2-40B4-BE49-F238E27FC236}">
              <a16:creationId xmlns:a16="http://schemas.microsoft.com/office/drawing/2014/main" id="{B3434C81-ADFC-4298-B685-2B9E2AB1373E}"/>
            </a:ext>
          </a:extLst>
        </xdr:cNvPr>
        <xdr:cNvSpPr/>
      </xdr:nvSpPr>
      <xdr:spPr>
        <a:xfrm>
          <a:off x="2857500" y="1005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43906</xdr:rowOff>
    </xdr:from>
    <xdr:to>
      <xdr:col>10</xdr:col>
      <xdr:colOff>165100</xdr:colOff>
      <xdr:row>58</xdr:row>
      <xdr:rowOff>145506</xdr:rowOff>
    </xdr:to>
    <xdr:sp macro="" textlink="">
      <xdr:nvSpPr>
        <xdr:cNvPr id="181" name="フローチャート: 判断 180">
          <a:extLst>
            <a:ext uri="{FF2B5EF4-FFF2-40B4-BE49-F238E27FC236}">
              <a16:creationId xmlns:a16="http://schemas.microsoft.com/office/drawing/2014/main" id="{16354429-5C8F-4AD9-B8DD-D69F479D0D41}"/>
            </a:ext>
          </a:extLst>
        </xdr:cNvPr>
        <xdr:cNvSpPr/>
      </xdr:nvSpPr>
      <xdr:spPr>
        <a:xfrm>
          <a:off x="1968500" y="998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57</xdr:row>
      <xdr:rowOff>153307</xdr:rowOff>
    </xdr:from>
    <xdr:to>
      <xdr:col>6</xdr:col>
      <xdr:colOff>38100</xdr:colOff>
      <xdr:row>58</xdr:row>
      <xdr:rowOff>83457</xdr:rowOff>
    </xdr:to>
    <xdr:sp macro="" textlink="">
      <xdr:nvSpPr>
        <xdr:cNvPr id="182" name="フローチャート: 判断 181">
          <a:extLst>
            <a:ext uri="{FF2B5EF4-FFF2-40B4-BE49-F238E27FC236}">
              <a16:creationId xmlns:a16="http://schemas.microsoft.com/office/drawing/2014/main" id="{B57B0636-77E2-4869-AADC-61A62A7FEF13}"/>
            </a:ext>
          </a:extLst>
        </xdr:cNvPr>
        <xdr:cNvSpPr/>
      </xdr:nvSpPr>
      <xdr:spPr>
        <a:xfrm>
          <a:off x="1079500" y="992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994C8990-3E7C-43B9-90F5-CDB04433CCCD}"/>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95BB5B17-F702-4D85-BA45-F57EF50F4AD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94554987-7310-445B-A329-551091248D02}"/>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AF1FEA6E-29E9-4744-A793-6978313B62B5}"/>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EBDCDA89-3617-4842-AE0D-E796AFA7635A}"/>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168003</xdr:rowOff>
    </xdr:from>
    <xdr:to>
      <xdr:col>24</xdr:col>
      <xdr:colOff>114300</xdr:colOff>
      <xdr:row>61</xdr:row>
      <xdr:rowOff>98153</xdr:rowOff>
    </xdr:to>
    <xdr:sp macro="" textlink="">
      <xdr:nvSpPr>
        <xdr:cNvPr id="188" name="楕円 187">
          <a:extLst>
            <a:ext uri="{FF2B5EF4-FFF2-40B4-BE49-F238E27FC236}">
              <a16:creationId xmlns:a16="http://schemas.microsoft.com/office/drawing/2014/main" id="{C3BC9DC2-FEC0-43C8-A1AD-2A7405C06CFF}"/>
            </a:ext>
          </a:extLst>
        </xdr:cNvPr>
        <xdr:cNvSpPr/>
      </xdr:nvSpPr>
      <xdr:spPr>
        <a:xfrm>
          <a:off x="4584700" y="1045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146430</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31F027D5-F356-470A-BB7D-BA6E6E4C9F07}"/>
            </a:ext>
          </a:extLst>
        </xdr:cNvPr>
        <xdr:cNvSpPr txBox="1"/>
      </xdr:nvSpPr>
      <xdr:spPr>
        <a:xfrm>
          <a:off x="4673600" y="1043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138612</xdr:rowOff>
    </xdr:from>
    <xdr:to>
      <xdr:col>20</xdr:col>
      <xdr:colOff>38100</xdr:colOff>
      <xdr:row>61</xdr:row>
      <xdr:rowOff>68762</xdr:rowOff>
    </xdr:to>
    <xdr:sp macro="" textlink="">
      <xdr:nvSpPr>
        <xdr:cNvPr id="190" name="楕円 189">
          <a:extLst>
            <a:ext uri="{FF2B5EF4-FFF2-40B4-BE49-F238E27FC236}">
              <a16:creationId xmlns:a16="http://schemas.microsoft.com/office/drawing/2014/main" id="{9E79EF09-FBA0-4A10-B305-1615DD70B187}"/>
            </a:ext>
          </a:extLst>
        </xdr:cNvPr>
        <xdr:cNvSpPr/>
      </xdr:nvSpPr>
      <xdr:spPr>
        <a:xfrm>
          <a:off x="3746500" y="1042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17962</xdr:rowOff>
    </xdr:from>
    <xdr:to>
      <xdr:col>24</xdr:col>
      <xdr:colOff>63500</xdr:colOff>
      <xdr:row>61</xdr:row>
      <xdr:rowOff>47353</xdr:rowOff>
    </xdr:to>
    <xdr:cxnSp macro="">
      <xdr:nvCxnSpPr>
        <xdr:cNvPr id="191" name="直線コネクタ 190">
          <a:extLst>
            <a:ext uri="{FF2B5EF4-FFF2-40B4-BE49-F238E27FC236}">
              <a16:creationId xmlns:a16="http://schemas.microsoft.com/office/drawing/2014/main" id="{89C43721-29A4-4CE5-9670-386E4B60A31A}"/>
            </a:ext>
          </a:extLst>
        </xdr:cNvPr>
        <xdr:cNvCxnSpPr/>
      </xdr:nvCxnSpPr>
      <xdr:spPr>
        <a:xfrm>
          <a:off x="3797300" y="10476412"/>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99423</xdr:rowOff>
    </xdr:from>
    <xdr:to>
      <xdr:col>15</xdr:col>
      <xdr:colOff>101600</xdr:colOff>
      <xdr:row>61</xdr:row>
      <xdr:rowOff>29573</xdr:rowOff>
    </xdr:to>
    <xdr:sp macro="" textlink="">
      <xdr:nvSpPr>
        <xdr:cNvPr id="192" name="楕円 191">
          <a:extLst>
            <a:ext uri="{FF2B5EF4-FFF2-40B4-BE49-F238E27FC236}">
              <a16:creationId xmlns:a16="http://schemas.microsoft.com/office/drawing/2014/main" id="{1BBDF51F-3BA6-43F6-8111-5F195E73F6CB}"/>
            </a:ext>
          </a:extLst>
        </xdr:cNvPr>
        <xdr:cNvSpPr/>
      </xdr:nvSpPr>
      <xdr:spPr>
        <a:xfrm>
          <a:off x="2857500" y="1038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150223</xdr:rowOff>
    </xdr:from>
    <xdr:to>
      <xdr:col>19</xdr:col>
      <xdr:colOff>177800</xdr:colOff>
      <xdr:row>61</xdr:row>
      <xdr:rowOff>17962</xdr:rowOff>
    </xdr:to>
    <xdr:cxnSp macro="">
      <xdr:nvCxnSpPr>
        <xdr:cNvPr id="193" name="直線コネクタ 192">
          <a:extLst>
            <a:ext uri="{FF2B5EF4-FFF2-40B4-BE49-F238E27FC236}">
              <a16:creationId xmlns:a16="http://schemas.microsoft.com/office/drawing/2014/main" id="{BCC75E9F-EA79-4E30-BF7A-4A5C548C0552}"/>
            </a:ext>
          </a:extLst>
        </xdr:cNvPr>
        <xdr:cNvCxnSpPr/>
      </xdr:nvCxnSpPr>
      <xdr:spPr>
        <a:xfrm>
          <a:off x="2908300" y="10437223"/>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128815</xdr:rowOff>
    </xdr:from>
    <xdr:to>
      <xdr:col>10</xdr:col>
      <xdr:colOff>165100</xdr:colOff>
      <xdr:row>61</xdr:row>
      <xdr:rowOff>58965</xdr:rowOff>
    </xdr:to>
    <xdr:sp macro="" textlink="">
      <xdr:nvSpPr>
        <xdr:cNvPr id="194" name="楕円 193">
          <a:extLst>
            <a:ext uri="{FF2B5EF4-FFF2-40B4-BE49-F238E27FC236}">
              <a16:creationId xmlns:a16="http://schemas.microsoft.com/office/drawing/2014/main" id="{836410A3-4DFB-411E-BEA8-4BAAEE85FA6B}"/>
            </a:ext>
          </a:extLst>
        </xdr:cNvPr>
        <xdr:cNvSpPr/>
      </xdr:nvSpPr>
      <xdr:spPr>
        <a:xfrm>
          <a:off x="1968500" y="1041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150223</xdr:rowOff>
    </xdr:from>
    <xdr:to>
      <xdr:col>15</xdr:col>
      <xdr:colOff>50800</xdr:colOff>
      <xdr:row>61</xdr:row>
      <xdr:rowOff>8165</xdr:rowOff>
    </xdr:to>
    <xdr:cxnSp macro="">
      <xdr:nvCxnSpPr>
        <xdr:cNvPr id="195" name="直線コネクタ 194">
          <a:extLst>
            <a:ext uri="{FF2B5EF4-FFF2-40B4-BE49-F238E27FC236}">
              <a16:creationId xmlns:a16="http://schemas.microsoft.com/office/drawing/2014/main" id="{5617AD13-02EC-4214-BBC9-DF2F11DFCFCD}"/>
            </a:ext>
          </a:extLst>
        </xdr:cNvPr>
        <xdr:cNvCxnSpPr/>
      </xdr:nvCxnSpPr>
      <xdr:spPr>
        <a:xfrm flipV="1">
          <a:off x="2019300" y="10437223"/>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79828</xdr:rowOff>
    </xdr:from>
    <xdr:to>
      <xdr:col>6</xdr:col>
      <xdr:colOff>38100</xdr:colOff>
      <xdr:row>61</xdr:row>
      <xdr:rowOff>9978</xdr:rowOff>
    </xdr:to>
    <xdr:sp macro="" textlink="">
      <xdr:nvSpPr>
        <xdr:cNvPr id="196" name="楕円 195">
          <a:extLst>
            <a:ext uri="{FF2B5EF4-FFF2-40B4-BE49-F238E27FC236}">
              <a16:creationId xmlns:a16="http://schemas.microsoft.com/office/drawing/2014/main" id="{EA7789ED-030C-44E6-AC1B-219D6DEF0024}"/>
            </a:ext>
          </a:extLst>
        </xdr:cNvPr>
        <xdr:cNvSpPr/>
      </xdr:nvSpPr>
      <xdr:spPr>
        <a:xfrm>
          <a:off x="1079500" y="1036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130628</xdr:rowOff>
    </xdr:from>
    <xdr:to>
      <xdr:col>10</xdr:col>
      <xdr:colOff>114300</xdr:colOff>
      <xdr:row>61</xdr:row>
      <xdr:rowOff>8165</xdr:rowOff>
    </xdr:to>
    <xdr:cxnSp macro="">
      <xdr:nvCxnSpPr>
        <xdr:cNvPr id="197" name="直線コネクタ 196">
          <a:extLst>
            <a:ext uri="{FF2B5EF4-FFF2-40B4-BE49-F238E27FC236}">
              <a16:creationId xmlns:a16="http://schemas.microsoft.com/office/drawing/2014/main" id="{664061C6-D0DE-4B63-A5F9-E9277D1DB674}"/>
            </a:ext>
          </a:extLst>
        </xdr:cNvPr>
        <xdr:cNvCxnSpPr/>
      </xdr:nvCxnSpPr>
      <xdr:spPr>
        <a:xfrm>
          <a:off x="1130300" y="104176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98351</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F47CF06A-20DD-4EE0-930A-6907E1B2E6AF}"/>
            </a:ext>
          </a:extLst>
        </xdr:cNvPr>
        <xdr:cNvSpPr txBox="1"/>
      </xdr:nvSpPr>
      <xdr:spPr>
        <a:xfrm>
          <a:off x="3582044" y="987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59162</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50CE1CAE-D4A6-4072-B838-49DEE16E4F7C}"/>
            </a:ext>
          </a:extLst>
        </xdr:cNvPr>
        <xdr:cNvSpPr txBox="1"/>
      </xdr:nvSpPr>
      <xdr:spPr>
        <a:xfrm>
          <a:off x="2705744" y="983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162033</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63FCC003-DA79-4170-97E2-994FF8D2367A}"/>
            </a:ext>
          </a:extLst>
        </xdr:cNvPr>
        <xdr:cNvSpPr txBox="1"/>
      </xdr:nvSpPr>
      <xdr:spPr>
        <a:xfrm>
          <a:off x="1816744" y="9763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99984</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6B7B0823-1013-44D0-99F4-98D9AD3912A6}"/>
            </a:ext>
          </a:extLst>
        </xdr:cNvPr>
        <xdr:cNvSpPr txBox="1"/>
      </xdr:nvSpPr>
      <xdr:spPr>
        <a:xfrm>
          <a:off x="927744" y="9701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59889</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25531A6F-6E39-4E81-875F-0C067DD54F0A}"/>
            </a:ext>
          </a:extLst>
        </xdr:cNvPr>
        <xdr:cNvSpPr txBox="1"/>
      </xdr:nvSpPr>
      <xdr:spPr>
        <a:xfrm>
          <a:off x="3582044" y="1051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20700</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9A087FF8-BC1A-4D12-9194-4095F601D83B}"/>
            </a:ext>
          </a:extLst>
        </xdr:cNvPr>
        <xdr:cNvSpPr txBox="1"/>
      </xdr:nvSpPr>
      <xdr:spPr>
        <a:xfrm>
          <a:off x="2705744" y="1047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50092</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DC6F3F62-9EBC-4ED8-85E2-7A04DD9ADBC3}"/>
            </a:ext>
          </a:extLst>
        </xdr:cNvPr>
        <xdr:cNvSpPr txBox="1"/>
      </xdr:nvSpPr>
      <xdr:spPr>
        <a:xfrm>
          <a:off x="1816744" y="1050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1105</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30412E56-4ACF-4E15-BD1E-AC3F21F70A39}"/>
            </a:ext>
          </a:extLst>
        </xdr:cNvPr>
        <xdr:cNvSpPr txBox="1"/>
      </xdr:nvSpPr>
      <xdr:spPr>
        <a:xfrm>
          <a:off x="927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0F746C88-AE3F-4C12-B1D4-38236126EE9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80FF4E27-C976-4941-814E-861495F890B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A478A127-1585-4A0B-BEF4-7C7B67AE3FC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16C58FC9-B079-4014-84E7-D3FF95D019F4}"/>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34381FD5-5BFC-4074-88F6-C14A7675A0B7}"/>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A53CFB30-3417-4317-BC99-863993D4865C}"/>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DBDF0564-3823-41FE-AED5-78A1CF5C4F45}"/>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CA26B6C4-9569-4C69-BF18-94C69F597FF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40F1593F-2E7F-4B0D-8EAE-24073D1A2872}"/>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B5B97173-76AE-488F-B494-B097FCCD1015}"/>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6" name="直線コネクタ 215">
          <a:extLst>
            <a:ext uri="{FF2B5EF4-FFF2-40B4-BE49-F238E27FC236}">
              <a16:creationId xmlns:a16="http://schemas.microsoft.com/office/drawing/2014/main" id="{72DD9EDF-1A6A-4389-95F5-0969E3EDE43C}"/>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7" name="テキスト ボックス 216">
          <a:extLst>
            <a:ext uri="{FF2B5EF4-FFF2-40B4-BE49-F238E27FC236}">
              <a16:creationId xmlns:a16="http://schemas.microsoft.com/office/drawing/2014/main" id="{C2A90228-E6F5-4EED-86EC-E4DE52B3E69B}"/>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8" name="直線コネクタ 217">
          <a:extLst>
            <a:ext uri="{FF2B5EF4-FFF2-40B4-BE49-F238E27FC236}">
              <a16:creationId xmlns:a16="http://schemas.microsoft.com/office/drawing/2014/main" id="{8708EDBE-EEAD-4ACD-A542-BAB978D81373}"/>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9" name="テキスト ボックス 218">
          <a:extLst>
            <a:ext uri="{FF2B5EF4-FFF2-40B4-BE49-F238E27FC236}">
              <a16:creationId xmlns:a16="http://schemas.microsoft.com/office/drawing/2014/main" id="{4DE2E4E4-0D65-43D1-937D-A8BBD438BC74}"/>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0" name="直線コネクタ 219">
          <a:extLst>
            <a:ext uri="{FF2B5EF4-FFF2-40B4-BE49-F238E27FC236}">
              <a16:creationId xmlns:a16="http://schemas.microsoft.com/office/drawing/2014/main" id="{96AB349A-A3E9-4115-8338-64AC27A0EE1D}"/>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21" name="テキスト ボックス 220">
          <a:extLst>
            <a:ext uri="{FF2B5EF4-FFF2-40B4-BE49-F238E27FC236}">
              <a16:creationId xmlns:a16="http://schemas.microsoft.com/office/drawing/2014/main" id="{6ABD9350-3D88-4367-80D7-3A35F65E8C58}"/>
            </a:ext>
          </a:extLst>
        </xdr:cNvPr>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2" name="直線コネクタ 221">
          <a:extLst>
            <a:ext uri="{FF2B5EF4-FFF2-40B4-BE49-F238E27FC236}">
              <a16:creationId xmlns:a16="http://schemas.microsoft.com/office/drawing/2014/main" id="{9B3A7368-51E2-40F0-BCCB-C538D45ADAF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3" name="テキスト ボックス 222">
          <a:extLst>
            <a:ext uri="{FF2B5EF4-FFF2-40B4-BE49-F238E27FC236}">
              <a16:creationId xmlns:a16="http://schemas.microsoft.com/office/drawing/2014/main" id="{C69EBD6C-5F7C-459F-A05A-13BC3A7B1DF3}"/>
            </a:ext>
          </a:extLst>
        </xdr:cNvPr>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a:extLst>
            <a:ext uri="{FF2B5EF4-FFF2-40B4-BE49-F238E27FC236}">
              <a16:creationId xmlns:a16="http://schemas.microsoft.com/office/drawing/2014/main" id="{EC25527B-965F-430F-B9C7-E071AC431CA7}"/>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5" name="テキスト ボックス 224">
          <a:extLst>
            <a:ext uri="{FF2B5EF4-FFF2-40B4-BE49-F238E27FC236}">
              <a16:creationId xmlns:a16="http://schemas.microsoft.com/office/drawing/2014/main" id="{8374CD41-ED0D-4E19-8A44-04F7F2E404E2}"/>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橋りょう・トンネル】&#10;一人当たり有形固定資産（償却資産）額グラフ枠">
          <a:extLst>
            <a:ext uri="{FF2B5EF4-FFF2-40B4-BE49-F238E27FC236}">
              <a16:creationId xmlns:a16="http://schemas.microsoft.com/office/drawing/2014/main" id="{29B12911-1039-4107-8338-F48806A9B88B}"/>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132424</xdr:rowOff>
    </xdr:from>
    <xdr:to>
      <xdr:col>54</xdr:col>
      <xdr:colOff>189865</xdr:colOff>
      <xdr:row>63</xdr:row>
      <xdr:rowOff>166937</xdr:rowOff>
    </xdr:to>
    <xdr:cxnSp macro="">
      <xdr:nvCxnSpPr>
        <xdr:cNvPr id="227" name="直線コネクタ 226">
          <a:extLst>
            <a:ext uri="{FF2B5EF4-FFF2-40B4-BE49-F238E27FC236}">
              <a16:creationId xmlns:a16="http://schemas.microsoft.com/office/drawing/2014/main" id="{78EC2FBB-20D1-45E0-95CA-5754313286F1}"/>
            </a:ext>
          </a:extLst>
        </xdr:cNvPr>
        <xdr:cNvCxnSpPr/>
      </xdr:nvCxnSpPr>
      <xdr:spPr>
        <a:xfrm flipV="1">
          <a:off x="10476865" y="9905074"/>
          <a:ext cx="0" cy="1063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170764</xdr:rowOff>
    </xdr:from>
    <xdr:ext cx="378565" cy="259045"/>
    <xdr:sp macro="" textlink="">
      <xdr:nvSpPr>
        <xdr:cNvPr id="228" name="【橋りょう・トンネル】&#10;一人当たり有形固定資産（償却資産）額最小値テキスト">
          <a:extLst>
            <a:ext uri="{FF2B5EF4-FFF2-40B4-BE49-F238E27FC236}">
              <a16:creationId xmlns:a16="http://schemas.microsoft.com/office/drawing/2014/main" id="{1B37038F-60E3-4686-AE9B-9312ADB56811}"/>
            </a:ext>
          </a:extLst>
        </xdr:cNvPr>
        <xdr:cNvSpPr txBox="1"/>
      </xdr:nvSpPr>
      <xdr:spPr>
        <a:xfrm>
          <a:off x="10515600" y="109721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166937</xdr:rowOff>
    </xdr:from>
    <xdr:to>
      <xdr:col>55</xdr:col>
      <xdr:colOff>88900</xdr:colOff>
      <xdr:row>63</xdr:row>
      <xdr:rowOff>166937</xdr:rowOff>
    </xdr:to>
    <xdr:cxnSp macro="">
      <xdr:nvCxnSpPr>
        <xdr:cNvPr id="229" name="直線コネクタ 228">
          <a:extLst>
            <a:ext uri="{FF2B5EF4-FFF2-40B4-BE49-F238E27FC236}">
              <a16:creationId xmlns:a16="http://schemas.microsoft.com/office/drawing/2014/main" id="{7F17FF6D-C1F9-48BB-BAFE-7BAD9DD9F97D}"/>
            </a:ext>
          </a:extLst>
        </xdr:cNvPr>
        <xdr:cNvCxnSpPr/>
      </xdr:nvCxnSpPr>
      <xdr:spPr>
        <a:xfrm>
          <a:off x="10388600" y="10968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79101</xdr:rowOff>
    </xdr:from>
    <xdr:ext cx="599010" cy="259045"/>
    <xdr:sp macro="" textlink="">
      <xdr:nvSpPr>
        <xdr:cNvPr id="230" name="【橋りょう・トンネル】&#10;一人当たり有形固定資産（償却資産）額最大値テキスト">
          <a:extLst>
            <a:ext uri="{FF2B5EF4-FFF2-40B4-BE49-F238E27FC236}">
              <a16:creationId xmlns:a16="http://schemas.microsoft.com/office/drawing/2014/main" id="{10B1D2C5-621C-4BC1-9892-8F129EA53633}"/>
            </a:ext>
          </a:extLst>
        </xdr:cNvPr>
        <xdr:cNvSpPr txBox="1"/>
      </xdr:nvSpPr>
      <xdr:spPr>
        <a:xfrm>
          <a:off x="10515600" y="9680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132424</xdr:rowOff>
    </xdr:from>
    <xdr:to>
      <xdr:col>55</xdr:col>
      <xdr:colOff>88900</xdr:colOff>
      <xdr:row>57</xdr:row>
      <xdr:rowOff>132424</xdr:rowOff>
    </xdr:to>
    <xdr:cxnSp macro="">
      <xdr:nvCxnSpPr>
        <xdr:cNvPr id="231" name="直線コネクタ 230">
          <a:extLst>
            <a:ext uri="{FF2B5EF4-FFF2-40B4-BE49-F238E27FC236}">
              <a16:creationId xmlns:a16="http://schemas.microsoft.com/office/drawing/2014/main" id="{BDA962B3-7A09-46D8-9971-2CDCBD7824EF}"/>
            </a:ext>
          </a:extLst>
        </xdr:cNvPr>
        <xdr:cNvCxnSpPr/>
      </xdr:nvCxnSpPr>
      <xdr:spPr>
        <a:xfrm>
          <a:off x="10388600" y="990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114577</xdr:rowOff>
    </xdr:from>
    <xdr:ext cx="534377" cy="259045"/>
    <xdr:sp macro="" textlink="">
      <xdr:nvSpPr>
        <xdr:cNvPr id="232" name="【橋りょう・トンネル】&#10;一人当たり有形固定資産（償却資産）額平均値テキスト">
          <a:extLst>
            <a:ext uri="{FF2B5EF4-FFF2-40B4-BE49-F238E27FC236}">
              <a16:creationId xmlns:a16="http://schemas.microsoft.com/office/drawing/2014/main" id="{DDE24B48-BE34-4904-98AF-A701AA2C65D6}"/>
            </a:ext>
          </a:extLst>
        </xdr:cNvPr>
        <xdr:cNvSpPr txBox="1"/>
      </xdr:nvSpPr>
      <xdr:spPr>
        <a:xfrm>
          <a:off x="10515600" y="10401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91700</xdr:rowOff>
    </xdr:from>
    <xdr:to>
      <xdr:col>55</xdr:col>
      <xdr:colOff>50800</xdr:colOff>
      <xdr:row>62</xdr:row>
      <xdr:rowOff>21850</xdr:rowOff>
    </xdr:to>
    <xdr:sp macro="" textlink="">
      <xdr:nvSpPr>
        <xdr:cNvPr id="233" name="フローチャート: 判断 232">
          <a:extLst>
            <a:ext uri="{FF2B5EF4-FFF2-40B4-BE49-F238E27FC236}">
              <a16:creationId xmlns:a16="http://schemas.microsoft.com/office/drawing/2014/main" id="{7F93BF40-140A-4E42-A1C4-19A56BDEC39B}"/>
            </a:ext>
          </a:extLst>
        </xdr:cNvPr>
        <xdr:cNvSpPr/>
      </xdr:nvSpPr>
      <xdr:spPr>
        <a:xfrm>
          <a:off x="10426700" y="1055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94791</xdr:rowOff>
    </xdr:from>
    <xdr:to>
      <xdr:col>50</xdr:col>
      <xdr:colOff>165100</xdr:colOff>
      <xdr:row>62</xdr:row>
      <xdr:rowOff>24941</xdr:rowOff>
    </xdr:to>
    <xdr:sp macro="" textlink="">
      <xdr:nvSpPr>
        <xdr:cNvPr id="234" name="フローチャート: 判断 233">
          <a:extLst>
            <a:ext uri="{FF2B5EF4-FFF2-40B4-BE49-F238E27FC236}">
              <a16:creationId xmlns:a16="http://schemas.microsoft.com/office/drawing/2014/main" id="{6BB26415-7E32-490D-BFD6-A6FEC777356E}"/>
            </a:ext>
          </a:extLst>
        </xdr:cNvPr>
        <xdr:cNvSpPr/>
      </xdr:nvSpPr>
      <xdr:spPr>
        <a:xfrm>
          <a:off x="9588500" y="1055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120819</xdr:rowOff>
    </xdr:from>
    <xdr:to>
      <xdr:col>46</xdr:col>
      <xdr:colOff>38100</xdr:colOff>
      <xdr:row>62</xdr:row>
      <xdr:rowOff>50969</xdr:rowOff>
    </xdr:to>
    <xdr:sp macro="" textlink="">
      <xdr:nvSpPr>
        <xdr:cNvPr id="235" name="フローチャート: 判断 234">
          <a:extLst>
            <a:ext uri="{FF2B5EF4-FFF2-40B4-BE49-F238E27FC236}">
              <a16:creationId xmlns:a16="http://schemas.microsoft.com/office/drawing/2014/main" id="{871FC3E2-8BC4-4190-A2FD-0BFAF7939153}"/>
            </a:ext>
          </a:extLst>
        </xdr:cNvPr>
        <xdr:cNvSpPr/>
      </xdr:nvSpPr>
      <xdr:spPr>
        <a:xfrm>
          <a:off x="8699500" y="1057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97191</xdr:rowOff>
    </xdr:from>
    <xdr:to>
      <xdr:col>41</xdr:col>
      <xdr:colOff>101600</xdr:colOff>
      <xdr:row>62</xdr:row>
      <xdr:rowOff>27341</xdr:rowOff>
    </xdr:to>
    <xdr:sp macro="" textlink="">
      <xdr:nvSpPr>
        <xdr:cNvPr id="236" name="フローチャート: 判断 235">
          <a:extLst>
            <a:ext uri="{FF2B5EF4-FFF2-40B4-BE49-F238E27FC236}">
              <a16:creationId xmlns:a16="http://schemas.microsoft.com/office/drawing/2014/main" id="{596C98EC-E293-4394-BC7F-033B38A58BFC}"/>
            </a:ext>
          </a:extLst>
        </xdr:cNvPr>
        <xdr:cNvSpPr/>
      </xdr:nvSpPr>
      <xdr:spPr>
        <a:xfrm>
          <a:off x="7810500" y="1055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86913</xdr:rowOff>
    </xdr:from>
    <xdr:to>
      <xdr:col>36</xdr:col>
      <xdr:colOff>165100</xdr:colOff>
      <xdr:row>62</xdr:row>
      <xdr:rowOff>17063</xdr:rowOff>
    </xdr:to>
    <xdr:sp macro="" textlink="">
      <xdr:nvSpPr>
        <xdr:cNvPr id="237" name="フローチャート: 判断 236">
          <a:extLst>
            <a:ext uri="{FF2B5EF4-FFF2-40B4-BE49-F238E27FC236}">
              <a16:creationId xmlns:a16="http://schemas.microsoft.com/office/drawing/2014/main" id="{F3120020-3FD8-4A88-93C1-6F22127BBE47}"/>
            </a:ext>
          </a:extLst>
        </xdr:cNvPr>
        <xdr:cNvSpPr/>
      </xdr:nvSpPr>
      <xdr:spPr>
        <a:xfrm>
          <a:off x="6921500" y="1054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3DCA80BD-20FD-459B-A9B3-3117E28BD8E1}"/>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FBACFE68-50E5-41C5-B696-19E7DAC712D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626D96BF-130F-4EFC-93A9-2F04693D11D2}"/>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8DB8C64D-EDE8-4ED6-9B44-116FCA14B388}"/>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90C81F1F-BE90-48AC-9806-F76D4829D5C6}"/>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107162</xdr:rowOff>
    </xdr:from>
    <xdr:to>
      <xdr:col>55</xdr:col>
      <xdr:colOff>50800</xdr:colOff>
      <xdr:row>62</xdr:row>
      <xdr:rowOff>37312</xdr:rowOff>
    </xdr:to>
    <xdr:sp macro="" textlink="">
      <xdr:nvSpPr>
        <xdr:cNvPr id="243" name="楕円 242">
          <a:extLst>
            <a:ext uri="{FF2B5EF4-FFF2-40B4-BE49-F238E27FC236}">
              <a16:creationId xmlns:a16="http://schemas.microsoft.com/office/drawing/2014/main" id="{73070899-41B0-478E-BEFB-FFA1E790D64E}"/>
            </a:ext>
          </a:extLst>
        </xdr:cNvPr>
        <xdr:cNvSpPr/>
      </xdr:nvSpPr>
      <xdr:spPr>
        <a:xfrm>
          <a:off x="10426700" y="1056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85589</xdr:rowOff>
    </xdr:from>
    <xdr:ext cx="534377" cy="259045"/>
    <xdr:sp macro="" textlink="">
      <xdr:nvSpPr>
        <xdr:cNvPr id="244" name="【橋りょう・トンネル】&#10;一人当たり有形固定資産（償却資産）額該当値テキスト">
          <a:extLst>
            <a:ext uri="{FF2B5EF4-FFF2-40B4-BE49-F238E27FC236}">
              <a16:creationId xmlns:a16="http://schemas.microsoft.com/office/drawing/2014/main" id="{62D26253-5711-4FFB-B24C-9D7512D24C1F}"/>
            </a:ext>
          </a:extLst>
        </xdr:cNvPr>
        <xdr:cNvSpPr txBox="1"/>
      </xdr:nvSpPr>
      <xdr:spPr>
        <a:xfrm>
          <a:off x="10515600" y="10544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109737</xdr:rowOff>
    </xdr:from>
    <xdr:to>
      <xdr:col>50</xdr:col>
      <xdr:colOff>165100</xdr:colOff>
      <xdr:row>62</xdr:row>
      <xdr:rowOff>39887</xdr:rowOff>
    </xdr:to>
    <xdr:sp macro="" textlink="">
      <xdr:nvSpPr>
        <xdr:cNvPr id="245" name="楕円 244">
          <a:extLst>
            <a:ext uri="{FF2B5EF4-FFF2-40B4-BE49-F238E27FC236}">
              <a16:creationId xmlns:a16="http://schemas.microsoft.com/office/drawing/2014/main" id="{ADA64A73-CA42-458B-9DA5-E91EFB40289A}"/>
            </a:ext>
          </a:extLst>
        </xdr:cNvPr>
        <xdr:cNvSpPr/>
      </xdr:nvSpPr>
      <xdr:spPr>
        <a:xfrm>
          <a:off x="9588500" y="10568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157962</xdr:rowOff>
    </xdr:from>
    <xdr:to>
      <xdr:col>55</xdr:col>
      <xdr:colOff>0</xdr:colOff>
      <xdr:row>61</xdr:row>
      <xdr:rowOff>160537</xdr:rowOff>
    </xdr:to>
    <xdr:cxnSp macro="">
      <xdr:nvCxnSpPr>
        <xdr:cNvPr id="246" name="直線コネクタ 245">
          <a:extLst>
            <a:ext uri="{FF2B5EF4-FFF2-40B4-BE49-F238E27FC236}">
              <a16:creationId xmlns:a16="http://schemas.microsoft.com/office/drawing/2014/main" id="{AD7BD099-6C27-400A-939B-AA0EEA0CD0E6}"/>
            </a:ext>
          </a:extLst>
        </xdr:cNvPr>
        <xdr:cNvCxnSpPr/>
      </xdr:nvCxnSpPr>
      <xdr:spPr>
        <a:xfrm flipV="1">
          <a:off x="9639300" y="10616412"/>
          <a:ext cx="838200" cy="2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111575</xdr:rowOff>
    </xdr:from>
    <xdr:to>
      <xdr:col>46</xdr:col>
      <xdr:colOff>38100</xdr:colOff>
      <xdr:row>62</xdr:row>
      <xdr:rowOff>41725</xdr:rowOff>
    </xdr:to>
    <xdr:sp macro="" textlink="">
      <xdr:nvSpPr>
        <xdr:cNvPr id="247" name="楕円 246">
          <a:extLst>
            <a:ext uri="{FF2B5EF4-FFF2-40B4-BE49-F238E27FC236}">
              <a16:creationId xmlns:a16="http://schemas.microsoft.com/office/drawing/2014/main" id="{2A45FE88-D215-4E17-B7EB-E4AC61C71F9B}"/>
            </a:ext>
          </a:extLst>
        </xdr:cNvPr>
        <xdr:cNvSpPr/>
      </xdr:nvSpPr>
      <xdr:spPr>
        <a:xfrm>
          <a:off x="8699500" y="1057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160537</xdr:rowOff>
    </xdr:from>
    <xdr:to>
      <xdr:col>50</xdr:col>
      <xdr:colOff>114300</xdr:colOff>
      <xdr:row>61</xdr:row>
      <xdr:rowOff>162375</xdr:rowOff>
    </xdr:to>
    <xdr:cxnSp macro="">
      <xdr:nvCxnSpPr>
        <xdr:cNvPr id="248" name="直線コネクタ 247">
          <a:extLst>
            <a:ext uri="{FF2B5EF4-FFF2-40B4-BE49-F238E27FC236}">
              <a16:creationId xmlns:a16="http://schemas.microsoft.com/office/drawing/2014/main" id="{2640DFB5-D513-46B8-9BF2-5EC9AF9714E9}"/>
            </a:ext>
          </a:extLst>
        </xdr:cNvPr>
        <xdr:cNvCxnSpPr/>
      </xdr:nvCxnSpPr>
      <xdr:spPr>
        <a:xfrm flipV="1">
          <a:off x="8750300" y="10618987"/>
          <a:ext cx="889000" cy="1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124390</xdr:rowOff>
    </xdr:from>
    <xdr:to>
      <xdr:col>41</xdr:col>
      <xdr:colOff>101600</xdr:colOff>
      <xdr:row>62</xdr:row>
      <xdr:rowOff>54540</xdr:rowOff>
    </xdr:to>
    <xdr:sp macro="" textlink="">
      <xdr:nvSpPr>
        <xdr:cNvPr id="249" name="楕円 248">
          <a:extLst>
            <a:ext uri="{FF2B5EF4-FFF2-40B4-BE49-F238E27FC236}">
              <a16:creationId xmlns:a16="http://schemas.microsoft.com/office/drawing/2014/main" id="{2E26E22F-6A92-426F-8226-9D40C53D1F08}"/>
            </a:ext>
          </a:extLst>
        </xdr:cNvPr>
        <xdr:cNvSpPr/>
      </xdr:nvSpPr>
      <xdr:spPr>
        <a:xfrm>
          <a:off x="7810500" y="1058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162375</xdr:rowOff>
    </xdr:from>
    <xdr:to>
      <xdr:col>45</xdr:col>
      <xdr:colOff>177800</xdr:colOff>
      <xdr:row>62</xdr:row>
      <xdr:rowOff>3740</xdr:rowOff>
    </xdr:to>
    <xdr:cxnSp macro="">
      <xdr:nvCxnSpPr>
        <xdr:cNvPr id="250" name="直線コネクタ 249">
          <a:extLst>
            <a:ext uri="{FF2B5EF4-FFF2-40B4-BE49-F238E27FC236}">
              <a16:creationId xmlns:a16="http://schemas.microsoft.com/office/drawing/2014/main" id="{0194D144-D4DC-4819-A02B-6E3B3162FB07}"/>
            </a:ext>
          </a:extLst>
        </xdr:cNvPr>
        <xdr:cNvCxnSpPr/>
      </xdr:nvCxnSpPr>
      <xdr:spPr>
        <a:xfrm flipV="1">
          <a:off x="7861300" y="10620825"/>
          <a:ext cx="889000" cy="12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125999</xdr:rowOff>
    </xdr:from>
    <xdr:to>
      <xdr:col>36</xdr:col>
      <xdr:colOff>165100</xdr:colOff>
      <xdr:row>62</xdr:row>
      <xdr:rowOff>56149</xdr:rowOff>
    </xdr:to>
    <xdr:sp macro="" textlink="">
      <xdr:nvSpPr>
        <xdr:cNvPr id="251" name="楕円 250">
          <a:extLst>
            <a:ext uri="{FF2B5EF4-FFF2-40B4-BE49-F238E27FC236}">
              <a16:creationId xmlns:a16="http://schemas.microsoft.com/office/drawing/2014/main" id="{79642680-DFEB-4CE9-B417-85E737C29C82}"/>
            </a:ext>
          </a:extLst>
        </xdr:cNvPr>
        <xdr:cNvSpPr/>
      </xdr:nvSpPr>
      <xdr:spPr>
        <a:xfrm>
          <a:off x="6921500" y="1058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3740</xdr:rowOff>
    </xdr:from>
    <xdr:to>
      <xdr:col>41</xdr:col>
      <xdr:colOff>50800</xdr:colOff>
      <xdr:row>62</xdr:row>
      <xdr:rowOff>5349</xdr:rowOff>
    </xdr:to>
    <xdr:cxnSp macro="">
      <xdr:nvCxnSpPr>
        <xdr:cNvPr id="252" name="直線コネクタ 251">
          <a:extLst>
            <a:ext uri="{FF2B5EF4-FFF2-40B4-BE49-F238E27FC236}">
              <a16:creationId xmlns:a16="http://schemas.microsoft.com/office/drawing/2014/main" id="{E89694AE-23BA-4837-AFA5-A17474853F4A}"/>
            </a:ext>
          </a:extLst>
        </xdr:cNvPr>
        <xdr:cNvCxnSpPr/>
      </xdr:nvCxnSpPr>
      <xdr:spPr>
        <a:xfrm flipV="1">
          <a:off x="6972300" y="10633640"/>
          <a:ext cx="889000" cy="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41468</xdr:rowOff>
    </xdr:from>
    <xdr:ext cx="534377" cy="259045"/>
    <xdr:sp macro="" textlink="">
      <xdr:nvSpPr>
        <xdr:cNvPr id="253" name="n_1aveValue【橋りょう・トンネル】&#10;一人当たり有形固定資産（償却資産）額">
          <a:extLst>
            <a:ext uri="{FF2B5EF4-FFF2-40B4-BE49-F238E27FC236}">
              <a16:creationId xmlns:a16="http://schemas.microsoft.com/office/drawing/2014/main" id="{54FFFA9D-3AD8-46D3-9D9C-F69BDEBB0822}"/>
            </a:ext>
          </a:extLst>
        </xdr:cNvPr>
        <xdr:cNvSpPr txBox="1"/>
      </xdr:nvSpPr>
      <xdr:spPr>
        <a:xfrm>
          <a:off x="9359411" y="10328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42096</xdr:rowOff>
    </xdr:from>
    <xdr:ext cx="534377" cy="259045"/>
    <xdr:sp macro="" textlink="">
      <xdr:nvSpPr>
        <xdr:cNvPr id="254" name="n_2aveValue【橋りょう・トンネル】&#10;一人当たり有形固定資産（償却資産）額">
          <a:extLst>
            <a:ext uri="{FF2B5EF4-FFF2-40B4-BE49-F238E27FC236}">
              <a16:creationId xmlns:a16="http://schemas.microsoft.com/office/drawing/2014/main" id="{AD45ED84-00B6-422C-AC82-7C1C0657F1FF}"/>
            </a:ext>
          </a:extLst>
        </xdr:cNvPr>
        <xdr:cNvSpPr txBox="1"/>
      </xdr:nvSpPr>
      <xdr:spPr>
        <a:xfrm>
          <a:off x="8483111" y="1067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43868</xdr:rowOff>
    </xdr:from>
    <xdr:ext cx="534377" cy="259045"/>
    <xdr:sp macro="" textlink="">
      <xdr:nvSpPr>
        <xdr:cNvPr id="255" name="n_3aveValue【橋りょう・トンネル】&#10;一人当たり有形固定資産（償却資産）額">
          <a:extLst>
            <a:ext uri="{FF2B5EF4-FFF2-40B4-BE49-F238E27FC236}">
              <a16:creationId xmlns:a16="http://schemas.microsoft.com/office/drawing/2014/main" id="{833021DA-5CC7-4ACE-9058-5BAE894137BA}"/>
            </a:ext>
          </a:extLst>
        </xdr:cNvPr>
        <xdr:cNvSpPr txBox="1"/>
      </xdr:nvSpPr>
      <xdr:spPr>
        <a:xfrm>
          <a:off x="7594111" y="10330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33590</xdr:rowOff>
    </xdr:from>
    <xdr:ext cx="534377" cy="259045"/>
    <xdr:sp macro="" textlink="">
      <xdr:nvSpPr>
        <xdr:cNvPr id="256" name="n_4aveValue【橋りょう・トンネル】&#10;一人当たり有形固定資産（償却資産）額">
          <a:extLst>
            <a:ext uri="{FF2B5EF4-FFF2-40B4-BE49-F238E27FC236}">
              <a16:creationId xmlns:a16="http://schemas.microsoft.com/office/drawing/2014/main" id="{6DE4BD73-8983-400F-AC87-376F9C3BD2C0}"/>
            </a:ext>
          </a:extLst>
        </xdr:cNvPr>
        <xdr:cNvSpPr txBox="1"/>
      </xdr:nvSpPr>
      <xdr:spPr>
        <a:xfrm>
          <a:off x="6705111" y="10320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62</xdr:row>
      <xdr:rowOff>31014</xdr:rowOff>
    </xdr:from>
    <xdr:ext cx="534377" cy="259045"/>
    <xdr:sp macro="" textlink="">
      <xdr:nvSpPr>
        <xdr:cNvPr id="257" name="n_1mainValue【橋りょう・トンネル】&#10;一人当たり有形固定資産（償却資産）額">
          <a:extLst>
            <a:ext uri="{FF2B5EF4-FFF2-40B4-BE49-F238E27FC236}">
              <a16:creationId xmlns:a16="http://schemas.microsoft.com/office/drawing/2014/main" id="{12A8D9AE-9B36-4F16-A71C-A869E3B16C56}"/>
            </a:ext>
          </a:extLst>
        </xdr:cNvPr>
        <xdr:cNvSpPr txBox="1"/>
      </xdr:nvSpPr>
      <xdr:spPr>
        <a:xfrm>
          <a:off x="9359411" y="1066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58252</xdr:rowOff>
    </xdr:from>
    <xdr:ext cx="534377" cy="259045"/>
    <xdr:sp macro="" textlink="">
      <xdr:nvSpPr>
        <xdr:cNvPr id="258" name="n_2mainValue【橋りょう・トンネル】&#10;一人当たり有形固定資産（償却資産）額">
          <a:extLst>
            <a:ext uri="{FF2B5EF4-FFF2-40B4-BE49-F238E27FC236}">
              <a16:creationId xmlns:a16="http://schemas.microsoft.com/office/drawing/2014/main" id="{23A47072-012C-4016-B0A2-61AA8ED4FEFD}"/>
            </a:ext>
          </a:extLst>
        </xdr:cNvPr>
        <xdr:cNvSpPr txBox="1"/>
      </xdr:nvSpPr>
      <xdr:spPr>
        <a:xfrm>
          <a:off x="8483111" y="10345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45667</xdr:rowOff>
    </xdr:from>
    <xdr:ext cx="534377" cy="259045"/>
    <xdr:sp macro="" textlink="">
      <xdr:nvSpPr>
        <xdr:cNvPr id="259" name="n_3mainValue【橋りょう・トンネル】&#10;一人当たり有形固定資産（償却資産）額">
          <a:extLst>
            <a:ext uri="{FF2B5EF4-FFF2-40B4-BE49-F238E27FC236}">
              <a16:creationId xmlns:a16="http://schemas.microsoft.com/office/drawing/2014/main" id="{E588D3C7-3F03-45E6-9E92-09C7B0F657B1}"/>
            </a:ext>
          </a:extLst>
        </xdr:cNvPr>
        <xdr:cNvSpPr txBox="1"/>
      </xdr:nvSpPr>
      <xdr:spPr>
        <a:xfrm>
          <a:off x="7594111" y="10675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62</xdr:row>
      <xdr:rowOff>47276</xdr:rowOff>
    </xdr:from>
    <xdr:ext cx="534377" cy="259045"/>
    <xdr:sp macro="" textlink="">
      <xdr:nvSpPr>
        <xdr:cNvPr id="260" name="n_4mainValue【橋りょう・トンネル】&#10;一人当たり有形固定資産（償却資産）額">
          <a:extLst>
            <a:ext uri="{FF2B5EF4-FFF2-40B4-BE49-F238E27FC236}">
              <a16:creationId xmlns:a16="http://schemas.microsoft.com/office/drawing/2014/main" id="{7A19CA9D-1E5C-48F2-9A91-D54515C3153A}"/>
            </a:ext>
          </a:extLst>
        </xdr:cNvPr>
        <xdr:cNvSpPr txBox="1"/>
      </xdr:nvSpPr>
      <xdr:spPr>
        <a:xfrm>
          <a:off x="6705111" y="10677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a:extLst>
            <a:ext uri="{FF2B5EF4-FFF2-40B4-BE49-F238E27FC236}">
              <a16:creationId xmlns:a16="http://schemas.microsoft.com/office/drawing/2014/main" id="{FA360208-74C2-4911-8A19-6E567B8BB2AD}"/>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a:extLst>
            <a:ext uri="{FF2B5EF4-FFF2-40B4-BE49-F238E27FC236}">
              <a16:creationId xmlns:a16="http://schemas.microsoft.com/office/drawing/2014/main" id="{C77A925F-9C92-4063-B1CB-0F3416342F87}"/>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a:extLst>
            <a:ext uri="{FF2B5EF4-FFF2-40B4-BE49-F238E27FC236}">
              <a16:creationId xmlns:a16="http://schemas.microsoft.com/office/drawing/2014/main" id="{A1E857AE-564E-40F4-964F-71F7DB986A9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a:extLst>
            <a:ext uri="{FF2B5EF4-FFF2-40B4-BE49-F238E27FC236}">
              <a16:creationId xmlns:a16="http://schemas.microsoft.com/office/drawing/2014/main" id="{3115C8AE-17AB-4E25-A302-79B03BE24D74}"/>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a:extLst>
            <a:ext uri="{FF2B5EF4-FFF2-40B4-BE49-F238E27FC236}">
              <a16:creationId xmlns:a16="http://schemas.microsoft.com/office/drawing/2014/main" id="{867D7CAD-1C28-4358-BF4D-41097182DF06}"/>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a:extLst>
            <a:ext uri="{FF2B5EF4-FFF2-40B4-BE49-F238E27FC236}">
              <a16:creationId xmlns:a16="http://schemas.microsoft.com/office/drawing/2014/main" id="{13DD7F62-76F1-4960-90F2-DD0640C865D3}"/>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a:extLst>
            <a:ext uri="{FF2B5EF4-FFF2-40B4-BE49-F238E27FC236}">
              <a16:creationId xmlns:a16="http://schemas.microsoft.com/office/drawing/2014/main" id="{4FD27C71-05B1-46D0-895E-76AD30500F1D}"/>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a:extLst>
            <a:ext uri="{FF2B5EF4-FFF2-40B4-BE49-F238E27FC236}">
              <a16:creationId xmlns:a16="http://schemas.microsoft.com/office/drawing/2014/main" id="{CBFE1405-5CAE-4B30-8664-1BDD22B89169}"/>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a:extLst>
            <a:ext uri="{FF2B5EF4-FFF2-40B4-BE49-F238E27FC236}">
              <a16:creationId xmlns:a16="http://schemas.microsoft.com/office/drawing/2014/main" id="{4E7A9E88-4A1E-4C91-80D4-D838BE85AD1E}"/>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a:extLst>
            <a:ext uri="{FF2B5EF4-FFF2-40B4-BE49-F238E27FC236}">
              <a16:creationId xmlns:a16="http://schemas.microsoft.com/office/drawing/2014/main" id="{774FD3A4-2422-4D39-8F94-C4271D77DF43}"/>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1" name="テキスト ボックス 270">
          <a:extLst>
            <a:ext uri="{FF2B5EF4-FFF2-40B4-BE49-F238E27FC236}">
              <a16:creationId xmlns:a16="http://schemas.microsoft.com/office/drawing/2014/main" id="{7D16742A-AD51-409F-B468-9A64B9F3E0EB}"/>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2" name="直線コネクタ 271">
          <a:extLst>
            <a:ext uri="{FF2B5EF4-FFF2-40B4-BE49-F238E27FC236}">
              <a16:creationId xmlns:a16="http://schemas.microsoft.com/office/drawing/2014/main" id="{E042D4AE-0883-482D-99A6-E5E7C21EB8EB}"/>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3" name="テキスト ボックス 272">
          <a:extLst>
            <a:ext uri="{FF2B5EF4-FFF2-40B4-BE49-F238E27FC236}">
              <a16:creationId xmlns:a16="http://schemas.microsoft.com/office/drawing/2014/main" id="{94D3B5D7-856C-4B60-991A-776D187FA41E}"/>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4" name="直線コネクタ 273">
          <a:extLst>
            <a:ext uri="{FF2B5EF4-FFF2-40B4-BE49-F238E27FC236}">
              <a16:creationId xmlns:a16="http://schemas.microsoft.com/office/drawing/2014/main" id="{77A090BC-970A-40C3-B41F-BED090743F57}"/>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5" name="テキスト ボックス 274">
          <a:extLst>
            <a:ext uri="{FF2B5EF4-FFF2-40B4-BE49-F238E27FC236}">
              <a16:creationId xmlns:a16="http://schemas.microsoft.com/office/drawing/2014/main" id="{22865D85-E2EE-4932-ADEE-D582064AF4A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6" name="直線コネクタ 275">
          <a:extLst>
            <a:ext uri="{FF2B5EF4-FFF2-40B4-BE49-F238E27FC236}">
              <a16:creationId xmlns:a16="http://schemas.microsoft.com/office/drawing/2014/main" id="{1EEF3E56-CE05-499F-A32B-296A51303AB8}"/>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7" name="テキスト ボックス 276">
          <a:extLst>
            <a:ext uri="{FF2B5EF4-FFF2-40B4-BE49-F238E27FC236}">
              <a16:creationId xmlns:a16="http://schemas.microsoft.com/office/drawing/2014/main" id="{F6AE3729-9107-42ED-BDAE-026977A0EDAA}"/>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8" name="直線コネクタ 277">
          <a:extLst>
            <a:ext uri="{FF2B5EF4-FFF2-40B4-BE49-F238E27FC236}">
              <a16:creationId xmlns:a16="http://schemas.microsoft.com/office/drawing/2014/main" id="{BD5B069C-88A4-445E-BC8E-08DC49EB56E1}"/>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9" name="テキスト ボックス 278">
          <a:extLst>
            <a:ext uri="{FF2B5EF4-FFF2-40B4-BE49-F238E27FC236}">
              <a16:creationId xmlns:a16="http://schemas.microsoft.com/office/drawing/2014/main" id="{3B0219BF-07B3-4B82-82D2-442EC306F80B}"/>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a:extLst>
            <a:ext uri="{FF2B5EF4-FFF2-40B4-BE49-F238E27FC236}">
              <a16:creationId xmlns:a16="http://schemas.microsoft.com/office/drawing/2014/main" id="{88EC18A3-CE90-42EC-B1E9-608AC8309407}"/>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1" name="テキスト ボックス 280">
          <a:extLst>
            <a:ext uri="{FF2B5EF4-FFF2-40B4-BE49-F238E27FC236}">
              <a16:creationId xmlns:a16="http://schemas.microsoft.com/office/drawing/2014/main" id="{DBD8128A-E043-47B2-89D8-190CE8FC0DAD}"/>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公営住宅】&#10;有形固定資産減価償却率グラフ枠">
          <a:extLst>
            <a:ext uri="{FF2B5EF4-FFF2-40B4-BE49-F238E27FC236}">
              <a16:creationId xmlns:a16="http://schemas.microsoft.com/office/drawing/2014/main" id="{5DC12358-BAB6-48F0-ABFB-9C7D18F36D39}"/>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86</xdr:row>
      <xdr:rowOff>35813</xdr:rowOff>
    </xdr:to>
    <xdr:cxnSp macro="">
      <xdr:nvCxnSpPr>
        <xdr:cNvPr id="283" name="直線コネクタ 282">
          <a:extLst>
            <a:ext uri="{FF2B5EF4-FFF2-40B4-BE49-F238E27FC236}">
              <a16:creationId xmlns:a16="http://schemas.microsoft.com/office/drawing/2014/main" id="{3A2914AA-EBA1-4918-969A-E52A4932CC93}"/>
            </a:ext>
          </a:extLst>
        </xdr:cNvPr>
        <xdr:cNvCxnSpPr/>
      </xdr:nvCxnSpPr>
      <xdr:spPr>
        <a:xfrm flipV="1">
          <a:off x="4634865" y="13422630"/>
          <a:ext cx="0" cy="1357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39640</xdr:rowOff>
    </xdr:from>
    <xdr:ext cx="405111" cy="259045"/>
    <xdr:sp macro="" textlink="">
      <xdr:nvSpPr>
        <xdr:cNvPr id="284" name="【公営住宅】&#10;有形固定資産減価償却率最小値テキスト">
          <a:extLst>
            <a:ext uri="{FF2B5EF4-FFF2-40B4-BE49-F238E27FC236}">
              <a16:creationId xmlns:a16="http://schemas.microsoft.com/office/drawing/2014/main" id="{8484C17E-A35D-4AB1-94C4-4ACBCE4DA423}"/>
            </a:ext>
          </a:extLst>
        </xdr:cNvPr>
        <xdr:cNvSpPr txBox="1"/>
      </xdr:nvSpPr>
      <xdr:spPr>
        <a:xfrm>
          <a:off x="4673600" y="14784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35813</xdr:rowOff>
    </xdr:from>
    <xdr:to>
      <xdr:col>24</xdr:col>
      <xdr:colOff>152400</xdr:colOff>
      <xdr:row>86</xdr:row>
      <xdr:rowOff>35813</xdr:rowOff>
    </xdr:to>
    <xdr:cxnSp macro="">
      <xdr:nvCxnSpPr>
        <xdr:cNvPr id="285" name="直線コネクタ 284">
          <a:extLst>
            <a:ext uri="{FF2B5EF4-FFF2-40B4-BE49-F238E27FC236}">
              <a16:creationId xmlns:a16="http://schemas.microsoft.com/office/drawing/2014/main" id="{12050FD5-0B0A-427F-875A-B42AB825C037}"/>
            </a:ext>
          </a:extLst>
        </xdr:cNvPr>
        <xdr:cNvCxnSpPr/>
      </xdr:nvCxnSpPr>
      <xdr:spPr>
        <a:xfrm>
          <a:off x="4546600" y="1478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405111" cy="259045"/>
    <xdr:sp macro="" textlink="">
      <xdr:nvSpPr>
        <xdr:cNvPr id="286" name="【公営住宅】&#10;有形固定資産減価償却率最大値テキスト">
          <a:extLst>
            <a:ext uri="{FF2B5EF4-FFF2-40B4-BE49-F238E27FC236}">
              <a16:creationId xmlns:a16="http://schemas.microsoft.com/office/drawing/2014/main" id="{3B4AC5AF-8B46-44FF-A585-FD11BD221DD0}"/>
            </a:ext>
          </a:extLst>
        </xdr:cNvPr>
        <xdr:cNvSpPr txBox="1"/>
      </xdr:nvSpPr>
      <xdr:spPr>
        <a:xfrm>
          <a:off x="4673600" y="1319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87" name="直線コネクタ 286">
          <a:extLst>
            <a:ext uri="{FF2B5EF4-FFF2-40B4-BE49-F238E27FC236}">
              <a16:creationId xmlns:a16="http://schemas.microsoft.com/office/drawing/2014/main" id="{DA07A09A-7E01-44AE-AE56-282F08830B01}"/>
            </a:ext>
          </a:extLst>
        </xdr:cNvPr>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101616</xdr:rowOff>
    </xdr:from>
    <xdr:ext cx="405111" cy="259045"/>
    <xdr:sp macro="" textlink="">
      <xdr:nvSpPr>
        <xdr:cNvPr id="288" name="【公営住宅】&#10;有形固定資産減価償却率平均値テキスト">
          <a:extLst>
            <a:ext uri="{FF2B5EF4-FFF2-40B4-BE49-F238E27FC236}">
              <a16:creationId xmlns:a16="http://schemas.microsoft.com/office/drawing/2014/main" id="{30848B1F-7616-40F9-91F8-0085A43024F6}"/>
            </a:ext>
          </a:extLst>
        </xdr:cNvPr>
        <xdr:cNvSpPr txBox="1"/>
      </xdr:nvSpPr>
      <xdr:spPr>
        <a:xfrm>
          <a:off x="4673600" y="13817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78739</xdr:rowOff>
    </xdr:from>
    <xdr:to>
      <xdr:col>24</xdr:col>
      <xdr:colOff>114300</xdr:colOff>
      <xdr:row>82</xdr:row>
      <xdr:rowOff>8889</xdr:rowOff>
    </xdr:to>
    <xdr:sp macro="" textlink="">
      <xdr:nvSpPr>
        <xdr:cNvPr id="289" name="フローチャート: 判断 288">
          <a:extLst>
            <a:ext uri="{FF2B5EF4-FFF2-40B4-BE49-F238E27FC236}">
              <a16:creationId xmlns:a16="http://schemas.microsoft.com/office/drawing/2014/main" id="{DB9AC140-E2FE-4B29-BAF3-C0CB43BF93F5}"/>
            </a:ext>
          </a:extLst>
        </xdr:cNvPr>
        <xdr:cNvSpPr/>
      </xdr:nvSpPr>
      <xdr:spPr>
        <a:xfrm>
          <a:off x="45847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44450</xdr:rowOff>
    </xdr:from>
    <xdr:to>
      <xdr:col>20</xdr:col>
      <xdr:colOff>38100</xdr:colOff>
      <xdr:row>81</xdr:row>
      <xdr:rowOff>146050</xdr:rowOff>
    </xdr:to>
    <xdr:sp macro="" textlink="">
      <xdr:nvSpPr>
        <xdr:cNvPr id="290" name="フローチャート: 判断 289">
          <a:extLst>
            <a:ext uri="{FF2B5EF4-FFF2-40B4-BE49-F238E27FC236}">
              <a16:creationId xmlns:a16="http://schemas.microsoft.com/office/drawing/2014/main" id="{B9724B64-0478-4784-A6FA-DE057151B723}"/>
            </a:ext>
          </a:extLst>
        </xdr:cNvPr>
        <xdr:cNvSpPr/>
      </xdr:nvSpPr>
      <xdr:spPr>
        <a:xfrm>
          <a:off x="3746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5587</xdr:rowOff>
    </xdr:from>
    <xdr:to>
      <xdr:col>15</xdr:col>
      <xdr:colOff>101600</xdr:colOff>
      <xdr:row>81</xdr:row>
      <xdr:rowOff>107187</xdr:rowOff>
    </xdr:to>
    <xdr:sp macro="" textlink="">
      <xdr:nvSpPr>
        <xdr:cNvPr id="291" name="フローチャート: 判断 290">
          <a:extLst>
            <a:ext uri="{FF2B5EF4-FFF2-40B4-BE49-F238E27FC236}">
              <a16:creationId xmlns:a16="http://schemas.microsoft.com/office/drawing/2014/main" id="{5C823269-4EF4-408B-9F8C-AC3F2CF89789}"/>
            </a:ext>
          </a:extLst>
        </xdr:cNvPr>
        <xdr:cNvSpPr/>
      </xdr:nvSpPr>
      <xdr:spPr>
        <a:xfrm>
          <a:off x="2857500" y="1389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138176</xdr:rowOff>
    </xdr:from>
    <xdr:to>
      <xdr:col>10</xdr:col>
      <xdr:colOff>165100</xdr:colOff>
      <xdr:row>81</xdr:row>
      <xdr:rowOff>68326</xdr:rowOff>
    </xdr:to>
    <xdr:sp macro="" textlink="">
      <xdr:nvSpPr>
        <xdr:cNvPr id="292" name="フローチャート: 判断 291">
          <a:extLst>
            <a:ext uri="{FF2B5EF4-FFF2-40B4-BE49-F238E27FC236}">
              <a16:creationId xmlns:a16="http://schemas.microsoft.com/office/drawing/2014/main" id="{6372BAF0-6766-45E2-914B-8285CC13282F}"/>
            </a:ext>
          </a:extLst>
        </xdr:cNvPr>
        <xdr:cNvSpPr/>
      </xdr:nvSpPr>
      <xdr:spPr>
        <a:xfrm>
          <a:off x="1968500" y="1385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129032</xdr:rowOff>
    </xdr:from>
    <xdr:to>
      <xdr:col>6</xdr:col>
      <xdr:colOff>38100</xdr:colOff>
      <xdr:row>81</xdr:row>
      <xdr:rowOff>59182</xdr:rowOff>
    </xdr:to>
    <xdr:sp macro="" textlink="">
      <xdr:nvSpPr>
        <xdr:cNvPr id="293" name="フローチャート: 判断 292">
          <a:extLst>
            <a:ext uri="{FF2B5EF4-FFF2-40B4-BE49-F238E27FC236}">
              <a16:creationId xmlns:a16="http://schemas.microsoft.com/office/drawing/2014/main" id="{2D94457D-19EF-497F-BD69-41F3AE58A627}"/>
            </a:ext>
          </a:extLst>
        </xdr:cNvPr>
        <xdr:cNvSpPr/>
      </xdr:nvSpPr>
      <xdr:spPr>
        <a:xfrm>
          <a:off x="1079500" y="1384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140E885C-090C-4DFD-96AA-AE9255B1BB93}"/>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D61DFA83-0C44-4194-A30C-1296257E4FF8}"/>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C1EC6E7F-6E58-42F6-943F-8F5C00E64E6A}"/>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FA693559-DF9C-4393-B1E0-F8FCB00BD6F8}"/>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C33A554A-CA00-445F-A92C-B83266E5F665}"/>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14732</xdr:rowOff>
    </xdr:from>
    <xdr:to>
      <xdr:col>24</xdr:col>
      <xdr:colOff>114300</xdr:colOff>
      <xdr:row>83</xdr:row>
      <xdr:rowOff>116332</xdr:rowOff>
    </xdr:to>
    <xdr:sp macro="" textlink="">
      <xdr:nvSpPr>
        <xdr:cNvPr id="299" name="楕円 298">
          <a:extLst>
            <a:ext uri="{FF2B5EF4-FFF2-40B4-BE49-F238E27FC236}">
              <a16:creationId xmlns:a16="http://schemas.microsoft.com/office/drawing/2014/main" id="{0316479B-3CE8-4225-9FBE-0CC93E3572E0}"/>
            </a:ext>
          </a:extLst>
        </xdr:cNvPr>
        <xdr:cNvSpPr/>
      </xdr:nvSpPr>
      <xdr:spPr>
        <a:xfrm>
          <a:off x="4584700" y="1424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164609</xdr:rowOff>
    </xdr:from>
    <xdr:ext cx="405111" cy="259045"/>
    <xdr:sp macro="" textlink="">
      <xdr:nvSpPr>
        <xdr:cNvPr id="300" name="【公営住宅】&#10;有形固定資産減価償却率該当値テキスト">
          <a:extLst>
            <a:ext uri="{FF2B5EF4-FFF2-40B4-BE49-F238E27FC236}">
              <a16:creationId xmlns:a16="http://schemas.microsoft.com/office/drawing/2014/main" id="{7F5C00BA-DA76-4CF1-BDA1-F07D2E1C45C5}"/>
            </a:ext>
          </a:extLst>
        </xdr:cNvPr>
        <xdr:cNvSpPr txBox="1"/>
      </xdr:nvSpPr>
      <xdr:spPr>
        <a:xfrm>
          <a:off x="4673600" y="14223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147320</xdr:rowOff>
    </xdr:from>
    <xdr:to>
      <xdr:col>20</xdr:col>
      <xdr:colOff>38100</xdr:colOff>
      <xdr:row>83</xdr:row>
      <xdr:rowOff>77470</xdr:rowOff>
    </xdr:to>
    <xdr:sp macro="" textlink="">
      <xdr:nvSpPr>
        <xdr:cNvPr id="301" name="楕円 300">
          <a:extLst>
            <a:ext uri="{FF2B5EF4-FFF2-40B4-BE49-F238E27FC236}">
              <a16:creationId xmlns:a16="http://schemas.microsoft.com/office/drawing/2014/main" id="{AF24993C-42B1-45A2-BAB8-C5EFA3AABB12}"/>
            </a:ext>
          </a:extLst>
        </xdr:cNvPr>
        <xdr:cNvSpPr/>
      </xdr:nvSpPr>
      <xdr:spPr>
        <a:xfrm>
          <a:off x="3746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26670</xdr:rowOff>
    </xdr:from>
    <xdr:to>
      <xdr:col>24</xdr:col>
      <xdr:colOff>63500</xdr:colOff>
      <xdr:row>83</xdr:row>
      <xdr:rowOff>65532</xdr:rowOff>
    </xdr:to>
    <xdr:cxnSp macro="">
      <xdr:nvCxnSpPr>
        <xdr:cNvPr id="302" name="直線コネクタ 301">
          <a:extLst>
            <a:ext uri="{FF2B5EF4-FFF2-40B4-BE49-F238E27FC236}">
              <a16:creationId xmlns:a16="http://schemas.microsoft.com/office/drawing/2014/main" id="{EC4D7C31-F993-4127-A434-4DF2F300E39A}"/>
            </a:ext>
          </a:extLst>
        </xdr:cNvPr>
        <xdr:cNvCxnSpPr/>
      </xdr:nvCxnSpPr>
      <xdr:spPr>
        <a:xfrm>
          <a:off x="3797300" y="14257020"/>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115315</xdr:rowOff>
    </xdr:from>
    <xdr:to>
      <xdr:col>15</xdr:col>
      <xdr:colOff>101600</xdr:colOff>
      <xdr:row>83</xdr:row>
      <xdr:rowOff>45465</xdr:rowOff>
    </xdr:to>
    <xdr:sp macro="" textlink="">
      <xdr:nvSpPr>
        <xdr:cNvPr id="303" name="楕円 302">
          <a:extLst>
            <a:ext uri="{FF2B5EF4-FFF2-40B4-BE49-F238E27FC236}">
              <a16:creationId xmlns:a16="http://schemas.microsoft.com/office/drawing/2014/main" id="{6BB765B0-7D26-493A-8D2F-14D346B9B42F}"/>
            </a:ext>
          </a:extLst>
        </xdr:cNvPr>
        <xdr:cNvSpPr/>
      </xdr:nvSpPr>
      <xdr:spPr>
        <a:xfrm>
          <a:off x="2857500" y="1417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166115</xdr:rowOff>
    </xdr:from>
    <xdr:to>
      <xdr:col>19</xdr:col>
      <xdr:colOff>177800</xdr:colOff>
      <xdr:row>83</xdr:row>
      <xdr:rowOff>26670</xdr:rowOff>
    </xdr:to>
    <xdr:cxnSp macro="">
      <xdr:nvCxnSpPr>
        <xdr:cNvPr id="304" name="直線コネクタ 303">
          <a:extLst>
            <a:ext uri="{FF2B5EF4-FFF2-40B4-BE49-F238E27FC236}">
              <a16:creationId xmlns:a16="http://schemas.microsoft.com/office/drawing/2014/main" id="{253A0DAA-1FA4-409A-9505-D7ECC64A71C4}"/>
            </a:ext>
          </a:extLst>
        </xdr:cNvPr>
        <xdr:cNvCxnSpPr/>
      </xdr:nvCxnSpPr>
      <xdr:spPr>
        <a:xfrm>
          <a:off x="2908300" y="14225015"/>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83313</xdr:rowOff>
    </xdr:from>
    <xdr:to>
      <xdr:col>10</xdr:col>
      <xdr:colOff>165100</xdr:colOff>
      <xdr:row>83</xdr:row>
      <xdr:rowOff>13463</xdr:rowOff>
    </xdr:to>
    <xdr:sp macro="" textlink="">
      <xdr:nvSpPr>
        <xdr:cNvPr id="305" name="楕円 304">
          <a:extLst>
            <a:ext uri="{FF2B5EF4-FFF2-40B4-BE49-F238E27FC236}">
              <a16:creationId xmlns:a16="http://schemas.microsoft.com/office/drawing/2014/main" id="{FC5A71BE-3167-4BB7-9E3C-9BC65A66AA7F}"/>
            </a:ext>
          </a:extLst>
        </xdr:cNvPr>
        <xdr:cNvSpPr/>
      </xdr:nvSpPr>
      <xdr:spPr>
        <a:xfrm>
          <a:off x="1968500" y="1414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134113</xdr:rowOff>
    </xdr:from>
    <xdr:to>
      <xdr:col>15</xdr:col>
      <xdr:colOff>50800</xdr:colOff>
      <xdr:row>82</xdr:row>
      <xdr:rowOff>166115</xdr:rowOff>
    </xdr:to>
    <xdr:cxnSp macro="">
      <xdr:nvCxnSpPr>
        <xdr:cNvPr id="306" name="直線コネクタ 305">
          <a:extLst>
            <a:ext uri="{FF2B5EF4-FFF2-40B4-BE49-F238E27FC236}">
              <a16:creationId xmlns:a16="http://schemas.microsoft.com/office/drawing/2014/main" id="{442E1956-4AF1-4FAE-AA38-6032BF372748}"/>
            </a:ext>
          </a:extLst>
        </xdr:cNvPr>
        <xdr:cNvCxnSpPr/>
      </xdr:nvCxnSpPr>
      <xdr:spPr>
        <a:xfrm>
          <a:off x="2019300" y="14193013"/>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62737</xdr:rowOff>
    </xdr:from>
    <xdr:to>
      <xdr:col>6</xdr:col>
      <xdr:colOff>38100</xdr:colOff>
      <xdr:row>82</xdr:row>
      <xdr:rowOff>164337</xdr:rowOff>
    </xdr:to>
    <xdr:sp macro="" textlink="">
      <xdr:nvSpPr>
        <xdr:cNvPr id="307" name="楕円 306">
          <a:extLst>
            <a:ext uri="{FF2B5EF4-FFF2-40B4-BE49-F238E27FC236}">
              <a16:creationId xmlns:a16="http://schemas.microsoft.com/office/drawing/2014/main" id="{B6514D22-1A01-485A-8B75-AE4DF990552A}"/>
            </a:ext>
          </a:extLst>
        </xdr:cNvPr>
        <xdr:cNvSpPr/>
      </xdr:nvSpPr>
      <xdr:spPr>
        <a:xfrm>
          <a:off x="1079500" y="1412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113537</xdr:rowOff>
    </xdr:from>
    <xdr:to>
      <xdr:col>10</xdr:col>
      <xdr:colOff>114300</xdr:colOff>
      <xdr:row>82</xdr:row>
      <xdr:rowOff>134113</xdr:rowOff>
    </xdr:to>
    <xdr:cxnSp macro="">
      <xdr:nvCxnSpPr>
        <xdr:cNvPr id="308" name="直線コネクタ 307">
          <a:extLst>
            <a:ext uri="{FF2B5EF4-FFF2-40B4-BE49-F238E27FC236}">
              <a16:creationId xmlns:a16="http://schemas.microsoft.com/office/drawing/2014/main" id="{F76BC427-A0DC-465A-A41A-EB54D895434A}"/>
            </a:ext>
          </a:extLst>
        </xdr:cNvPr>
        <xdr:cNvCxnSpPr/>
      </xdr:nvCxnSpPr>
      <xdr:spPr>
        <a:xfrm>
          <a:off x="1130300" y="14172437"/>
          <a:ext cx="889000" cy="20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162577</xdr:rowOff>
    </xdr:from>
    <xdr:ext cx="405111" cy="259045"/>
    <xdr:sp macro="" textlink="">
      <xdr:nvSpPr>
        <xdr:cNvPr id="309" name="n_1aveValue【公営住宅】&#10;有形固定資産減価償却率">
          <a:extLst>
            <a:ext uri="{FF2B5EF4-FFF2-40B4-BE49-F238E27FC236}">
              <a16:creationId xmlns:a16="http://schemas.microsoft.com/office/drawing/2014/main" id="{842BAA6A-860F-484F-B5A7-3B7C8BC139CE}"/>
            </a:ext>
          </a:extLst>
        </xdr:cNvPr>
        <xdr:cNvSpPr txBox="1"/>
      </xdr:nvSpPr>
      <xdr:spPr>
        <a:xfrm>
          <a:off x="35820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123714</xdr:rowOff>
    </xdr:from>
    <xdr:ext cx="405111" cy="259045"/>
    <xdr:sp macro="" textlink="">
      <xdr:nvSpPr>
        <xdr:cNvPr id="310" name="n_2aveValue【公営住宅】&#10;有形固定資産減価償却率">
          <a:extLst>
            <a:ext uri="{FF2B5EF4-FFF2-40B4-BE49-F238E27FC236}">
              <a16:creationId xmlns:a16="http://schemas.microsoft.com/office/drawing/2014/main" id="{3E93FA90-D09B-4133-A3FF-B7CB0CA364C7}"/>
            </a:ext>
          </a:extLst>
        </xdr:cNvPr>
        <xdr:cNvSpPr txBox="1"/>
      </xdr:nvSpPr>
      <xdr:spPr>
        <a:xfrm>
          <a:off x="2705744" y="13668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84853</xdr:rowOff>
    </xdr:from>
    <xdr:ext cx="405111" cy="259045"/>
    <xdr:sp macro="" textlink="">
      <xdr:nvSpPr>
        <xdr:cNvPr id="311" name="n_3aveValue【公営住宅】&#10;有形固定資産減価償却率">
          <a:extLst>
            <a:ext uri="{FF2B5EF4-FFF2-40B4-BE49-F238E27FC236}">
              <a16:creationId xmlns:a16="http://schemas.microsoft.com/office/drawing/2014/main" id="{2CC778C8-B98C-4AD2-852B-D4727B23707E}"/>
            </a:ext>
          </a:extLst>
        </xdr:cNvPr>
        <xdr:cNvSpPr txBox="1"/>
      </xdr:nvSpPr>
      <xdr:spPr>
        <a:xfrm>
          <a:off x="1816744" y="1362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75709</xdr:rowOff>
    </xdr:from>
    <xdr:ext cx="405111" cy="259045"/>
    <xdr:sp macro="" textlink="">
      <xdr:nvSpPr>
        <xdr:cNvPr id="312" name="n_4aveValue【公営住宅】&#10;有形固定資産減価償却率">
          <a:extLst>
            <a:ext uri="{FF2B5EF4-FFF2-40B4-BE49-F238E27FC236}">
              <a16:creationId xmlns:a16="http://schemas.microsoft.com/office/drawing/2014/main" id="{D0DB122F-CA7E-41E3-8D80-24DA2F1DA8F1}"/>
            </a:ext>
          </a:extLst>
        </xdr:cNvPr>
        <xdr:cNvSpPr txBox="1"/>
      </xdr:nvSpPr>
      <xdr:spPr>
        <a:xfrm>
          <a:off x="927744" y="13620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68597</xdr:rowOff>
    </xdr:from>
    <xdr:ext cx="405111" cy="259045"/>
    <xdr:sp macro="" textlink="">
      <xdr:nvSpPr>
        <xdr:cNvPr id="313" name="n_1mainValue【公営住宅】&#10;有形固定資産減価償却率">
          <a:extLst>
            <a:ext uri="{FF2B5EF4-FFF2-40B4-BE49-F238E27FC236}">
              <a16:creationId xmlns:a16="http://schemas.microsoft.com/office/drawing/2014/main" id="{A6B3F680-2316-48D5-929F-9D71370A8348}"/>
            </a:ext>
          </a:extLst>
        </xdr:cNvPr>
        <xdr:cNvSpPr txBox="1"/>
      </xdr:nvSpPr>
      <xdr:spPr>
        <a:xfrm>
          <a:off x="35820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36592</xdr:rowOff>
    </xdr:from>
    <xdr:ext cx="405111" cy="259045"/>
    <xdr:sp macro="" textlink="">
      <xdr:nvSpPr>
        <xdr:cNvPr id="314" name="n_2mainValue【公営住宅】&#10;有形固定資産減価償却率">
          <a:extLst>
            <a:ext uri="{FF2B5EF4-FFF2-40B4-BE49-F238E27FC236}">
              <a16:creationId xmlns:a16="http://schemas.microsoft.com/office/drawing/2014/main" id="{DABDBB01-D5DE-4127-8B18-1CA710AFAC87}"/>
            </a:ext>
          </a:extLst>
        </xdr:cNvPr>
        <xdr:cNvSpPr txBox="1"/>
      </xdr:nvSpPr>
      <xdr:spPr>
        <a:xfrm>
          <a:off x="2705744" y="14266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4590</xdr:rowOff>
    </xdr:from>
    <xdr:ext cx="405111" cy="259045"/>
    <xdr:sp macro="" textlink="">
      <xdr:nvSpPr>
        <xdr:cNvPr id="315" name="n_3mainValue【公営住宅】&#10;有形固定資産減価償却率">
          <a:extLst>
            <a:ext uri="{FF2B5EF4-FFF2-40B4-BE49-F238E27FC236}">
              <a16:creationId xmlns:a16="http://schemas.microsoft.com/office/drawing/2014/main" id="{6A6B1439-E009-46CE-8BC4-AC44A4390AF6}"/>
            </a:ext>
          </a:extLst>
        </xdr:cNvPr>
        <xdr:cNvSpPr txBox="1"/>
      </xdr:nvSpPr>
      <xdr:spPr>
        <a:xfrm>
          <a:off x="1816744" y="14234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155464</xdr:rowOff>
    </xdr:from>
    <xdr:ext cx="405111" cy="259045"/>
    <xdr:sp macro="" textlink="">
      <xdr:nvSpPr>
        <xdr:cNvPr id="316" name="n_4mainValue【公営住宅】&#10;有形固定資産減価償却率">
          <a:extLst>
            <a:ext uri="{FF2B5EF4-FFF2-40B4-BE49-F238E27FC236}">
              <a16:creationId xmlns:a16="http://schemas.microsoft.com/office/drawing/2014/main" id="{B194A545-0691-4E06-84FE-86F6FA056CE9}"/>
            </a:ext>
          </a:extLst>
        </xdr:cNvPr>
        <xdr:cNvSpPr txBox="1"/>
      </xdr:nvSpPr>
      <xdr:spPr>
        <a:xfrm>
          <a:off x="927744" y="14214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a:extLst>
            <a:ext uri="{FF2B5EF4-FFF2-40B4-BE49-F238E27FC236}">
              <a16:creationId xmlns:a16="http://schemas.microsoft.com/office/drawing/2014/main" id="{75D1293F-B1A4-457A-A06E-A7C97F6A8B1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a:extLst>
            <a:ext uri="{FF2B5EF4-FFF2-40B4-BE49-F238E27FC236}">
              <a16:creationId xmlns:a16="http://schemas.microsoft.com/office/drawing/2014/main" id="{50F0C514-D16A-472E-8C9B-5AC2B7CCD1A4}"/>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a:extLst>
            <a:ext uri="{FF2B5EF4-FFF2-40B4-BE49-F238E27FC236}">
              <a16:creationId xmlns:a16="http://schemas.microsoft.com/office/drawing/2014/main" id="{92274C8E-2F11-4642-B22B-1C6622A5EF74}"/>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a:extLst>
            <a:ext uri="{FF2B5EF4-FFF2-40B4-BE49-F238E27FC236}">
              <a16:creationId xmlns:a16="http://schemas.microsoft.com/office/drawing/2014/main" id="{80D48643-1D8D-4909-9EB6-E5BBC1539D2F}"/>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a:extLst>
            <a:ext uri="{FF2B5EF4-FFF2-40B4-BE49-F238E27FC236}">
              <a16:creationId xmlns:a16="http://schemas.microsoft.com/office/drawing/2014/main" id="{59942FD5-6F77-459B-B1FB-62010E64230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a:extLst>
            <a:ext uri="{FF2B5EF4-FFF2-40B4-BE49-F238E27FC236}">
              <a16:creationId xmlns:a16="http://schemas.microsoft.com/office/drawing/2014/main" id="{CC9D86AB-FB7D-4628-93B8-34D9DD756C6D}"/>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a:extLst>
            <a:ext uri="{FF2B5EF4-FFF2-40B4-BE49-F238E27FC236}">
              <a16:creationId xmlns:a16="http://schemas.microsoft.com/office/drawing/2014/main" id="{BE3BD6EB-05DA-4284-8659-56F26EDBE0EE}"/>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a:extLst>
            <a:ext uri="{FF2B5EF4-FFF2-40B4-BE49-F238E27FC236}">
              <a16:creationId xmlns:a16="http://schemas.microsoft.com/office/drawing/2014/main" id="{21D53437-93AA-4721-87B5-073AA532FCDB}"/>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a:extLst>
            <a:ext uri="{FF2B5EF4-FFF2-40B4-BE49-F238E27FC236}">
              <a16:creationId xmlns:a16="http://schemas.microsoft.com/office/drawing/2014/main" id="{18013CF7-E0A0-493B-A84A-D3F6A6F36FDE}"/>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a:extLst>
            <a:ext uri="{FF2B5EF4-FFF2-40B4-BE49-F238E27FC236}">
              <a16:creationId xmlns:a16="http://schemas.microsoft.com/office/drawing/2014/main" id="{DD001BCA-528B-4A65-9511-EFB5C2A0E832}"/>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7" name="直線コネクタ 326">
          <a:extLst>
            <a:ext uri="{FF2B5EF4-FFF2-40B4-BE49-F238E27FC236}">
              <a16:creationId xmlns:a16="http://schemas.microsoft.com/office/drawing/2014/main" id="{1706060C-5744-4F58-985D-26CB53055D21}"/>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8" name="テキスト ボックス 327">
          <a:extLst>
            <a:ext uri="{FF2B5EF4-FFF2-40B4-BE49-F238E27FC236}">
              <a16:creationId xmlns:a16="http://schemas.microsoft.com/office/drawing/2014/main" id="{6671E1EC-13F6-4B9B-93A2-79C022EFEA36}"/>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9" name="直線コネクタ 328">
          <a:extLst>
            <a:ext uri="{FF2B5EF4-FFF2-40B4-BE49-F238E27FC236}">
              <a16:creationId xmlns:a16="http://schemas.microsoft.com/office/drawing/2014/main" id="{522A247F-A94B-40EA-B83D-D9AC897AB777}"/>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0" name="テキスト ボックス 329">
          <a:extLst>
            <a:ext uri="{FF2B5EF4-FFF2-40B4-BE49-F238E27FC236}">
              <a16:creationId xmlns:a16="http://schemas.microsoft.com/office/drawing/2014/main" id="{B6FF1D04-9E04-4CBE-923A-43A92A333F18}"/>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1" name="直線コネクタ 330">
          <a:extLst>
            <a:ext uri="{FF2B5EF4-FFF2-40B4-BE49-F238E27FC236}">
              <a16:creationId xmlns:a16="http://schemas.microsoft.com/office/drawing/2014/main" id="{92317157-A4B2-4AFF-9258-1ECFD2E7F0CE}"/>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2" name="テキスト ボックス 331">
          <a:extLst>
            <a:ext uri="{FF2B5EF4-FFF2-40B4-BE49-F238E27FC236}">
              <a16:creationId xmlns:a16="http://schemas.microsoft.com/office/drawing/2014/main" id="{11D02A95-7AB7-42FB-900C-D17077770B09}"/>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3" name="直線コネクタ 332">
          <a:extLst>
            <a:ext uri="{FF2B5EF4-FFF2-40B4-BE49-F238E27FC236}">
              <a16:creationId xmlns:a16="http://schemas.microsoft.com/office/drawing/2014/main" id="{AE621B68-EAD1-45AB-B125-C7223D99718E}"/>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4" name="テキスト ボックス 333">
          <a:extLst>
            <a:ext uri="{FF2B5EF4-FFF2-40B4-BE49-F238E27FC236}">
              <a16:creationId xmlns:a16="http://schemas.microsoft.com/office/drawing/2014/main" id="{9C849331-955A-4DF5-A940-E80807BAF99B}"/>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5" name="直線コネクタ 334">
          <a:extLst>
            <a:ext uri="{FF2B5EF4-FFF2-40B4-BE49-F238E27FC236}">
              <a16:creationId xmlns:a16="http://schemas.microsoft.com/office/drawing/2014/main" id="{75440378-7071-44A6-97F8-E601FBEFFBD7}"/>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6" name="テキスト ボックス 335">
          <a:extLst>
            <a:ext uri="{FF2B5EF4-FFF2-40B4-BE49-F238E27FC236}">
              <a16:creationId xmlns:a16="http://schemas.microsoft.com/office/drawing/2014/main" id="{6AC1CA0E-00BC-4BAE-82FC-9137AED37483}"/>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7" name="直線コネクタ 336">
          <a:extLst>
            <a:ext uri="{FF2B5EF4-FFF2-40B4-BE49-F238E27FC236}">
              <a16:creationId xmlns:a16="http://schemas.microsoft.com/office/drawing/2014/main" id="{13E83CC3-6A68-4C56-86C5-B0005D9B85AF}"/>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8" name="テキスト ボックス 337">
          <a:extLst>
            <a:ext uri="{FF2B5EF4-FFF2-40B4-BE49-F238E27FC236}">
              <a16:creationId xmlns:a16="http://schemas.microsoft.com/office/drawing/2014/main" id="{0479787A-D0DC-4198-98AB-7F1C467329EB}"/>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a:extLst>
            <a:ext uri="{FF2B5EF4-FFF2-40B4-BE49-F238E27FC236}">
              <a16:creationId xmlns:a16="http://schemas.microsoft.com/office/drawing/2014/main" id="{BAAFE483-8C04-482E-8534-48A7F01DA8A8}"/>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0" name="テキスト ボックス 339">
          <a:extLst>
            <a:ext uri="{FF2B5EF4-FFF2-40B4-BE49-F238E27FC236}">
              <a16:creationId xmlns:a16="http://schemas.microsoft.com/office/drawing/2014/main" id="{06EBCECB-433C-4F38-8E08-99DE25FEBD37}"/>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a:extLst>
            <a:ext uri="{FF2B5EF4-FFF2-40B4-BE49-F238E27FC236}">
              <a16:creationId xmlns:a16="http://schemas.microsoft.com/office/drawing/2014/main" id="{04E985A7-CD8A-40C5-820C-43F1CAAC97E3}"/>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167095</xdr:rowOff>
    </xdr:from>
    <xdr:to>
      <xdr:col>54</xdr:col>
      <xdr:colOff>189865</xdr:colOff>
      <xdr:row>86</xdr:row>
      <xdr:rowOff>111579</xdr:rowOff>
    </xdr:to>
    <xdr:cxnSp macro="">
      <xdr:nvCxnSpPr>
        <xdr:cNvPr id="342" name="直線コネクタ 341">
          <a:extLst>
            <a:ext uri="{FF2B5EF4-FFF2-40B4-BE49-F238E27FC236}">
              <a16:creationId xmlns:a16="http://schemas.microsoft.com/office/drawing/2014/main" id="{4532DFAE-5EC4-459B-99A0-0246A355F3FE}"/>
            </a:ext>
          </a:extLst>
        </xdr:cNvPr>
        <xdr:cNvCxnSpPr/>
      </xdr:nvCxnSpPr>
      <xdr:spPr>
        <a:xfrm flipV="1">
          <a:off x="10476865" y="13368745"/>
          <a:ext cx="0" cy="1487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115406</xdr:rowOff>
    </xdr:from>
    <xdr:ext cx="469744" cy="259045"/>
    <xdr:sp macro="" textlink="">
      <xdr:nvSpPr>
        <xdr:cNvPr id="343" name="【公営住宅】&#10;一人当たり面積最小値テキスト">
          <a:extLst>
            <a:ext uri="{FF2B5EF4-FFF2-40B4-BE49-F238E27FC236}">
              <a16:creationId xmlns:a16="http://schemas.microsoft.com/office/drawing/2014/main" id="{82A52FA9-A08E-4065-81EF-BC6BC27EC2F4}"/>
            </a:ext>
          </a:extLst>
        </xdr:cNvPr>
        <xdr:cNvSpPr txBox="1"/>
      </xdr:nvSpPr>
      <xdr:spPr>
        <a:xfrm>
          <a:off x="10515600" y="1486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111579</xdr:rowOff>
    </xdr:from>
    <xdr:to>
      <xdr:col>55</xdr:col>
      <xdr:colOff>88900</xdr:colOff>
      <xdr:row>86</xdr:row>
      <xdr:rowOff>111579</xdr:rowOff>
    </xdr:to>
    <xdr:cxnSp macro="">
      <xdr:nvCxnSpPr>
        <xdr:cNvPr id="344" name="直線コネクタ 343">
          <a:extLst>
            <a:ext uri="{FF2B5EF4-FFF2-40B4-BE49-F238E27FC236}">
              <a16:creationId xmlns:a16="http://schemas.microsoft.com/office/drawing/2014/main" id="{E3E91031-344F-4B82-98C5-93DE95954391}"/>
            </a:ext>
          </a:extLst>
        </xdr:cNvPr>
        <xdr:cNvCxnSpPr/>
      </xdr:nvCxnSpPr>
      <xdr:spPr>
        <a:xfrm>
          <a:off x="10388600" y="14856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113772</xdr:rowOff>
    </xdr:from>
    <xdr:ext cx="469744" cy="259045"/>
    <xdr:sp macro="" textlink="">
      <xdr:nvSpPr>
        <xdr:cNvPr id="345" name="【公営住宅】&#10;一人当たり面積最大値テキスト">
          <a:extLst>
            <a:ext uri="{FF2B5EF4-FFF2-40B4-BE49-F238E27FC236}">
              <a16:creationId xmlns:a16="http://schemas.microsoft.com/office/drawing/2014/main" id="{53C9AB88-7957-475F-A727-80B13FDBBF2A}"/>
            </a:ext>
          </a:extLst>
        </xdr:cNvPr>
        <xdr:cNvSpPr txBox="1"/>
      </xdr:nvSpPr>
      <xdr:spPr>
        <a:xfrm>
          <a:off x="10515600" y="1314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167095</xdr:rowOff>
    </xdr:from>
    <xdr:to>
      <xdr:col>55</xdr:col>
      <xdr:colOff>88900</xdr:colOff>
      <xdr:row>77</xdr:row>
      <xdr:rowOff>167095</xdr:rowOff>
    </xdr:to>
    <xdr:cxnSp macro="">
      <xdr:nvCxnSpPr>
        <xdr:cNvPr id="346" name="直線コネクタ 345">
          <a:extLst>
            <a:ext uri="{FF2B5EF4-FFF2-40B4-BE49-F238E27FC236}">
              <a16:creationId xmlns:a16="http://schemas.microsoft.com/office/drawing/2014/main" id="{5A3E2B3E-44DE-402E-8583-A753468988D3}"/>
            </a:ext>
          </a:extLst>
        </xdr:cNvPr>
        <xdr:cNvCxnSpPr/>
      </xdr:nvCxnSpPr>
      <xdr:spPr>
        <a:xfrm>
          <a:off x="10388600" y="13368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132641</xdr:rowOff>
    </xdr:from>
    <xdr:ext cx="469744" cy="259045"/>
    <xdr:sp macro="" textlink="">
      <xdr:nvSpPr>
        <xdr:cNvPr id="347" name="【公営住宅】&#10;一人当たり面積平均値テキスト">
          <a:extLst>
            <a:ext uri="{FF2B5EF4-FFF2-40B4-BE49-F238E27FC236}">
              <a16:creationId xmlns:a16="http://schemas.microsoft.com/office/drawing/2014/main" id="{57D8EBD5-A54A-4E6B-8E6D-76CB8EF738E5}"/>
            </a:ext>
          </a:extLst>
        </xdr:cNvPr>
        <xdr:cNvSpPr txBox="1"/>
      </xdr:nvSpPr>
      <xdr:spPr>
        <a:xfrm>
          <a:off x="10515600" y="141915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109764</xdr:rowOff>
    </xdr:from>
    <xdr:to>
      <xdr:col>55</xdr:col>
      <xdr:colOff>50800</xdr:colOff>
      <xdr:row>84</xdr:row>
      <xdr:rowOff>39914</xdr:rowOff>
    </xdr:to>
    <xdr:sp macro="" textlink="">
      <xdr:nvSpPr>
        <xdr:cNvPr id="348" name="フローチャート: 判断 347">
          <a:extLst>
            <a:ext uri="{FF2B5EF4-FFF2-40B4-BE49-F238E27FC236}">
              <a16:creationId xmlns:a16="http://schemas.microsoft.com/office/drawing/2014/main" id="{3B7EE934-21FC-456C-AC1F-279E6F3D7B5B}"/>
            </a:ext>
          </a:extLst>
        </xdr:cNvPr>
        <xdr:cNvSpPr/>
      </xdr:nvSpPr>
      <xdr:spPr>
        <a:xfrm>
          <a:off x="104267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70576</xdr:rowOff>
    </xdr:from>
    <xdr:to>
      <xdr:col>50</xdr:col>
      <xdr:colOff>165100</xdr:colOff>
      <xdr:row>84</xdr:row>
      <xdr:rowOff>726</xdr:rowOff>
    </xdr:to>
    <xdr:sp macro="" textlink="">
      <xdr:nvSpPr>
        <xdr:cNvPr id="349" name="フローチャート: 判断 348">
          <a:extLst>
            <a:ext uri="{FF2B5EF4-FFF2-40B4-BE49-F238E27FC236}">
              <a16:creationId xmlns:a16="http://schemas.microsoft.com/office/drawing/2014/main" id="{2738CE4E-FA3D-4BCD-BFCF-69BB309D7375}"/>
            </a:ext>
          </a:extLst>
        </xdr:cNvPr>
        <xdr:cNvSpPr/>
      </xdr:nvSpPr>
      <xdr:spPr>
        <a:xfrm>
          <a:off x="9588500" y="1430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47716</xdr:rowOff>
    </xdr:from>
    <xdr:to>
      <xdr:col>46</xdr:col>
      <xdr:colOff>38100</xdr:colOff>
      <xdr:row>83</xdr:row>
      <xdr:rowOff>149316</xdr:rowOff>
    </xdr:to>
    <xdr:sp macro="" textlink="">
      <xdr:nvSpPr>
        <xdr:cNvPr id="350" name="フローチャート: 判断 349">
          <a:extLst>
            <a:ext uri="{FF2B5EF4-FFF2-40B4-BE49-F238E27FC236}">
              <a16:creationId xmlns:a16="http://schemas.microsoft.com/office/drawing/2014/main" id="{D8495D7A-1D4C-4884-8C86-7BDC36A4AA2C}"/>
            </a:ext>
          </a:extLst>
        </xdr:cNvPr>
        <xdr:cNvSpPr/>
      </xdr:nvSpPr>
      <xdr:spPr>
        <a:xfrm>
          <a:off x="86995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16692</xdr:rowOff>
    </xdr:from>
    <xdr:to>
      <xdr:col>41</xdr:col>
      <xdr:colOff>101600</xdr:colOff>
      <xdr:row>83</xdr:row>
      <xdr:rowOff>118292</xdr:rowOff>
    </xdr:to>
    <xdr:sp macro="" textlink="">
      <xdr:nvSpPr>
        <xdr:cNvPr id="351" name="フローチャート: 判断 350">
          <a:extLst>
            <a:ext uri="{FF2B5EF4-FFF2-40B4-BE49-F238E27FC236}">
              <a16:creationId xmlns:a16="http://schemas.microsoft.com/office/drawing/2014/main" id="{7B0F8E85-FD24-4B86-81CB-2AFA8CEC6094}"/>
            </a:ext>
          </a:extLst>
        </xdr:cNvPr>
        <xdr:cNvSpPr/>
      </xdr:nvSpPr>
      <xdr:spPr>
        <a:xfrm>
          <a:off x="7810500" y="14247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162016</xdr:rowOff>
    </xdr:from>
    <xdr:to>
      <xdr:col>36</xdr:col>
      <xdr:colOff>165100</xdr:colOff>
      <xdr:row>83</xdr:row>
      <xdr:rowOff>92166</xdr:rowOff>
    </xdr:to>
    <xdr:sp macro="" textlink="">
      <xdr:nvSpPr>
        <xdr:cNvPr id="352" name="フローチャート: 判断 351">
          <a:extLst>
            <a:ext uri="{FF2B5EF4-FFF2-40B4-BE49-F238E27FC236}">
              <a16:creationId xmlns:a16="http://schemas.microsoft.com/office/drawing/2014/main" id="{07A0A761-6A13-4E25-B02F-D37C7C713435}"/>
            </a:ext>
          </a:extLst>
        </xdr:cNvPr>
        <xdr:cNvSpPr/>
      </xdr:nvSpPr>
      <xdr:spPr>
        <a:xfrm>
          <a:off x="6921500" y="1422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15BCAB01-FE14-4BEC-A350-C7D6C1F92E5E}"/>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36A6D95F-4DA6-4E88-9929-7FA46A08953F}"/>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514383B3-1000-4595-9065-CB6A380ABA9C}"/>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7133783E-6C45-4C3A-961E-2130825B7FAE}"/>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B2D8341E-9205-41DC-B69C-87A112B849ED}"/>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127726</xdr:rowOff>
    </xdr:from>
    <xdr:to>
      <xdr:col>55</xdr:col>
      <xdr:colOff>50800</xdr:colOff>
      <xdr:row>86</xdr:row>
      <xdr:rowOff>57876</xdr:rowOff>
    </xdr:to>
    <xdr:sp macro="" textlink="">
      <xdr:nvSpPr>
        <xdr:cNvPr id="358" name="楕円 357">
          <a:extLst>
            <a:ext uri="{FF2B5EF4-FFF2-40B4-BE49-F238E27FC236}">
              <a16:creationId xmlns:a16="http://schemas.microsoft.com/office/drawing/2014/main" id="{D2D24A55-CD79-4AD9-B443-07C1A4C361F0}"/>
            </a:ext>
          </a:extLst>
        </xdr:cNvPr>
        <xdr:cNvSpPr/>
      </xdr:nvSpPr>
      <xdr:spPr>
        <a:xfrm>
          <a:off x="10426700" y="147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42653</xdr:rowOff>
    </xdr:from>
    <xdr:ext cx="469744" cy="259045"/>
    <xdr:sp macro="" textlink="">
      <xdr:nvSpPr>
        <xdr:cNvPr id="359" name="【公営住宅】&#10;一人当たり面積該当値テキスト">
          <a:extLst>
            <a:ext uri="{FF2B5EF4-FFF2-40B4-BE49-F238E27FC236}">
              <a16:creationId xmlns:a16="http://schemas.microsoft.com/office/drawing/2014/main" id="{3C8CDFDA-5362-4089-9B9A-C18AB29270D9}"/>
            </a:ext>
          </a:extLst>
        </xdr:cNvPr>
        <xdr:cNvSpPr txBox="1"/>
      </xdr:nvSpPr>
      <xdr:spPr>
        <a:xfrm>
          <a:off x="10515600" y="14615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127726</xdr:rowOff>
    </xdr:from>
    <xdr:to>
      <xdr:col>50</xdr:col>
      <xdr:colOff>165100</xdr:colOff>
      <xdr:row>86</xdr:row>
      <xdr:rowOff>57876</xdr:rowOff>
    </xdr:to>
    <xdr:sp macro="" textlink="">
      <xdr:nvSpPr>
        <xdr:cNvPr id="360" name="楕円 359">
          <a:extLst>
            <a:ext uri="{FF2B5EF4-FFF2-40B4-BE49-F238E27FC236}">
              <a16:creationId xmlns:a16="http://schemas.microsoft.com/office/drawing/2014/main" id="{4B5A49FF-BD08-4425-A90D-199688C7616C}"/>
            </a:ext>
          </a:extLst>
        </xdr:cNvPr>
        <xdr:cNvSpPr/>
      </xdr:nvSpPr>
      <xdr:spPr>
        <a:xfrm>
          <a:off x="9588500" y="147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7076</xdr:rowOff>
    </xdr:from>
    <xdr:to>
      <xdr:col>55</xdr:col>
      <xdr:colOff>0</xdr:colOff>
      <xdr:row>86</xdr:row>
      <xdr:rowOff>7076</xdr:rowOff>
    </xdr:to>
    <xdr:cxnSp macro="">
      <xdr:nvCxnSpPr>
        <xdr:cNvPr id="361" name="直線コネクタ 360">
          <a:extLst>
            <a:ext uri="{FF2B5EF4-FFF2-40B4-BE49-F238E27FC236}">
              <a16:creationId xmlns:a16="http://schemas.microsoft.com/office/drawing/2014/main" id="{6A6BF728-F78F-4E24-BB48-6C32F24D9946}"/>
            </a:ext>
          </a:extLst>
        </xdr:cNvPr>
        <xdr:cNvCxnSpPr/>
      </xdr:nvCxnSpPr>
      <xdr:spPr>
        <a:xfrm>
          <a:off x="9639300" y="147517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127726</xdr:rowOff>
    </xdr:from>
    <xdr:to>
      <xdr:col>46</xdr:col>
      <xdr:colOff>38100</xdr:colOff>
      <xdr:row>86</xdr:row>
      <xdr:rowOff>57876</xdr:rowOff>
    </xdr:to>
    <xdr:sp macro="" textlink="">
      <xdr:nvSpPr>
        <xdr:cNvPr id="362" name="楕円 361">
          <a:extLst>
            <a:ext uri="{FF2B5EF4-FFF2-40B4-BE49-F238E27FC236}">
              <a16:creationId xmlns:a16="http://schemas.microsoft.com/office/drawing/2014/main" id="{C6090D4A-782C-43F2-9367-77FF4D58C9C7}"/>
            </a:ext>
          </a:extLst>
        </xdr:cNvPr>
        <xdr:cNvSpPr/>
      </xdr:nvSpPr>
      <xdr:spPr>
        <a:xfrm>
          <a:off x="8699500" y="147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7076</xdr:rowOff>
    </xdr:from>
    <xdr:to>
      <xdr:col>50</xdr:col>
      <xdr:colOff>114300</xdr:colOff>
      <xdr:row>86</xdr:row>
      <xdr:rowOff>7076</xdr:rowOff>
    </xdr:to>
    <xdr:cxnSp macro="">
      <xdr:nvCxnSpPr>
        <xdr:cNvPr id="363" name="直線コネクタ 362">
          <a:extLst>
            <a:ext uri="{FF2B5EF4-FFF2-40B4-BE49-F238E27FC236}">
              <a16:creationId xmlns:a16="http://schemas.microsoft.com/office/drawing/2014/main" id="{1D4C5E92-952A-4D15-BA7C-70DECDB05047}"/>
            </a:ext>
          </a:extLst>
        </xdr:cNvPr>
        <xdr:cNvCxnSpPr/>
      </xdr:nvCxnSpPr>
      <xdr:spPr>
        <a:xfrm>
          <a:off x="8750300" y="147517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127726</xdr:rowOff>
    </xdr:from>
    <xdr:to>
      <xdr:col>41</xdr:col>
      <xdr:colOff>101600</xdr:colOff>
      <xdr:row>86</xdr:row>
      <xdr:rowOff>57876</xdr:rowOff>
    </xdr:to>
    <xdr:sp macro="" textlink="">
      <xdr:nvSpPr>
        <xdr:cNvPr id="364" name="楕円 363">
          <a:extLst>
            <a:ext uri="{FF2B5EF4-FFF2-40B4-BE49-F238E27FC236}">
              <a16:creationId xmlns:a16="http://schemas.microsoft.com/office/drawing/2014/main" id="{1FD6AFA8-A979-44B3-B554-B617B97FFEC1}"/>
            </a:ext>
          </a:extLst>
        </xdr:cNvPr>
        <xdr:cNvSpPr/>
      </xdr:nvSpPr>
      <xdr:spPr>
        <a:xfrm>
          <a:off x="7810500" y="147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7076</xdr:rowOff>
    </xdr:from>
    <xdr:to>
      <xdr:col>45</xdr:col>
      <xdr:colOff>177800</xdr:colOff>
      <xdr:row>86</xdr:row>
      <xdr:rowOff>7076</xdr:rowOff>
    </xdr:to>
    <xdr:cxnSp macro="">
      <xdr:nvCxnSpPr>
        <xdr:cNvPr id="365" name="直線コネクタ 364">
          <a:extLst>
            <a:ext uri="{FF2B5EF4-FFF2-40B4-BE49-F238E27FC236}">
              <a16:creationId xmlns:a16="http://schemas.microsoft.com/office/drawing/2014/main" id="{66B7786E-CA0D-491D-AFEF-2E341963A8D9}"/>
            </a:ext>
          </a:extLst>
        </xdr:cNvPr>
        <xdr:cNvCxnSpPr/>
      </xdr:nvCxnSpPr>
      <xdr:spPr>
        <a:xfrm>
          <a:off x="7861300" y="147517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126093</xdr:rowOff>
    </xdr:from>
    <xdr:to>
      <xdr:col>36</xdr:col>
      <xdr:colOff>165100</xdr:colOff>
      <xdr:row>86</xdr:row>
      <xdr:rowOff>56243</xdr:rowOff>
    </xdr:to>
    <xdr:sp macro="" textlink="">
      <xdr:nvSpPr>
        <xdr:cNvPr id="366" name="楕円 365">
          <a:extLst>
            <a:ext uri="{FF2B5EF4-FFF2-40B4-BE49-F238E27FC236}">
              <a16:creationId xmlns:a16="http://schemas.microsoft.com/office/drawing/2014/main" id="{5A933DBC-6C98-4BD5-898D-F07E4F75FDE4}"/>
            </a:ext>
          </a:extLst>
        </xdr:cNvPr>
        <xdr:cNvSpPr/>
      </xdr:nvSpPr>
      <xdr:spPr>
        <a:xfrm>
          <a:off x="6921500" y="1469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5443</xdr:rowOff>
    </xdr:from>
    <xdr:to>
      <xdr:col>41</xdr:col>
      <xdr:colOff>50800</xdr:colOff>
      <xdr:row>86</xdr:row>
      <xdr:rowOff>7076</xdr:rowOff>
    </xdr:to>
    <xdr:cxnSp macro="">
      <xdr:nvCxnSpPr>
        <xdr:cNvPr id="367" name="直線コネクタ 366">
          <a:extLst>
            <a:ext uri="{FF2B5EF4-FFF2-40B4-BE49-F238E27FC236}">
              <a16:creationId xmlns:a16="http://schemas.microsoft.com/office/drawing/2014/main" id="{7EECA9A4-F347-42A7-B186-E4881649211B}"/>
            </a:ext>
          </a:extLst>
        </xdr:cNvPr>
        <xdr:cNvCxnSpPr/>
      </xdr:nvCxnSpPr>
      <xdr:spPr>
        <a:xfrm>
          <a:off x="6972300" y="14750143"/>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17253</xdr:rowOff>
    </xdr:from>
    <xdr:ext cx="469744" cy="259045"/>
    <xdr:sp macro="" textlink="">
      <xdr:nvSpPr>
        <xdr:cNvPr id="368" name="n_1aveValue【公営住宅】&#10;一人当たり面積">
          <a:extLst>
            <a:ext uri="{FF2B5EF4-FFF2-40B4-BE49-F238E27FC236}">
              <a16:creationId xmlns:a16="http://schemas.microsoft.com/office/drawing/2014/main" id="{784E14D6-8468-4FA9-99AC-2FB458975161}"/>
            </a:ext>
          </a:extLst>
        </xdr:cNvPr>
        <xdr:cNvSpPr txBox="1"/>
      </xdr:nvSpPr>
      <xdr:spPr>
        <a:xfrm>
          <a:off x="9391727" y="1407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165843</xdr:rowOff>
    </xdr:from>
    <xdr:ext cx="469744" cy="259045"/>
    <xdr:sp macro="" textlink="">
      <xdr:nvSpPr>
        <xdr:cNvPr id="369" name="n_2aveValue【公営住宅】&#10;一人当たり面積">
          <a:extLst>
            <a:ext uri="{FF2B5EF4-FFF2-40B4-BE49-F238E27FC236}">
              <a16:creationId xmlns:a16="http://schemas.microsoft.com/office/drawing/2014/main" id="{706E3F19-422E-4E7A-919B-82FE4A1C04CB}"/>
            </a:ext>
          </a:extLst>
        </xdr:cNvPr>
        <xdr:cNvSpPr txBox="1"/>
      </xdr:nvSpPr>
      <xdr:spPr>
        <a:xfrm>
          <a:off x="8515427" y="1405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134819</xdr:rowOff>
    </xdr:from>
    <xdr:ext cx="469744" cy="259045"/>
    <xdr:sp macro="" textlink="">
      <xdr:nvSpPr>
        <xdr:cNvPr id="370" name="n_3aveValue【公営住宅】&#10;一人当たり面積">
          <a:extLst>
            <a:ext uri="{FF2B5EF4-FFF2-40B4-BE49-F238E27FC236}">
              <a16:creationId xmlns:a16="http://schemas.microsoft.com/office/drawing/2014/main" id="{31799862-78AC-4CB9-B476-16B68635E5E2}"/>
            </a:ext>
          </a:extLst>
        </xdr:cNvPr>
        <xdr:cNvSpPr txBox="1"/>
      </xdr:nvSpPr>
      <xdr:spPr>
        <a:xfrm>
          <a:off x="7626427" y="14022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108693</xdr:rowOff>
    </xdr:from>
    <xdr:ext cx="469744" cy="259045"/>
    <xdr:sp macro="" textlink="">
      <xdr:nvSpPr>
        <xdr:cNvPr id="371" name="n_4aveValue【公営住宅】&#10;一人当たり面積">
          <a:extLst>
            <a:ext uri="{FF2B5EF4-FFF2-40B4-BE49-F238E27FC236}">
              <a16:creationId xmlns:a16="http://schemas.microsoft.com/office/drawing/2014/main" id="{AF612BD4-8E14-4025-8D87-8E92E90002AB}"/>
            </a:ext>
          </a:extLst>
        </xdr:cNvPr>
        <xdr:cNvSpPr txBox="1"/>
      </xdr:nvSpPr>
      <xdr:spPr>
        <a:xfrm>
          <a:off x="6737427" y="13996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49003</xdr:rowOff>
    </xdr:from>
    <xdr:ext cx="469744" cy="259045"/>
    <xdr:sp macro="" textlink="">
      <xdr:nvSpPr>
        <xdr:cNvPr id="372" name="n_1mainValue【公営住宅】&#10;一人当たり面積">
          <a:extLst>
            <a:ext uri="{FF2B5EF4-FFF2-40B4-BE49-F238E27FC236}">
              <a16:creationId xmlns:a16="http://schemas.microsoft.com/office/drawing/2014/main" id="{6588AE7F-CCAB-4246-95C5-4F3B96C3BCD7}"/>
            </a:ext>
          </a:extLst>
        </xdr:cNvPr>
        <xdr:cNvSpPr txBox="1"/>
      </xdr:nvSpPr>
      <xdr:spPr>
        <a:xfrm>
          <a:off x="9391727" y="14793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49003</xdr:rowOff>
    </xdr:from>
    <xdr:ext cx="469744" cy="259045"/>
    <xdr:sp macro="" textlink="">
      <xdr:nvSpPr>
        <xdr:cNvPr id="373" name="n_2mainValue【公営住宅】&#10;一人当たり面積">
          <a:extLst>
            <a:ext uri="{FF2B5EF4-FFF2-40B4-BE49-F238E27FC236}">
              <a16:creationId xmlns:a16="http://schemas.microsoft.com/office/drawing/2014/main" id="{4DAB41DA-1833-49A3-9EC7-2DAA47574FE2}"/>
            </a:ext>
          </a:extLst>
        </xdr:cNvPr>
        <xdr:cNvSpPr txBox="1"/>
      </xdr:nvSpPr>
      <xdr:spPr>
        <a:xfrm>
          <a:off x="8515427" y="14793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49003</xdr:rowOff>
    </xdr:from>
    <xdr:ext cx="469744" cy="259045"/>
    <xdr:sp macro="" textlink="">
      <xdr:nvSpPr>
        <xdr:cNvPr id="374" name="n_3mainValue【公営住宅】&#10;一人当たり面積">
          <a:extLst>
            <a:ext uri="{FF2B5EF4-FFF2-40B4-BE49-F238E27FC236}">
              <a16:creationId xmlns:a16="http://schemas.microsoft.com/office/drawing/2014/main" id="{BA72F165-A714-45AA-8490-A5418BA391D7}"/>
            </a:ext>
          </a:extLst>
        </xdr:cNvPr>
        <xdr:cNvSpPr txBox="1"/>
      </xdr:nvSpPr>
      <xdr:spPr>
        <a:xfrm>
          <a:off x="7626427" y="14793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47370</xdr:rowOff>
    </xdr:from>
    <xdr:ext cx="469744" cy="259045"/>
    <xdr:sp macro="" textlink="">
      <xdr:nvSpPr>
        <xdr:cNvPr id="375" name="n_4mainValue【公営住宅】&#10;一人当たり面積">
          <a:extLst>
            <a:ext uri="{FF2B5EF4-FFF2-40B4-BE49-F238E27FC236}">
              <a16:creationId xmlns:a16="http://schemas.microsoft.com/office/drawing/2014/main" id="{11C4FBA2-1C96-4E5C-B127-D9AD060717EB}"/>
            </a:ext>
          </a:extLst>
        </xdr:cNvPr>
        <xdr:cNvSpPr txBox="1"/>
      </xdr:nvSpPr>
      <xdr:spPr>
        <a:xfrm>
          <a:off x="6737427" y="1479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a:extLst>
            <a:ext uri="{FF2B5EF4-FFF2-40B4-BE49-F238E27FC236}">
              <a16:creationId xmlns:a16="http://schemas.microsoft.com/office/drawing/2014/main" id="{0DFEBEFB-7661-4DD5-AB5A-7A59E44AE0B5}"/>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a:extLst>
            <a:ext uri="{FF2B5EF4-FFF2-40B4-BE49-F238E27FC236}">
              <a16:creationId xmlns:a16="http://schemas.microsoft.com/office/drawing/2014/main" id="{E6ADDC16-09AC-41B3-AFD4-3CB2F5349199}"/>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a:extLst>
            <a:ext uri="{FF2B5EF4-FFF2-40B4-BE49-F238E27FC236}">
              <a16:creationId xmlns:a16="http://schemas.microsoft.com/office/drawing/2014/main" id="{84F8EA84-F944-4A7E-BA3D-32C354C331EF}"/>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a:extLst>
            <a:ext uri="{FF2B5EF4-FFF2-40B4-BE49-F238E27FC236}">
              <a16:creationId xmlns:a16="http://schemas.microsoft.com/office/drawing/2014/main" id="{332B037E-66BB-407F-873F-D3699CF6B4F7}"/>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a:extLst>
            <a:ext uri="{FF2B5EF4-FFF2-40B4-BE49-F238E27FC236}">
              <a16:creationId xmlns:a16="http://schemas.microsoft.com/office/drawing/2014/main" id="{177B1413-6A22-4A45-8694-8FD5CFBEFB1B}"/>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a:extLst>
            <a:ext uri="{FF2B5EF4-FFF2-40B4-BE49-F238E27FC236}">
              <a16:creationId xmlns:a16="http://schemas.microsoft.com/office/drawing/2014/main" id="{F95DEC6E-C9F8-4E24-97EB-DAAFE08B67A9}"/>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a:extLst>
            <a:ext uri="{FF2B5EF4-FFF2-40B4-BE49-F238E27FC236}">
              <a16:creationId xmlns:a16="http://schemas.microsoft.com/office/drawing/2014/main" id="{9974CFC5-2248-455B-B450-105E1876FBD1}"/>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a:extLst>
            <a:ext uri="{FF2B5EF4-FFF2-40B4-BE49-F238E27FC236}">
              <a16:creationId xmlns:a16="http://schemas.microsoft.com/office/drawing/2014/main" id="{7D089618-4801-4E9D-9EC5-5FE6849C03C1}"/>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a:extLst>
            <a:ext uri="{FF2B5EF4-FFF2-40B4-BE49-F238E27FC236}">
              <a16:creationId xmlns:a16="http://schemas.microsoft.com/office/drawing/2014/main" id="{0406BD9C-B0BF-47C8-AF4F-D8325E142A6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a:extLst>
            <a:ext uri="{FF2B5EF4-FFF2-40B4-BE49-F238E27FC236}">
              <a16:creationId xmlns:a16="http://schemas.microsoft.com/office/drawing/2014/main" id="{E291B655-D3E4-4F9D-A3F3-4158F9527CC2}"/>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a:extLst>
            <a:ext uri="{FF2B5EF4-FFF2-40B4-BE49-F238E27FC236}">
              <a16:creationId xmlns:a16="http://schemas.microsoft.com/office/drawing/2014/main" id="{0308FE45-26F2-4FFB-A9BD-7FA0798954AC}"/>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a:extLst>
            <a:ext uri="{FF2B5EF4-FFF2-40B4-BE49-F238E27FC236}">
              <a16:creationId xmlns:a16="http://schemas.microsoft.com/office/drawing/2014/main" id="{A41552F0-BD0A-4574-94F3-C62E3B35CA9C}"/>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a:extLst>
            <a:ext uri="{FF2B5EF4-FFF2-40B4-BE49-F238E27FC236}">
              <a16:creationId xmlns:a16="http://schemas.microsoft.com/office/drawing/2014/main" id="{311EE3F8-9465-4AE3-8D0D-F443FBFBFAB8}"/>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a:extLst>
            <a:ext uri="{FF2B5EF4-FFF2-40B4-BE49-F238E27FC236}">
              <a16:creationId xmlns:a16="http://schemas.microsoft.com/office/drawing/2014/main" id="{549EFE40-6B68-4A03-AF90-1209AF0057BE}"/>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a:extLst>
            <a:ext uri="{FF2B5EF4-FFF2-40B4-BE49-F238E27FC236}">
              <a16:creationId xmlns:a16="http://schemas.microsoft.com/office/drawing/2014/main" id="{6AB124F8-3177-4AAD-8475-72F39BA7B8D4}"/>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a:extLst>
            <a:ext uri="{FF2B5EF4-FFF2-40B4-BE49-F238E27FC236}">
              <a16:creationId xmlns:a16="http://schemas.microsoft.com/office/drawing/2014/main" id="{DCE1D587-01B8-4CAD-BD64-ADD141859416}"/>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a:extLst>
            <a:ext uri="{FF2B5EF4-FFF2-40B4-BE49-F238E27FC236}">
              <a16:creationId xmlns:a16="http://schemas.microsoft.com/office/drawing/2014/main" id="{B197D1DA-2F39-4207-9BE6-C42504ED788C}"/>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a:extLst>
            <a:ext uri="{FF2B5EF4-FFF2-40B4-BE49-F238E27FC236}">
              <a16:creationId xmlns:a16="http://schemas.microsoft.com/office/drawing/2014/main" id="{753EFA20-0F09-4134-A7FA-25C6B823AC59}"/>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a:extLst>
            <a:ext uri="{FF2B5EF4-FFF2-40B4-BE49-F238E27FC236}">
              <a16:creationId xmlns:a16="http://schemas.microsoft.com/office/drawing/2014/main" id="{84E02852-80A9-4474-A85B-1C356E6011D6}"/>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a:extLst>
            <a:ext uri="{FF2B5EF4-FFF2-40B4-BE49-F238E27FC236}">
              <a16:creationId xmlns:a16="http://schemas.microsoft.com/office/drawing/2014/main" id="{13D28132-08B1-4D34-8795-F525B0970C26}"/>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a:extLst>
            <a:ext uri="{FF2B5EF4-FFF2-40B4-BE49-F238E27FC236}">
              <a16:creationId xmlns:a16="http://schemas.microsoft.com/office/drawing/2014/main" id="{09514487-C709-484C-A4B9-81A9BC32DC0B}"/>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a:extLst>
            <a:ext uri="{FF2B5EF4-FFF2-40B4-BE49-F238E27FC236}">
              <a16:creationId xmlns:a16="http://schemas.microsoft.com/office/drawing/2014/main" id="{6E687C6F-FA45-454A-B3A8-75A494739F59}"/>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a:extLst>
            <a:ext uri="{FF2B5EF4-FFF2-40B4-BE49-F238E27FC236}">
              <a16:creationId xmlns:a16="http://schemas.microsoft.com/office/drawing/2014/main" id="{93C992BA-C53B-4B8A-A4C1-B6746FBA57FF}"/>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a:extLst>
            <a:ext uri="{FF2B5EF4-FFF2-40B4-BE49-F238E27FC236}">
              <a16:creationId xmlns:a16="http://schemas.microsoft.com/office/drawing/2014/main" id="{9A3656CF-0A82-4B17-8C2D-E77BE8E3998C}"/>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a:extLst>
            <a:ext uri="{FF2B5EF4-FFF2-40B4-BE49-F238E27FC236}">
              <a16:creationId xmlns:a16="http://schemas.microsoft.com/office/drawing/2014/main" id="{D4276120-87D0-4FEC-84DF-B6EFDFA76D0F}"/>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a:extLst>
            <a:ext uri="{FF2B5EF4-FFF2-40B4-BE49-F238E27FC236}">
              <a16:creationId xmlns:a16="http://schemas.microsoft.com/office/drawing/2014/main" id="{F80089DF-A95F-4147-8228-DFA5AD7EF53D}"/>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a:extLst>
            <a:ext uri="{FF2B5EF4-FFF2-40B4-BE49-F238E27FC236}">
              <a16:creationId xmlns:a16="http://schemas.microsoft.com/office/drawing/2014/main" id="{ED0A94EA-5C88-4FB6-9735-D72C4219A659}"/>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03" name="直線コネクタ 402">
          <a:extLst>
            <a:ext uri="{FF2B5EF4-FFF2-40B4-BE49-F238E27FC236}">
              <a16:creationId xmlns:a16="http://schemas.microsoft.com/office/drawing/2014/main" id="{43E544F7-C4F9-4612-9D2B-53C572DBCEB7}"/>
            </a:ext>
          </a:extLst>
        </xdr:cNvPr>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04" name="テキスト ボックス 403">
          <a:extLst>
            <a:ext uri="{FF2B5EF4-FFF2-40B4-BE49-F238E27FC236}">
              <a16:creationId xmlns:a16="http://schemas.microsoft.com/office/drawing/2014/main" id="{59D70E76-8043-4EB2-AE8D-41FFFD7E2575}"/>
            </a:ext>
          </a:extLst>
        </xdr:cNvPr>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05" name="直線コネクタ 404">
          <a:extLst>
            <a:ext uri="{FF2B5EF4-FFF2-40B4-BE49-F238E27FC236}">
              <a16:creationId xmlns:a16="http://schemas.microsoft.com/office/drawing/2014/main" id="{97DD8BBE-65AB-404A-8105-D75CF0FEC5A7}"/>
            </a:ext>
          </a:extLst>
        </xdr:cNvPr>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06" name="テキスト ボックス 405">
          <a:extLst>
            <a:ext uri="{FF2B5EF4-FFF2-40B4-BE49-F238E27FC236}">
              <a16:creationId xmlns:a16="http://schemas.microsoft.com/office/drawing/2014/main" id="{CBECC3B0-6F23-44BD-86D6-75E598E16250}"/>
            </a:ext>
          </a:extLst>
        </xdr:cNvPr>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07" name="直線コネクタ 406">
          <a:extLst>
            <a:ext uri="{FF2B5EF4-FFF2-40B4-BE49-F238E27FC236}">
              <a16:creationId xmlns:a16="http://schemas.microsoft.com/office/drawing/2014/main" id="{4E51831D-2F2B-44EB-A877-E68CBC6CD568}"/>
            </a:ext>
          </a:extLst>
        </xdr:cNvPr>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08" name="テキスト ボックス 407">
          <a:extLst>
            <a:ext uri="{FF2B5EF4-FFF2-40B4-BE49-F238E27FC236}">
              <a16:creationId xmlns:a16="http://schemas.microsoft.com/office/drawing/2014/main" id="{FD40DDC3-F0AF-455A-BBC8-D7D512BC6C46}"/>
            </a:ext>
          </a:extLst>
        </xdr:cNvPr>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09" name="直線コネクタ 408">
          <a:extLst>
            <a:ext uri="{FF2B5EF4-FFF2-40B4-BE49-F238E27FC236}">
              <a16:creationId xmlns:a16="http://schemas.microsoft.com/office/drawing/2014/main" id="{2F59CCF4-9A3A-47E2-B06A-2454B5826080}"/>
            </a:ext>
          </a:extLst>
        </xdr:cNvPr>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10" name="テキスト ボックス 409">
          <a:extLst>
            <a:ext uri="{FF2B5EF4-FFF2-40B4-BE49-F238E27FC236}">
              <a16:creationId xmlns:a16="http://schemas.microsoft.com/office/drawing/2014/main" id="{62407CE5-BC0C-4C47-B7C5-66C54D46858F}"/>
            </a:ext>
          </a:extLst>
        </xdr:cNvPr>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1" name="直線コネクタ 410">
          <a:extLst>
            <a:ext uri="{FF2B5EF4-FFF2-40B4-BE49-F238E27FC236}">
              <a16:creationId xmlns:a16="http://schemas.microsoft.com/office/drawing/2014/main" id="{F30EB0C0-10FC-4180-9552-A2BCDD7478E2}"/>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2" name="テキスト ボックス 411">
          <a:extLst>
            <a:ext uri="{FF2B5EF4-FFF2-40B4-BE49-F238E27FC236}">
              <a16:creationId xmlns:a16="http://schemas.microsoft.com/office/drawing/2014/main" id="{E5534F5D-8465-4AAA-B445-AFBB51DA2A0F}"/>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3" name="【認定こども園・幼稚園・保育所】&#10;有形固定資産減価償却率グラフ枠">
          <a:extLst>
            <a:ext uri="{FF2B5EF4-FFF2-40B4-BE49-F238E27FC236}">
              <a16:creationId xmlns:a16="http://schemas.microsoft.com/office/drawing/2014/main" id="{3106960C-811E-4110-9696-3416F53C4FB2}"/>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156210</xdr:rowOff>
    </xdr:from>
    <xdr:to>
      <xdr:col>85</xdr:col>
      <xdr:colOff>126364</xdr:colOff>
      <xdr:row>41</xdr:row>
      <xdr:rowOff>112776</xdr:rowOff>
    </xdr:to>
    <xdr:cxnSp macro="">
      <xdr:nvCxnSpPr>
        <xdr:cNvPr id="414" name="直線コネクタ 413">
          <a:extLst>
            <a:ext uri="{FF2B5EF4-FFF2-40B4-BE49-F238E27FC236}">
              <a16:creationId xmlns:a16="http://schemas.microsoft.com/office/drawing/2014/main" id="{33CC0816-C4CD-45A2-94DB-F189A695DBF7}"/>
            </a:ext>
          </a:extLst>
        </xdr:cNvPr>
        <xdr:cNvCxnSpPr/>
      </xdr:nvCxnSpPr>
      <xdr:spPr>
        <a:xfrm flipV="1">
          <a:off x="16318864" y="5985510"/>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116603</xdr:rowOff>
    </xdr:from>
    <xdr:ext cx="405111" cy="259045"/>
    <xdr:sp macro="" textlink="">
      <xdr:nvSpPr>
        <xdr:cNvPr id="415" name="【認定こども園・幼稚園・保育所】&#10;有形固定資産減価償却率最小値テキスト">
          <a:extLst>
            <a:ext uri="{FF2B5EF4-FFF2-40B4-BE49-F238E27FC236}">
              <a16:creationId xmlns:a16="http://schemas.microsoft.com/office/drawing/2014/main" id="{0A95C59E-455A-4137-AD00-8FCDC2F109D9}"/>
            </a:ext>
          </a:extLst>
        </xdr:cNvPr>
        <xdr:cNvSpPr txBox="1"/>
      </xdr:nvSpPr>
      <xdr:spPr>
        <a:xfrm>
          <a:off x="16357600" y="7146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112776</xdr:rowOff>
    </xdr:from>
    <xdr:to>
      <xdr:col>86</xdr:col>
      <xdr:colOff>25400</xdr:colOff>
      <xdr:row>41</xdr:row>
      <xdr:rowOff>112776</xdr:rowOff>
    </xdr:to>
    <xdr:cxnSp macro="">
      <xdr:nvCxnSpPr>
        <xdr:cNvPr id="416" name="直線コネクタ 415">
          <a:extLst>
            <a:ext uri="{FF2B5EF4-FFF2-40B4-BE49-F238E27FC236}">
              <a16:creationId xmlns:a16="http://schemas.microsoft.com/office/drawing/2014/main" id="{9B20A258-556F-4819-A4CA-0345FB7CAB56}"/>
            </a:ext>
          </a:extLst>
        </xdr:cNvPr>
        <xdr:cNvCxnSpPr/>
      </xdr:nvCxnSpPr>
      <xdr:spPr>
        <a:xfrm>
          <a:off x="16230600" y="714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102887</xdr:rowOff>
    </xdr:from>
    <xdr:ext cx="405111" cy="259045"/>
    <xdr:sp macro="" textlink="">
      <xdr:nvSpPr>
        <xdr:cNvPr id="417" name="【認定こども園・幼稚園・保育所】&#10;有形固定資産減価償却率最大値テキスト">
          <a:extLst>
            <a:ext uri="{FF2B5EF4-FFF2-40B4-BE49-F238E27FC236}">
              <a16:creationId xmlns:a16="http://schemas.microsoft.com/office/drawing/2014/main" id="{C6C8B395-42D6-42A5-9C37-873EBD290A5B}"/>
            </a:ext>
          </a:extLst>
        </xdr:cNvPr>
        <xdr:cNvSpPr txBox="1"/>
      </xdr:nvSpPr>
      <xdr:spPr>
        <a:xfrm>
          <a:off x="16357600" y="5760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156210</xdr:rowOff>
    </xdr:from>
    <xdr:to>
      <xdr:col>86</xdr:col>
      <xdr:colOff>25400</xdr:colOff>
      <xdr:row>34</xdr:row>
      <xdr:rowOff>156210</xdr:rowOff>
    </xdr:to>
    <xdr:cxnSp macro="">
      <xdr:nvCxnSpPr>
        <xdr:cNvPr id="418" name="直線コネクタ 417">
          <a:extLst>
            <a:ext uri="{FF2B5EF4-FFF2-40B4-BE49-F238E27FC236}">
              <a16:creationId xmlns:a16="http://schemas.microsoft.com/office/drawing/2014/main" id="{AE041C56-6306-47D3-9CA1-15FC0F4D95C8}"/>
            </a:ext>
          </a:extLst>
        </xdr:cNvPr>
        <xdr:cNvCxnSpPr/>
      </xdr:nvCxnSpPr>
      <xdr:spPr>
        <a:xfrm>
          <a:off x="16230600" y="5985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15257</xdr:rowOff>
    </xdr:from>
    <xdr:ext cx="405111" cy="259045"/>
    <xdr:sp macro="" textlink="">
      <xdr:nvSpPr>
        <xdr:cNvPr id="419" name="【認定こども園・幼稚園・保育所】&#10;有形固定資産減価償却率平均値テキスト">
          <a:extLst>
            <a:ext uri="{FF2B5EF4-FFF2-40B4-BE49-F238E27FC236}">
              <a16:creationId xmlns:a16="http://schemas.microsoft.com/office/drawing/2014/main" id="{D6B9CC59-AED3-40A4-94C1-73ABA93B886F}"/>
            </a:ext>
          </a:extLst>
        </xdr:cNvPr>
        <xdr:cNvSpPr txBox="1"/>
      </xdr:nvSpPr>
      <xdr:spPr>
        <a:xfrm>
          <a:off x="16357600" y="653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36830</xdr:rowOff>
    </xdr:from>
    <xdr:to>
      <xdr:col>85</xdr:col>
      <xdr:colOff>177800</xdr:colOff>
      <xdr:row>38</xdr:row>
      <xdr:rowOff>138430</xdr:rowOff>
    </xdr:to>
    <xdr:sp macro="" textlink="">
      <xdr:nvSpPr>
        <xdr:cNvPr id="420" name="フローチャート: 判断 419">
          <a:extLst>
            <a:ext uri="{FF2B5EF4-FFF2-40B4-BE49-F238E27FC236}">
              <a16:creationId xmlns:a16="http://schemas.microsoft.com/office/drawing/2014/main" id="{84C1E515-37C0-4E51-858D-1035219C4582}"/>
            </a:ext>
          </a:extLst>
        </xdr:cNvPr>
        <xdr:cNvSpPr/>
      </xdr:nvSpPr>
      <xdr:spPr>
        <a:xfrm>
          <a:off x="162687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109982</xdr:rowOff>
    </xdr:from>
    <xdr:to>
      <xdr:col>81</xdr:col>
      <xdr:colOff>101600</xdr:colOff>
      <xdr:row>39</xdr:row>
      <xdr:rowOff>40132</xdr:rowOff>
    </xdr:to>
    <xdr:sp macro="" textlink="">
      <xdr:nvSpPr>
        <xdr:cNvPr id="421" name="フローチャート: 判断 420">
          <a:extLst>
            <a:ext uri="{FF2B5EF4-FFF2-40B4-BE49-F238E27FC236}">
              <a16:creationId xmlns:a16="http://schemas.microsoft.com/office/drawing/2014/main" id="{DE50D067-B0FE-446F-A5CA-E7BC18A52ADB}"/>
            </a:ext>
          </a:extLst>
        </xdr:cNvPr>
        <xdr:cNvSpPr/>
      </xdr:nvSpPr>
      <xdr:spPr>
        <a:xfrm>
          <a:off x="15430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137414</xdr:rowOff>
    </xdr:from>
    <xdr:to>
      <xdr:col>76</xdr:col>
      <xdr:colOff>165100</xdr:colOff>
      <xdr:row>39</xdr:row>
      <xdr:rowOff>67564</xdr:rowOff>
    </xdr:to>
    <xdr:sp macro="" textlink="">
      <xdr:nvSpPr>
        <xdr:cNvPr id="422" name="フローチャート: 判断 421">
          <a:extLst>
            <a:ext uri="{FF2B5EF4-FFF2-40B4-BE49-F238E27FC236}">
              <a16:creationId xmlns:a16="http://schemas.microsoft.com/office/drawing/2014/main" id="{EAB304CC-E4BD-4879-A2CF-71B68D9B3FBA}"/>
            </a:ext>
          </a:extLst>
        </xdr:cNvPr>
        <xdr:cNvSpPr/>
      </xdr:nvSpPr>
      <xdr:spPr>
        <a:xfrm>
          <a:off x="14541500" y="665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139700</xdr:rowOff>
    </xdr:from>
    <xdr:to>
      <xdr:col>72</xdr:col>
      <xdr:colOff>38100</xdr:colOff>
      <xdr:row>39</xdr:row>
      <xdr:rowOff>69850</xdr:rowOff>
    </xdr:to>
    <xdr:sp macro="" textlink="">
      <xdr:nvSpPr>
        <xdr:cNvPr id="423" name="フローチャート: 判断 422">
          <a:extLst>
            <a:ext uri="{FF2B5EF4-FFF2-40B4-BE49-F238E27FC236}">
              <a16:creationId xmlns:a16="http://schemas.microsoft.com/office/drawing/2014/main" id="{9519A6B8-029D-4573-BB87-2ED553E287F3}"/>
            </a:ext>
          </a:extLst>
        </xdr:cNvPr>
        <xdr:cNvSpPr/>
      </xdr:nvSpPr>
      <xdr:spPr>
        <a:xfrm>
          <a:off x="13652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80264</xdr:rowOff>
    </xdr:from>
    <xdr:to>
      <xdr:col>67</xdr:col>
      <xdr:colOff>101600</xdr:colOff>
      <xdr:row>39</xdr:row>
      <xdr:rowOff>10414</xdr:rowOff>
    </xdr:to>
    <xdr:sp macro="" textlink="">
      <xdr:nvSpPr>
        <xdr:cNvPr id="424" name="フローチャート: 判断 423">
          <a:extLst>
            <a:ext uri="{FF2B5EF4-FFF2-40B4-BE49-F238E27FC236}">
              <a16:creationId xmlns:a16="http://schemas.microsoft.com/office/drawing/2014/main" id="{6EB0325B-0CD2-4EAF-A657-38A2E74DDE2C}"/>
            </a:ext>
          </a:extLst>
        </xdr:cNvPr>
        <xdr:cNvSpPr/>
      </xdr:nvSpPr>
      <xdr:spPr>
        <a:xfrm>
          <a:off x="12763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55A9B276-8822-44E4-9AE7-EA4D23295302}"/>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9A218E63-4E9E-4EAB-8AFE-29B80C4BC5BF}"/>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EFC1662C-A390-469D-83ED-637CBC3A3261}"/>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9468B55F-322C-4C81-8061-A2E51F19BA1A}"/>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48711D6-C691-4105-911C-BE48F0B99A1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100838</xdr:rowOff>
    </xdr:from>
    <xdr:to>
      <xdr:col>85</xdr:col>
      <xdr:colOff>177800</xdr:colOff>
      <xdr:row>37</xdr:row>
      <xdr:rowOff>30988</xdr:rowOff>
    </xdr:to>
    <xdr:sp macro="" textlink="">
      <xdr:nvSpPr>
        <xdr:cNvPr id="430" name="楕円 429">
          <a:extLst>
            <a:ext uri="{FF2B5EF4-FFF2-40B4-BE49-F238E27FC236}">
              <a16:creationId xmlns:a16="http://schemas.microsoft.com/office/drawing/2014/main" id="{BF876A42-6A11-46B4-95C5-4180B37937D2}"/>
            </a:ext>
          </a:extLst>
        </xdr:cNvPr>
        <xdr:cNvSpPr/>
      </xdr:nvSpPr>
      <xdr:spPr>
        <a:xfrm>
          <a:off x="16268700" y="627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123715</xdr:rowOff>
    </xdr:from>
    <xdr:ext cx="405111" cy="259045"/>
    <xdr:sp macro="" textlink="">
      <xdr:nvSpPr>
        <xdr:cNvPr id="431" name="【認定こども園・幼稚園・保育所】&#10;有形固定資産減価償却率該当値テキスト">
          <a:extLst>
            <a:ext uri="{FF2B5EF4-FFF2-40B4-BE49-F238E27FC236}">
              <a16:creationId xmlns:a16="http://schemas.microsoft.com/office/drawing/2014/main" id="{0C125A0F-080E-4C68-8198-AC2DA9EBD87A}"/>
            </a:ext>
          </a:extLst>
        </xdr:cNvPr>
        <xdr:cNvSpPr txBox="1"/>
      </xdr:nvSpPr>
      <xdr:spPr>
        <a:xfrm>
          <a:off x="16357600" y="6124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107696</xdr:rowOff>
    </xdr:from>
    <xdr:to>
      <xdr:col>81</xdr:col>
      <xdr:colOff>101600</xdr:colOff>
      <xdr:row>36</xdr:row>
      <xdr:rowOff>37846</xdr:rowOff>
    </xdr:to>
    <xdr:sp macro="" textlink="">
      <xdr:nvSpPr>
        <xdr:cNvPr id="432" name="楕円 431">
          <a:extLst>
            <a:ext uri="{FF2B5EF4-FFF2-40B4-BE49-F238E27FC236}">
              <a16:creationId xmlns:a16="http://schemas.microsoft.com/office/drawing/2014/main" id="{188367D6-6333-47BA-AA7A-0722066E4626}"/>
            </a:ext>
          </a:extLst>
        </xdr:cNvPr>
        <xdr:cNvSpPr/>
      </xdr:nvSpPr>
      <xdr:spPr>
        <a:xfrm>
          <a:off x="15430500" y="6108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158496</xdr:rowOff>
    </xdr:from>
    <xdr:to>
      <xdr:col>85</xdr:col>
      <xdr:colOff>127000</xdr:colOff>
      <xdr:row>36</xdr:row>
      <xdr:rowOff>151638</xdr:rowOff>
    </xdr:to>
    <xdr:cxnSp macro="">
      <xdr:nvCxnSpPr>
        <xdr:cNvPr id="433" name="直線コネクタ 432">
          <a:extLst>
            <a:ext uri="{FF2B5EF4-FFF2-40B4-BE49-F238E27FC236}">
              <a16:creationId xmlns:a16="http://schemas.microsoft.com/office/drawing/2014/main" id="{3CC27446-E823-4603-A942-051021D9E74A}"/>
            </a:ext>
          </a:extLst>
        </xdr:cNvPr>
        <xdr:cNvCxnSpPr/>
      </xdr:nvCxnSpPr>
      <xdr:spPr>
        <a:xfrm>
          <a:off x="15481300" y="6159246"/>
          <a:ext cx="8382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20828</xdr:rowOff>
    </xdr:from>
    <xdr:to>
      <xdr:col>76</xdr:col>
      <xdr:colOff>165100</xdr:colOff>
      <xdr:row>38</xdr:row>
      <xdr:rowOff>122428</xdr:rowOff>
    </xdr:to>
    <xdr:sp macro="" textlink="">
      <xdr:nvSpPr>
        <xdr:cNvPr id="434" name="楕円 433">
          <a:extLst>
            <a:ext uri="{FF2B5EF4-FFF2-40B4-BE49-F238E27FC236}">
              <a16:creationId xmlns:a16="http://schemas.microsoft.com/office/drawing/2014/main" id="{7D651011-0EDC-4FBF-B473-505508511358}"/>
            </a:ext>
          </a:extLst>
        </xdr:cNvPr>
        <xdr:cNvSpPr/>
      </xdr:nvSpPr>
      <xdr:spPr>
        <a:xfrm>
          <a:off x="14541500" y="653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158496</xdr:rowOff>
    </xdr:from>
    <xdr:to>
      <xdr:col>81</xdr:col>
      <xdr:colOff>50800</xdr:colOff>
      <xdr:row>38</xdr:row>
      <xdr:rowOff>71628</xdr:rowOff>
    </xdr:to>
    <xdr:cxnSp macro="">
      <xdr:nvCxnSpPr>
        <xdr:cNvPr id="435" name="直線コネクタ 434">
          <a:extLst>
            <a:ext uri="{FF2B5EF4-FFF2-40B4-BE49-F238E27FC236}">
              <a16:creationId xmlns:a16="http://schemas.microsoft.com/office/drawing/2014/main" id="{95D2E8B5-5F65-4C4E-A8F0-0490858F5721}"/>
            </a:ext>
          </a:extLst>
        </xdr:cNvPr>
        <xdr:cNvCxnSpPr/>
      </xdr:nvCxnSpPr>
      <xdr:spPr>
        <a:xfrm flipV="1">
          <a:off x="14592300" y="6159246"/>
          <a:ext cx="889000" cy="427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139700</xdr:rowOff>
    </xdr:from>
    <xdr:to>
      <xdr:col>72</xdr:col>
      <xdr:colOff>38100</xdr:colOff>
      <xdr:row>38</xdr:row>
      <xdr:rowOff>69850</xdr:rowOff>
    </xdr:to>
    <xdr:sp macro="" textlink="">
      <xdr:nvSpPr>
        <xdr:cNvPr id="436" name="楕円 435">
          <a:extLst>
            <a:ext uri="{FF2B5EF4-FFF2-40B4-BE49-F238E27FC236}">
              <a16:creationId xmlns:a16="http://schemas.microsoft.com/office/drawing/2014/main" id="{30E4266A-FA08-4EAA-B644-E03BC144B6E6}"/>
            </a:ext>
          </a:extLst>
        </xdr:cNvPr>
        <xdr:cNvSpPr/>
      </xdr:nvSpPr>
      <xdr:spPr>
        <a:xfrm>
          <a:off x="13652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19050</xdr:rowOff>
    </xdr:from>
    <xdr:to>
      <xdr:col>76</xdr:col>
      <xdr:colOff>114300</xdr:colOff>
      <xdr:row>38</xdr:row>
      <xdr:rowOff>71628</xdr:rowOff>
    </xdr:to>
    <xdr:cxnSp macro="">
      <xdr:nvCxnSpPr>
        <xdr:cNvPr id="437" name="直線コネクタ 436">
          <a:extLst>
            <a:ext uri="{FF2B5EF4-FFF2-40B4-BE49-F238E27FC236}">
              <a16:creationId xmlns:a16="http://schemas.microsoft.com/office/drawing/2014/main" id="{990AE71C-1817-48B0-BE08-5EA627717CED}"/>
            </a:ext>
          </a:extLst>
        </xdr:cNvPr>
        <xdr:cNvCxnSpPr/>
      </xdr:nvCxnSpPr>
      <xdr:spPr>
        <a:xfrm>
          <a:off x="13703300" y="6534150"/>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84836</xdr:rowOff>
    </xdr:from>
    <xdr:to>
      <xdr:col>67</xdr:col>
      <xdr:colOff>101600</xdr:colOff>
      <xdr:row>38</xdr:row>
      <xdr:rowOff>14986</xdr:rowOff>
    </xdr:to>
    <xdr:sp macro="" textlink="">
      <xdr:nvSpPr>
        <xdr:cNvPr id="438" name="楕円 437">
          <a:extLst>
            <a:ext uri="{FF2B5EF4-FFF2-40B4-BE49-F238E27FC236}">
              <a16:creationId xmlns:a16="http://schemas.microsoft.com/office/drawing/2014/main" id="{DC537D51-9B80-44BB-8EC9-9134726C6DA5}"/>
            </a:ext>
          </a:extLst>
        </xdr:cNvPr>
        <xdr:cNvSpPr/>
      </xdr:nvSpPr>
      <xdr:spPr>
        <a:xfrm>
          <a:off x="12763500" y="642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135636</xdr:rowOff>
    </xdr:from>
    <xdr:to>
      <xdr:col>71</xdr:col>
      <xdr:colOff>177800</xdr:colOff>
      <xdr:row>38</xdr:row>
      <xdr:rowOff>19050</xdr:rowOff>
    </xdr:to>
    <xdr:cxnSp macro="">
      <xdr:nvCxnSpPr>
        <xdr:cNvPr id="439" name="直線コネクタ 438">
          <a:extLst>
            <a:ext uri="{FF2B5EF4-FFF2-40B4-BE49-F238E27FC236}">
              <a16:creationId xmlns:a16="http://schemas.microsoft.com/office/drawing/2014/main" id="{24572FA0-A6F1-4664-B0C6-ECEE10595F8C}"/>
            </a:ext>
          </a:extLst>
        </xdr:cNvPr>
        <xdr:cNvCxnSpPr/>
      </xdr:nvCxnSpPr>
      <xdr:spPr>
        <a:xfrm>
          <a:off x="12814300" y="647928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31259</xdr:rowOff>
    </xdr:from>
    <xdr:ext cx="405111" cy="259045"/>
    <xdr:sp macro="" textlink="">
      <xdr:nvSpPr>
        <xdr:cNvPr id="440" name="n_1aveValue【認定こども園・幼稚園・保育所】&#10;有形固定資産減価償却率">
          <a:extLst>
            <a:ext uri="{FF2B5EF4-FFF2-40B4-BE49-F238E27FC236}">
              <a16:creationId xmlns:a16="http://schemas.microsoft.com/office/drawing/2014/main" id="{BB7AAEA6-A4DD-4EF5-9994-2539117C0363}"/>
            </a:ext>
          </a:extLst>
        </xdr:cNvPr>
        <xdr:cNvSpPr txBox="1"/>
      </xdr:nvSpPr>
      <xdr:spPr>
        <a:xfrm>
          <a:off x="15266044" y="6717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58691</xdr:rowOff>
    </xdr:from>
    <xdr:ext cx="405111" cy="259045"/>
    <xdr:sp macro="" textlink="">
      <xdr:nvSpPr>
        <xdr:cNvPr id="441" name="n_2aveValue【認定こども園・幼稚園・保育所】&#10;有形固定資産減価償却率">
          <a:extLst>
            <a:ext uri="{FF2B5EF4-FFF2-40B4-BE49-F238E27FC236}">
              <a16:creationId xmlns:a16="http://schemas.microsoft.com/office/drawing/2014/main" id="{621BDDB1-E583-4C53-B2E2-69B1E0584B0F}"/>
            </a:ext>
          </a:extLst>
        </xdr:cNvPr>
        <xdr:cNvSpPr txBox="1"/>
      </xdr:nvSpPr>
      <xdr:spPr>
        <a:xfrm>
          <a:off x="14389744" y="674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60977</xdr:rowOff>
    </xdr:from>
    <xdr:ext cx="405111" cy="259045"/>
    <xdr:sp macro="" textlink="">
      <xdr:nvSpPr>
        <xdr:cNvPr id="442" name="n_3aveValue【認定こども園・幼稚園・保育所】&#10;有形固定資産減価償却率">
          <a:extLst>
            <a:ext uri="{FF2B5EF4-FFF2-40B4-BE49-F238E27FC236}">
              <a16:creationId xmlns:a16="http://schemas.microsoft.com/office/drawing/2014/main" id="{D5CD8730-6276-4908-96AE-7467ECAE7FBA}"/>
            </a:ext>
          </a:extLst>
        </xdr:cNvPr>
        <xdr:cNvSpPr txBox="1"/>
      </xdr:nvSpPr>
      <xdr:spPr>
        <a:xfrm>
          <a:off x="13500744"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1541</xdr:rowOff>
    </xdr:from>
    <xdr:ext cx="405111" cy="259045"/>
    <xdr:sp macro="" textlink="">
      <xdr:nvSpPr>
        <xdr:cNvPr id="443" name="n_4aveValue【認定こども園・幼稚園・保育所】&#10;有形固定資産減価償却率">
          <a:extLst>
            <a:ext uri="{FF2B5EF4-FFF2-40B4-BE49-F238E27FC236}">
              <a16:creationId xmlns:a16="http://schemas.microsoft.com/office/drawing/2014/main" id="{131DA423-3498-44E2-9AAE-D089CDDEA2E5}"/>
            </a:ext>
          </a:extLst>
        </xdr:cNvPr>
        <xdr:cNvSpPr txBox="1"/>
      </xdr:nvSpPr>
      <xdr:spPr>
        <a:xfrm>
          <a:off x="12611744" y="668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54373</xdr:rowOff>
    </xdr:from>
    <xdr:ext cx="405111" cy="259045"/>
    <xdr:sp macro="" textlink="">
      <xdr:nvSpPr>
        <xdr:cNvPr id="444" name="n_1mainValue【認定こども園・幼稚園・保育所】&#10;有形固定資産減価償却率">
          <a:extLst>
            <a:ext uri="{FF2B5EF4-FFF2-40B4-BE49-F238E27FC236}">
              <a16:creationId xmlns:a16="http://schemas.microsoft.com/office/drawing/2014/main" id="{371B7543-CFEF-45AB-9AAB-BE7789E4C9E0}"/>
            </a:ext>
          </a:extLst>
        </xdr:cNvPr>
        <xdr:cNvSpPr txBox="1"/>
      </xdr:nvSpPr>
      <xdr:spPr>
        <a:xfrm>
          <a:off x="15266044" y="5883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138955</xdr:rowOff>
    </xdr:from>
    <xdr:ext cx="405111" cy="259045"/>
    <xdr:sp macro="" textlink="">
      <xdr:nvSpPr>
        <xdr:cNvPr id="445" name="n_2mainValue【認定こども園・幼稚園・保育所】&#10;有形固定資産減価償却率">
          <a:extLst>
            <a:ext uri="{FF2B5EF4-FFF2-40B4-BE49-F238E27FC236}">
              <a16:creationId xmlns:a16="http://schemas.microsoft.com/office/drawing/2014/main" id="{DD0ACA19-278B-467A-A29E-B7B2F3B59EB3}"/>
            </a:ext>
          </a:extLst>
        </xdr:cNvPr>
        <xdr:cNvSpPr txBox="1"/>
      </xdr:nvSpPr>
      <xdr:spPr>
        <a:xfrm>
          <a:off x="14389744" y="6311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86377</xdr:rowOff>
    </xdr:from>
    <xdr:ext cx="405111" cy="259045"/>
    <xdr:sp macro="" textlink="">
      <xdr:nvSpPr>
        <xdr:cNvPr id="446" name="n_3mainValue【認定こども園・幼稚園・保育所】&#10;有形固定資産減価償却率">
          <a:extLst>
            <a:ext uri="{FF2B5EF4-FFF2-40B4-BE49-F238E27FC236}">
              <a16:creationId xmlns:a16="http://schemas.microsoft.com/office/drawing/2014/main" id="{6E6D17A9-1030-4AF0-AAFE-1B662E537A36}"/>
            </a:ext>
          </a:extLst>
        </xdr:cNvPr>
        <xdr:cNvSpPr txBox="1"/>
      </xdr:nvSpPr>
      <xdr:spPr>
        <a:xfrm>
          <a:off x="13500744"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31513</xdr:rowOff>
    </xdr:from>
    <xdr:ext cx="405111" cy="259045"/>
    <xdr:sp macro="" textlink="">
      <xdr:nvSpPr>
        <xdr:cNvPr id="447" name="n_4mainValue【認定こども園・幼稚園・保育所】&#10;有形固定資産減価償却率">
          <a:extLst>
            <a:ext uri="{FF2B5EF4-FFF2-40B4-BE49-F238E27FC236}">
              <a16:creationId xmlns:a16="http://schemas.microsoft.com/office/drawing/2014/main" id="{4EC251F1-9E05-49DD-8868-9894A298902C}"/>
            </a:ext>
          </a:extLst>
        </xdr:cNvPr>
        <xdr:cNvSpPr txBox="1"/>
      </xdr:nvSpPr>
      <xdr:spPr>
        <a:xfrm>
          <a:off x="12611744" y="620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a:extLst>
            <a:ext uri="{FF2B5EF4-FFF2-40B4-BE49-F238E27FC236}">
              <a16:creationId xmlns:a16="http://schemas.microsoft.com/office/drawing/2014/main" id="{FE4057BC-FA0A-43E5-AA54-6B862F63B495}"/>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a:extLst>
            <a:ext uri="{FF2B5EF4-FFF2-40B4-BE49-F238E27FC236}">
              <a16:creationId xmlns:a16="http://schemas.microsoft.com/office/drawing/2014/main" id="{F5E176C5-3C6B-4CF8-A444-9AF8E6E4EBF3}"/>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a:extLst>
            <a:ext uri="{FF2B5EF4-FFF2-40B4-BE49-F238E27FC236}">
              <a16:creationId xmlns:a16="http://schemas.microsoft.com/office/drawing/2014/main" id="{B2BA40DB-B3FF-4F95-B386-D3AF9FBBE40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a:extLst>
            <a:ext uri="{FF2B5EF4-FFF2-40B4-BE49-F238E27FC236}">
              <a16:creationId xmlns:a16="http://schemas.microsoft.com/office/drawing/2014/main" id="{E73FA9E5-9777-44F4-8C80-CA99789FF3F6}"/>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a:extLst>
            <a:ext uri="{FF2B5EF4-FFF2-40B4-BE49-F238E27FC236}">
              <a16:creationId xmlns:a16="http://schemas.microsoft.com/office/drawing/2014/main" id="{5C283B87-B085-45CE-B1B1-DA0CF8400261}"/>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a:extLst>
            <a:ext uri="{FF2B5EF4-FFF2-40B4-BE49-F238E27FC236}">
              <a16:creationId xmlns:a16="http://schemas.microsoft.com/office/drawing/2014/main" id="{7E5F7C91-E1E3-40F9-A8BA-3572761BAA64}"/>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a:extLst>
            <a:ext uri="{FF2B5EF4-FFF2-40B4-BE49-F238E27FC236}">
              <a16:creationId xmlns:a16="http://schemas.microsoft.com/office/drawing/2014/main" id="{B16E4D9B-FFD9-4F4A-B55B-92FE5E575106}"/>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a:extLst>
            <a:ext uri="{FF2B5EF4-FFF2-40B4-BE49-F238E27FC236}">
              <a16:creationId xmlns:a16="http://schemas.microsoft.com/office/drawing/2014/main" id="{5D54D1B6-AA8F-42AC-852D-4EA761B0BEC4}"/>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6" name="テキスト ボックス 455">
          <a:extLst>
            <a:ext uri="{FF2B5EF4-FFF2-40B4-BE49-F238E27FC236}">
              <a16:creationId xmlns:a16="http://schemas.microsoft.com/office/drawing/2014/main" id="{7BCEFF7C-F8D1-4A37-928F-FB9B7ED26442}"/>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a:extLst>
            <a:ext uri="{FF2B5EF4-FFF2-40B4-BE49-F238E27FC236}">
              <a16:creationId xmlns:a16="http://schemas.microsoft.com/office/drawing/2014/main" id="{10541160-6692-412B-9243-6F114E9F4514}"/>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8" name="直線コネクタ 457">
          <a:extLst>
            <a:ext uri="{FF2B5EF4-FFF2-40B4-BE49-F238E27FC236}">
              <a16:creationId xmlns:a16="http://schemas.microsoft.com/office/drawing/2014/main" id="{60869670-8D4E-435C-BD16-D7358EF941AB}"/>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9" name="テキスト ボックス 458">
          <a:extLst>
            <a:ext uri="{FF2B5EF4-FFF2-40B4-BE49-F238E27FC236}">
              <a16:creationId xmlns:a16="http://schemas.microsoft.com/office/drawing/2014/main" id="{7A502A2F-8993-4AB2-9F14-B6268E88BFA2}"/>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0" name="直線コネクタ 459">
          <a:extLst>
            <a:ext uri="{FF2B5EF4-FFF2-40B4-BE49-F238E27FC236}">
              <a16:creationId xmlns:a16="http://schemas.microsoft.com/office/drawing/2014/main" id="{15F433AB-BA06-4BAF-B8D9-7387A2CEFBEA}"/>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1" name="テキスト ボックス 460">
          <a:extLst>
            <a:ext uri="{FF2B5EF4-FFF2-40B4-BE49-F238E27FC236}">
              <a16:creationId xmlns:a16="http://schemas.microsoft.com/office/drawing/2014/main" id="{2FF9A70D-579E-4D2B-AF5D-A2983469EDE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2" name="直線コネクタ 461">
          <a:extLst>
            <a:ext uri="{FF2B5EF4-FFF2-40B4-BE49-F238E27FC236}">
              <a16:creationId xmlns:a16="http://schemas.microsoft.com/office/drawing/2014/main" id="{BD397ABA-1998-4C6D-88DD-3EAC88382541}"/>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3" name="テキスト ボックス 462">
          <a:extLst>
            <a:ext uri="{FF2B5EF4-FFF2-40B4-BE49-F238E27FC236}">
              <a16:creationId xmlns:a16="http://schemas.microsoft.com/office/drawing/2014/main" id="{CC14AB91-5DB9-442D-96E2-4BA1293BFEAC}"/>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4" name="直線コネクタ 463">
          <a:extLst>
            <a:ext uri="{FF2B5EF4-FFF2-40B4-BE49-F238E27FC236}">
              <a16:creationId xmlns:a16="http://schemas.microsoft.com/office/drawing/2014/main" id="{AD735739-623D-4035-8C38-C66258951DDB}"/>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5" name="テキスト ボックス 464">
          <a:extLst>
            <a:ext uri="{FF2B5EF4-FFF2-40B4-BE49-F238E27FC236}">
              <a16:creationId xmlns:a16="http://schemas.microsoft.com/office/drawing/2014/main" id="{CD2F88E9-4B6B-42A1-9E48-2D3DC9220D81}"/>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6" name="直線コネクタ 465">
          <a:extLst>
            <a:ext uri="{FF2B5EF4-FFF2-40B4-BE49-F238E27FC236}">
              <a16:creationId xmlns:a16="http://schemas.microsoft.com/office/drawing/2014/main" id="{2541B38B-3349-4571-85B2-2FA27EE87038}"/>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7" name="テキスト ボックス 466">
          <a:extLst>
            <a:ext uri="{FF2B5EF4-FFF2-40B4-BE49-F238E27FC236}">
              <a16:creationId xmlns:a16="http://schemas.microsoft.com/office/drawing/2014/main" id="{B2EFA881-449B-425B-90B8-6DD8A3B99097}"/>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8" name="【認定こども園・幼稚園・保育所】&#10;一人当たり面積グラフ枠">
          <a:extLst>
            <a:ext uri="{FF2B5EF4-FFF2-40B4-BE49-F238E27FC236}">
              <a16:creationId xmlns:a16="http://schemas.microsoft.com/office/drawing/2014/main" id="{DEAAFBE5-592F-4314-B74F-089D343075DE}"/>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55626</xdr:rowOff>
    </xdr:from>
    <xdr:to>
      <xdr:col>116</xdr:col>
      <xdr:colOff>62864</xdr:colOff>
      <xdr:row>41</xdr:row>
      <xdr:rowOff>78486</xdr:rowOff>
    </xdr:to>
    <xdr:cxnSp macro="">
      <xdr:nvCxnSpPr>
        <xdr:cNvPr id="469" name="直線コネクタ 468">
          <a:extLst>
            <a:ext uri="{FF2B5EF4-FFF2-40B4-BE49-F238E27FC236}">
              <a16:creationId xmlns:a16="http://schemas.microsoft.com/office/drawing/2014/main" id="{886915A7-9125-4DBD-9E32-0F0F53F3564A}"/>
            </a:ext>
          </a:extLst>
        </xdr:cNvPr>
        <xdr:cNvCxnSpPr/>
      </xdr:nvCxnSpPr>
      <xdr:spPr>
        <a:xfrm flipV="1">
          <a:off x="22160864" y="6056376"/>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82313</xdr:rowOff>
    </xdr:from>
    <xdr:ext cx="469744" cy="259045"/>
    <xdr:sp macro="" textlink="">
      <xdr:nvSpPr>
        <xdr:cNvPr id="470" name="【認定こども園・幼稚園・保育所】&#10;一人当たり面積最小値テキスト">
          <a:extLst>
            <a:ext uri="{FF2B5EF4-FFF2-40B4-BE49-F238E27FC236}">
              <a16:creationId xmlns:a16="http://schemas.microsoft.com/office/drawing/2014/main" id="{68BCC995-591B-4F1A-BDE0-3E17A6738627}"/>
            </a:ext>
          </a:extLst>
        </xdr:cNvPr>
        <xdr:cNvSpPr txBox="1"/>
      </xdr:nvSpPr>
      <xdr:spPr>
        <a:xfrm>
          <a:off x="22199600" y="711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78486</xdr:rowOff>
    </xdr:from>
    <xdr:to>
      <xdr:col>116</xdr:col>
      <xdr:colOff>152400</xdr:colOff>
      <xdr:row>41</xdr:row>
      <xdr:rowOff>78486</xdr:rowOff>
    </xdr:to>
    <xdr:cxnSp macro="">
      <xdr:nvCxnSpPr>
        <xdr:cNvPr id="471" name="直線コネクタ 470">
          <a:extLst>
            <a:ext uri="{FF2B5EF4-FFF2-40B4-BE49-F238E27FC236}">
              <a16:creationId xmlns:a16="http://schemas.microsoft.com/office/drawing/2014/main" id="{753924D7-2282-4F6B-8AAF-A9C62D2ECC7D}"/>
            </a:ext>
          </a:extLst>
        </xdr:cNvPr>
        <xdr:cNvCxnSpPr/>
      </xdr:nvCxnSpPr>
      <xdr:spPr>
        <a:xfrm>
          <a:off x="22072600" y="710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2303</xdr:rowOff>
    </xdr:from>
    <xdr:ext cx="469744" cy="259045"/>
    <xdr:sp macro="" textlink="">
      <xdr:nvSpPr>
        <xdr:cNvPr id="472" name="【認定こども園・幼稚園・保育所】&#10;一人当たり面積最大値テキスト">
          <a:extLst>
            <a:ext uri="{FF2B5EF4-FFF2-40B4-BE49-F238E27FC236}">
              <a16:creationId xmlns:a16="http://schemas.microsoft.com/office/drawing/2014/main" id="{D7A193D0-F948-4B24-98A1-D92AC4B38854}"/>
            </a:ext>
          </a:extLst>
        </xdr:cNvPr>
        <xdr:cNvSpPr txBox="1"/>
      </xdr:nvSpPr>
      <xdr:spPr>
        <a:xfrm>
          <a:off x="22199600" y="583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55626</xdr:rowOff>
    </xdr:from>
    <xdr:to>
      <xdr:col>116</xdr:col>
      <xdr:colOff>152400</xdr:colOff>
      <xdr:row>35</xdr:row>
      <xdr:rowOff>55626</xdr:rowOff>
    </xdr:to>
    <xdr:cxnSp macro="">
      <xdr:nvCxnSpPr>
        <xdr:cNvPr id="473" name="直線コネクタ 472">
          <a:extLst>
            <a:ext uri="{FF2B5EF4-FFF2-40B4-BE49-F238E27FC236}">
              <a16:creationId xmlns:a16="http://schemas.microsoft.com/office/drawing/2014/main" id="{A4C7B855-C168-4617-B8BB-A89612460CF7}"/>
            </a:ext>
          </a:extLst>
        </xdr:cNvPr>
        <xdr:cNvCxnSpPr/>
      </xdr:nvCxnSpPr>
      <xdr:spPr>
        <a:xfrm>
          <a:off x="22072600" y="6056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128287</xdr:rowOff>
    </xdr:from>
    <xdr:ext cx="469744" cy="259045"/>
    <xdr:sp macro="" textlink="">
      <xdr:nvSpPr>
        <xdr:cNvPr id="474" name="【認定こども園・幼稚園・保育所】&#10;一人当たり面積平均値テキスト">
          <a:extLst>
            <a:ext uri="{FF2B5EF4-FFF2-40B4-BE49-F238E27FC236}">
              <a16:creationId xmlns:a16="http://schemas.microsoft.com/office/drawing/2014/main" id="{AA1B85E0-A819-46F8-A040-1704D58FE70B}"/>
            </a:ext>
          </a:extLst>
        </xdr:cNvPr>
        <xdr:cNvSpPr txBox="1"/>
      </xdr:nvSpPr>
      <xdr:spPr>
        <a:xfrm>
          <a:off x="22199600" y="66433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105410</xdr:rowOff>
    </xdr:from>
    <xdr:to>
      <xdr:col>116</xdr:col>
      <xdr:colOff>114300</xdr:colOff>
      <xdr:row>40</xdr:row>
      <xdr:rowOff>35560</xdr:rowOff>
    </xdr:to>
    <xdr:sp macro="" textlink="">
      <xdr:nvSpPr>
        <xdr:cNvPr id="475" name="フローチャート: 判断 474">
          <a:extLst>
            <a:ext uri="{FF2B5EF4-FFF2-40B4-BE49-F238E27FC236}">
              <a16:creationId xmlns:a16="http://schemas.microsoft.com/office/drawing/2014/main" id="{144BDB5B-1672-4201-B97F-58A07559D23B}"/>
            </a:ext>
          </a:extLst>
        </xdr:cNvPr>
        <xdr:cNvSpPr/>
      </xdr:nvSpPr>
      <xdr:spPr>
        <a:xfrm>
          <a:off x="221107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64262</xdr:rowOff>
    </xdr:from>
    <xdr:to>
      <xdr:col>112</xdr:col>
      <xdr:colOff>38100</xdr:colOff>
      <xdr:row>39</xdr:row>
      <xdr:rowOff>165862</xdr:rowOff>
    </xdr:to>
    <xdr:sp macro="" textlink="">
      <xdr:nvSpPr>
        <xdr:cNvPr id="476" name="フローチャート: 判断 475">
          <a:extLst>
            <a:ext uri="{FF2B5EF4-FFF2-40B4-BE49-F238E27FC236}">
              <a16:creationId xmlns:a16="http://schemas.microsoft.com/office/drawing/2014/main" id="{F9CA1EBF-5834-4EA3-A71A-5CC9D4327440}"/>
            </a:ext>
          </a:extLst>
        </xdr:cNvPr>
        <xdr:cNvSpPr/>
      </xdr:nvSpPr>
      <xdr:spPr>
        <a:xfrm>
          <a:off x="21272500" y="675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68834</xdr:rowOff>
    </xdr:from>
    <xdr:to>
      <xdr:col>107</xdr:col>
      <xdr:colOff>101600</xdr:colOff>
      <xdr:row>39</xdr:row>
      <xdr:rowOff>170434</xdr:rowOff>
    </xdr:to>
    <xdr:sp macro="" textlink="">
      <xdr:nvSpPr>
        <xdr:cNvPr id="477" name="フローチャート: 判断 476">
          <a:extLst>
            <a:ext uri="{FF2B5EF4-FFF2-40B4-BE49-F238E27FC236}">
              <a16:creationId xmlns:a16="http://schemas.microsoft.com/office/drawing/2014/main" id="{03150996-9EA0-49AD-880F-A388400B06CE}"/>
            </a:ext>
          </a:extLst>
        </xdr:cNvPr>
        <xdr:cNvSpPr/>
      </xdr:nvSpPr>
      <xdr:spPr>
        <a:xfrm>
          <a:off x="20383500" y="675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77978</xdr:rowOff>
    </xdr:from>
    <xdr:to>
      <xdr:col>102</xdr:col>
      <xdr:colOff>165100</xdr:colOff>
      <xdr:row>40</xdr:row>
      <xdr:rowOff>8128</xdr:rowOff>
    </xdr:to>
    <xdr:sp macro="" textlink="">
      <xdr:nvSpPr>
        <xdr:cNvPr id="478" name="フローチャート: 判断 477">
          <a:extLst>
            <a:ext uri="{FF2B5EF4-FFF2-40B4-BE49-F238E27FC236}">
              <a16:creationId xmlns:a16="http://schemas.microsoft.com/office/drawing/2014/main" id="{1733926C-3C2E-4DA0-9F7F-D9DA2E9577DF}"/>
            </a:ext>
          </a:extLst>
        </xdr:cNvPr>
        <xdr:cNvSpPr/>
      </xdr:nvSpPr>
      <xdr:spPr>
        <a:xfrm>
          <a:off x="19494500" y="676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50546</xdr:rowOff>
    </xdr:from>
    <xdr:to>
      <xdr:col>98</xdr:col>
      <xdr:colOff>38100</xdr:colOff>
      <xdr:row>39</xdr:row>
      <xdr:rowOff>152146</xdr:rowOff>
    </xdr:to>
    <xdr:sp macro="" textlink="">
      <xdr:nvSpPr>
        <xdr:cNvPr id="479" name="フローチャート: 判断 478">
          <a:extLst>
            <a:ext uri="{FF2B5EF4-FFF2-40B4-BE49-F238E27FC236}">
              <a16:creationId xmlns:a16="http://schemas.microsoft.com/office/drawing/2014/main" id="{BED8C916-E1F4-46D6-ABC4-6915D5964271}"/>
            </a:ext>
          </a:extLst>
        </xdr:cNvPr>
        <xdr:cNvSpPr/>
      </xdr:nvSpPr>
      <xdr:spPr>
        <a:xfrm>
          <a:off x="18605500" y="67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A3DEF3BD-8698-49AA-92EE-4A9B43A31B13}"/>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DD13C816-D3AC-4C7D-B876-65B35E760B35}"/>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54668A24-C2D6-4A23-9DDB-9228D6D79538}"/>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AEAB5C65-301E-4E44-85C0-E2F66D481B33}"/>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E6F6C0CC-D84F-4F57-A8C3-8C2124B3C9BB}"/>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34544</xdr:rowOff>
    </xdr:from>
    <xdr:to>
      <xdr:col>116</xdr:col>
      <xdr:colOff>114300</xdr:colOff>
      <xdr:row>40</xdr:row>
      <xdr:rowOff>136144</xdr:rowOff>
    </xdr:to>
    <xdr:sp macro="" textlink="">
      <xdr:nvSpPr>
        <xdr:cNvPr id="485" name="楕円 484">
          <a:extLst>
            <a:ext uri="{FF2B5EF4-FFF2-40B4-BE49-F238E27FC236}">
              <a16:creationId xmlns:a16="http://schemas.microsoft.com/office/drawing/2014/main" id="{B83C3909-782E-4EF2-BE5C-9C6B4638D15A}"/>
            </a:ext>
          </a:extLst>
        </xdr:cNvPr>
        <xdr:cNvSpPr/>
      </xdr:nvSpPr>
      <xdr:spPr>
        <a:xfrm>
          <a:off x="22110700" y="689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12971</xdr:rowOff>
    </xdr:from>
    <xdr:ext cx="469744" cy="259045"/>
    <xdr:sp macro="" textlink="">
      <xdr:nvSpPr>
        <xdr:cNvPr id="486" name="【認定こども園・幼稚園・保育所】&#10;一人当たり面積該当値テキスト">
          <a:extLst>
            <a:ext uri="{FF2B5EF4-FFF2-40B4-BE49-F238E27FC236}">
              <a16:creationId xmlns:a16="http://schemas.microsoft.com/office/drawing/2014/main" id="{590E3881-4714-4A6F-8744-6E25A655E464}"/>
            </a:ext>
          </a:extLst>
        </xdr:cNvPr>
        <xdr:cNvSpPr txBox="1"/>
      </xdr:nvSpPr>
      <xdr:spPr>
        <a:xfrm>
          <a:off x="22199600" y="687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34544</xdr:rowOff>
    </xdr:from>
    <xdr:to>
      <xdr:col>112</xdr:col>
      <xdr:colOff>38100</xdr:colOff>
      <xdr:row>40</xdr:row>
      <xdr:rowOff>136144</xdr:rowOff>
    </xdr:to>
    <xdr:sp macro="" textlink="">
      <xdr:nvSpPr>
        <xdr:cNvPr id="487" name="楕円 486">
          <a:extLst>
            <a:ext uri="{FF2B5EF4-FFF2-40B4-BE49-F238E27FC236}">
              <a16:creationId xmlns:a16="http://schemas.microsoft.com/office/drawing/2014/main" id="{27524801-CCF3-4668-A6FE-3F540E2BAAED}"/>
            </a:ext>
          </a:extLst>
        </xdr:cNvPr>
        <xdr:cNvSpPr/>
      </xdr:nvSpPr>
      <xdr:spPr>
        <a:xfrm>
          <a:off x="21272500" y="689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85344</xdr:rowOff>
    </xdr:from>
    <xdr:to>
      <xdr:col>116</xdr:col>
      <xdr:colOff>63500</xdr:colOff>
      <xdr:row>40</xdr:row>
      <xdr:rowOff>85344</xdr:rowOff>
    </xdr:to>
    <xdr:cxnSp macro="">
      <xdr:nvCxnSpPr>
        <xdr:cNvPr id="488" name="直線コネクタ 487">
          <a:extLst>
            <a:ext uri="{FF2B5EF4-FFF2-40B4-BE49-F238E27FC236}">
              <a16:creationId xmlns:a16="http://schemas.microsoft.com/office/drawing/2014/main" id="{667EDF27-509A-4CC7-BED7-CD10E7E483F6}"/>
            </a:ext>
          </a:extLst>
        </xdr:cNvPr>
        <xdr:cNvCxnSpPr/>
      </xdr:nvCxnSpPr>
      <xdr:spPr>
        <a:xfrm>
          <a:off x="21323300" y="694334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80264</xdr:rowOff>
    </xdr:from>
    <xdr:to>
      <xdr:col>107</xdr:col>
      <xdr:colOff>101600</xdr:colOff>
      <xdr:row>41</xdr:row>
      <xdr:rowOff>10414</xdr:rowOff>
    </xdr:to>
    <xdr:sp macro="" textlink="">
      <xdr:nvSpPr>
        <xdr:cNvPr id="489" name="楕円 488">
          <a:extLst>
            <a:ext uri="{FF2B5EF4-FFF2-40B4-BE49-F238E27FC236}">
              <a16:creationId xmlns:a16="http://schemas.microsoft.com/office/drawing/2014/main" id="{A5820B5A-648B-47DA-B676-1CEDD869B907}"/>
            </a:ext>
          </a:extLst>
        </xdr:cNvPr>
        <xdr:cNvSpPr/>
      </xdr:nvSpPr>
      <xdr:spPr>
        <a:xfrm>
          <a:off x="20383500" y="693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85344</xdr:rowOff>
    </xdr:from>
    <xdr:to>
      <xdr:col>111</xdr:col>
      <xdr:colOff>177800</xdr:colOff>
      <xdr:row>40</xdr:row>
      <xdr:rowOff>131064</xdr:rowOff>
    </xdr:to>
    <xdr:cxnSp macro="">
      <xdr:nvCxnSpPr>
        <xdr:cNvPr id="490" name="直線コネクタ 489">
          <a:extLst>
            <a:ext uri="{FF2B5EF4-FFF2-40B4-BE49-F238E27FC236}">
              <a16:creationId xmlns:a16="http://schemas.microsoft.com/office/drawing/2014/main" id="{163B4117-7068-4F8C-8FF9-861276675D83}"/>
            </a:ext>
          </a:extLst>
        </xdr:cNvPr>
        <xdr:cNvCxnSpPr/>
      </xdr:nvCxnSpPr>
      <xdr:spPr>
        <a:xfrm flipV="1">
          <a:off x="20434300" y="694334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80264</xdr:rowOff>
    </xdr:from>
    <xdr:to>
      <xdr:col>102</xdr:col>
      <xdr:colOff>165100</xdr:colOff>
      <xdr:row>41</xdr:row>
      <xdr:rowOff>10414</xdr:rowOff>
    </xdr:to>
    <xdr:sp macro="" textlink="">
      <xdr:nvSpPr>
        <xdr:cNvPr id="491" name="楕円 490">
          <a:extLst>
            <a:ext uri="{FF2B5EF4-FFF2-40B4-BE49-F238E27FC236}">
              <a16:creationId xmlns:a16="http://schemas.microsoft.com/office/drawing/2014/main" id="{8A463F0D-C868-483B-8542-2BFDA4829BDC}"/>
            </a:ext>
          </a:extLst>
        </xdr:cNvPr>
        <xdr:cNvSpPr/>
      </xdr:nvSpPr>
      <xdr:spPr>
        <a:xfrm>
          <a:off x="19494500" y="693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131064</xdr:rowOff>
    </xdr:from>
    <xdr:to>
      <xdr:col>107</xdr:col>
      <xdr:colOff>50800</xdr:colOff>
      <xdr:row>40</xdr:row>
      <xdr:rowOff>131064</xdr:rowOff>
    </xdr:to>
    <xdr:cxnSp macro="">
      <xdr:nvCxnSpPr>
        <xdr:cNvPr id="492" name="直線コネクタ 491">
          <a:extLst>
            <a:ext uri="{FF2B5EF4-FFF2-40B4-BE49-F238E27FC236}">
              <a16:creationId xmlns:a16="http://schemas.microsoft.com/office/drawing/2014/main" id="{65B2C9AA-7754-4EDA-B866-8228AA98FC11}"/>
            </a:ext>
          </a:extLst>
        </xdr:cNvPr>
        <xdr:cNvCxnSpPr/>
      </xdr:nvCxnSpPr>
      <xdr:spPr>
        <a:xfrm>
          <a:off x="19545300" y="69890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75692</xdr:rowOff>
    </xdr:from>
    <xdr:to>
      <xdr:col>98</xdr:col>
      <xdr:colOff>38100</xdr:colOff>
      <xdr:row>41</xdr:row>
      <xdr:rowOff>5842</xdr:rowOff>
    </xdr:to>
    <xdr:sp macro="" textlink="">
      <xdr:nvSpPr>
        <xdr:cNvPr id="493" name="楕円 492">
          <a:extLst>
            <a:ext uri="{FF2B5EF4-FFF2-40B4-BE49-F238E27FC236}">
              <a16:creationId xmlns:a16="http://schemas.microsoft.com/office/drawing/2014/main" id="{2318ADEC-C818-48C6-A04D-3A8B73E75A0B}"/>
            </a:ext>
          </a:extLst>
        </xdr:cNvPr>
        <xdr:cNvSpPr/>
      </xdr:nvSpPr>
      <xdr:spPr>
        <a:xfrm>
          <a:off x="18605500" y="693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126492</xdr:rowOff>
    </xdr:from>
    <xdr:to>
      <xdr:col>102</xdr:col>
      <xdr:colOff>114300</xdr:colOff>
      <xdr:row>40</xdr:row>
      <xdr:rowOff>131064</xdr:rowOff>
    </xdr:to>
    <xdr:cxnSp macro="">
      <xdr:nvCxnSpPr>
        <xdr:cNvPr id="494" name="直線コネクタ 493">
          <a:extLst>
            <a:ext uri="{FF2B5EF4-FFF2-40B4-BE49-F238E27FC236}">
              <a16:creationId xmlns:a16="http://schemas.microsoft.com/office/drawing/2014/main" id="{0036B591-26E3-4C47-A16C-5819B382DCC8}"/>
            </a:ext>
          </a:extLst>
        </xdr:cNvPr>
        <xdr:cNvCxnSpPr/>
      </xdr:nvCxnSpPr>
      <xdr:spPr>
        <a:xfrm>
          <a:off x="18656300" y="69844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10939</xdr:rowOff>
    </xdr:from>
    <xdr:ext cx="469744" cy="259045"/>
    <xdr:sp macro="" textlink="">
      <xdr:nvSpPr>
        <xdr:cNvPr id="495" name="n_1aveValue【認定こども園・幼稚園・保育所】&#10;一人当たり面積">
          <a:extLst>
            <a:ext uri="{FF2B5EF4-FFF2-40B4-BE49-F238E27FC236}">
              <a16:creationId xmlns:a16="http://schemas.microsoft.com/office/drawing/2014/main" id="{7BD5FE17-A75A-4C2C-9D8F-0A0953A7966E}"/>
            </a:ext>
          </a:extLst>
        </xdr:cNvPr>
        <xdr:cNvSpPr txBox="1"/>
      </xdr:nvSpPr>
      <xdr:spPr>
        <a:xfrm>
          <a:off x="21075727" y="652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15511</xdr:rowOff>
    </xdr:from>
    <xdr:ext cx="469744" cy="259045"/>
    <xdr:sp macro="" textlink="">
      <xdr:nvSpPr>
        <xdr:cNvPr id="496" name="n_2aveValue【認定こども園・幼稚園・保育所】&#10;一人当たり面積">
          <a:extLst>
            <a:ext uri="{FF2B5EF4-FFF2-40B4-BE49-F238E27FC236}">
              <a16:creationId xmlns:a16="http://schemas.microsoft.com/office/drawing/2014/main" id="{6409D039-D409-487D-BEF7-DC0C71B5F7E6}"/>
            </a:ext>
          </a:extLst>
        </xdr:cNvPr>
        <xdr:cNvSpPr txBox="1"/>
      </xdr:nvSpPr>
      <xdr:spPr>
        <a:xfrm>
          <a:off x="20199427" y="6530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24655</xdr:rowOff>
    </xdr:from>
    <xdr:ext cx="469744" cy="259045"/>
    <xdr:sp macro="" textlink="">
      <xdr:nvSpPr>
        <xdr:cNvPr id="497" name="n_3aveValue【認定こども園・幼稚園・保育所】&#10;一人当たり面積">
          <a:extLst>
            <a:ext uri="{FF2B5EF4-FFF2-40B4-BE49-F238E27FC236}">
              <a16:creationId xmlns:a16="http://schemas.microsoft.com/office/drawing/2014/main" id="{2D67C17A-7E72-4DE5-A754-DC74494B09A5}"/>
            </a:ext>
          </a:extLst>
        </xdr:cNvPr>
        <xdr:cNvSpPr txBox="1"/>
      </xdr:nvSpPr>
      <xdr:spPr>
        <a:xfrm>
          <a:off x="19310427"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168673</xdr:rowOff>
    </xdr:from>
    <xdr:ext cx="469744" cy="259045"/>
    <xdr:sp macro="" textlink="">
      <xdr:nvSpPr>
        <xdr:cNvPr id="498" name="n_4aveValue【認定こども園・幼稚園・保育所】&#10;一人当たり面積">
          <a:extLst>
            <a:ext uri="{FF2B5EF4-FFF2-40B4-BE49-F238E27FC236}">
              <a16:creationId xmlns:a16="http://schemas.microsoft.com/office/drawing/2014/main" id="{631122B4-E4B4-410B-92F4-CCE1CE4592AA}"/>
            </a:ext>
          </a:extLst>
        </xdr:cNvPr>
        <xdr:cNvSpPr txBox="1"/>
      </xdr:nvSpPr>
      <xdr:spPr>
        <a:xfrm>
          <a:off x="18421427" y="651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127271</xdr:rowOff>
    </xdr:from>
    <xdr:ext cx="469744" cy="259045"/>
    <xdr:sp macro="" textlink="">
      <xdr:nvSpPr>
        <xdr:cNvPr id="499" name="n_1mainValue【認定こども園・幼稚園・保育所】&#10;一人当たり面積">
          <a:extLst>
            <a:ext uri="{FF2B5EF4-FFF2-40B4-BE49-F238E27FC236}">
              <a16:creationId xmlns:a16="http://schemas.microsoft.com/office/drawing/2014/main" id="{AEDF3951-119B-47C0-B693-118AB3DCACA8}"/>
            </a:ext>
          </a:extLst>
        </xdr:cNvPr>
        <xdr:cNvSpPr txBox="1"/>
      </xdr:nvSpPr>
      <xdr:spPr>
        <a:xfrm>
          <a:off x="21075727" y="698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1541</xdr:rowOff>
    </xdr:from>
    <xdr:ext cx="469744" cy="259045"/>
    <xdr:sp macro="" textlink="">
      <xdr:nvSpPr>
        <xdr:cNvPr id="500" name="n_2mainValue【認定こども園・幼稚園・保育所】&#10;一人当たり面積">
          <a:extLst>
            <a:ext uri="{FF2B5EF4-FFF2-40B4-BE49-F238E27FC236}">
              <a16:creationId xmlns:a16="http://schemas.microsoft.com/office/drawing/2014/main" id="{18B4C165-A553-40A9-966E-61625ACEC637}"/>
            </a:ext>
          </a:extLst>
        </xdr:cNvPr>
        <xdr:cNvSpPr txBox="1"/>
      </xdr:nvSpPr>
      <xdr:spPr>
        <a:xfrm>
          <a:off x="20199427" y="703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1541</xdr:rowOff>
    </xdr:from>
    <xdr:ext cx="469744" cy="259045"/>
    <xdr:sp macro="" textlink="">
      <xdr:nvSpPr>
        <xdr:cNvPr id="501" name="n_3mainValue【認定こども園・幼稚園・保育所】&#10;一人当たり面積">
          <a:extLst>
            <a:ext uri="{FF2B5EF4-FFF2-40B4-BE49-F238E27FC236}">
              <a16:creationId xmlns:a16="http://schemas.microsoft.com/office/drawing/2014/main" id="{AC27926E-2198-4A85-81E3-909F4185C190}"/>
            </a:ext>
          </a:extLst>
        </xdr:cNvPr>
        <xdr:cNvSpPr txBox="1"/>
      </xdr:nvSpPr>
      <xdr:spPr>
        <a:xfrm>
          <a:off x="19310427" y="703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168419</xdr:rowOff>
    </xdr:from>
    <xdr:ext cx="469744" cy="259045"/>
    <xdr:sp macro="" textlink="">
      <xdr:nvSpPr>
        <xdr:cNvPr id="502" name="n_4mainValue【認定こども園・幼稚園・保育所】&#10;一人当たり面積">
          <a:extLst>
            <a:ext uri="{FF2B5EF4-FFF2-40B4-BE49-F238E27FC236}">
              <a16:creationId xmlns:a16="http://schemas.microsoft.com/office/drawing/2014/main" id="{022E3F17-4426-4338-B18A-D5991CAC272E}"/>
            </a:ext>
          </a:extLst>
        </xdr:cNvPr>
        <xdr:cNvSpPr txBox="1"/>
      </xdr:nvSpPr>
      <xdr:spPr>
        <a:xfrm>
          <a:off x="18421427" y="702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3" name="正方形/長方形 502">
          <a:extLst>
            <a:ext uri="{FF2B5EF4-FFF2-40B4-BE49-F238E27FC236}">
              <a16:creationId xmlns:a16="http://schemas.microsoft.com/office/drawing/2014/main" id="{DB305F57-680E-4D78-9709-02EF940B5374}"/>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4" name="正方形/長方形 503">
          <a:extLst>
            <a:ext uri="{FF2B5EF4-FFF2-40B4-BE49-F238E27FC236}">
              <a16:creationId xmlns:a16="http://schemas.microsoft.com/office/drawing/2014/main" id="{DE63AF6E-D9D5-4C3E-B8A8-815DA70830EB}"/>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5" name="正方形/長方形 504">
          <a:extLst>
            <a:ext uri="{FF2B5EF4-FFF2-40B4-BE49-F238E27FC236}">
              <a16:creationId xmlns:a16="http://schemas.microsoft.com/office/drawing/2014/main" id="{37F37C08-CB3E-4A85-B679-8923330CC6B6}"/>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6" name="正方形/長方形 505">
          <a:extLst>
            <a:ext uri="{FF2B5EF4-FFF2-40B4-BE49-F238E27FC236}">
              <a16:creationId xmlns:a16="http://schemas.microsoft.com/office/drawing/2014/main" id="{58E9FDAE-A4CE-45E3-BF49-6976D1DBEFD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7" name="正方形/長方形 506">
          <a:extLst>
            <a:ext uri="{FF2B5EF4-FFF2-40B4-BE49-F238E27FC236}">
              <a16:creationId xmlns:a16="http://schemas.microsoft.com/office/drawing/2014/main" id="{8A8879C6-B3BC-4834-B01F-DAD84C30808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8" name="正方形/長方形 507">
          <a:extLst>
            <a:ext uri="{FF2B5EF4-FFF2-40B4-BE49-F238E27FC236}">
              <a16:creationId xmlns:a16="http://schemas.microsoft.com/office/drawing/2014/main" id="{296C7579-01E4-4B13-9126-0FF6A2451FA7}"/>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9" name="正方形/長方形 508">
          <a:extLst>
            <a:ext uri="{FF2B5EF4-FFF2-40B4-BE49-F238E27FC236}">
              <a16:creationId xmlns:a16="http://schemas.microsoft.com/office/drawing/2014/main" id="{2BF8BCE9-182F-49D3-8DAD-6D65C462860E}"/>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正方形/長方形 509">
          <a:extLst>
            <a:ext uri="{FF2B5EF4-FFF2-40B4-BE49-F238E27FC236}">
              <a16:creationId xmlns:a16="http://schemas.microsoft.com/office/drawing/2014/main" id="{20770596-E3D2-4C11-B885-2664046ED875}"/>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1" name="テキスト ボックス 510">
          <a:extLst>
            <a:ext uri="{FF2B5EF4-FFF2-40B4-BE49-F238E27FC236}">
              <a16:creationId xmlns:a16="http://schemas.microsoft.com/office/drawing/2014/main" id="{A85D6CCE-A9B0-4A6B-BBCA-5418FF682806}"/>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2" name="直線コネクタ 511">
          <a:extLst>
            <a:ext uri="{FF2B5EF4-FFF2-40B4-BE49-F238E27FC236}">
              <a16:creationId xmlns:a16="http://schemas.microsoft.com/office/drawing/2014/main" id="{35C2F350-5509-4A91-A66E-C03692D4E00C}"/>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3" name="テキスト ボックス 512">
          <a:extLst>
            <a:ext uri="{FF2B5EF4-FFF2-40B4-BE49-F238E27FC236}">
              <a16:creationId xmlns:a16="http://schemas.microsoft.com/office/drawing/2014/main" id="{83523A54-EBE1-4F8A-AEBB-88CEB81556B6}"/>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4" name="直線コネクタ 513">
          <a:extLst>
            <a:ext uri="{FF2B5EF4-FFF2-40B4-BE49-F238E27FC236}">
              <a16:creationId xmlns:a16="http://schemas.microsoft.com/office/drawing/2014/main" id="{2B64AF92-6638-460D-800B-8F7BF3FB87F8}"/>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5" name="テキスト ボックス 514">
          <a:extLst>
            <a:ext uri="{FF2B5EF4-FFF2-40B4-BE49-F238E27FC236}">
              <a16:creationId xmlns:a16="http://schemas.microsoft.com/office/drawing/2014/main" id="{76370CE8-8E89-4B1B-9771-A9C4C05C33B8}"/>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6" name="直線コネクタ 515">
          <a:extLst>
            <a:ext uri="{FF2B5EF4-FFF2-40B4-BE49-F238E27FC236}">
              <a16:creationId xmlns:a16="http://schemas.microsoft.com/office/drawing/2014/main" id="{6AE96C2F-CF94-4E71-B91B-B9F3E5153E1E}"/>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7" name="テキスト ボックス 516">
          <a:extLst>
            <a:ext uri="{FF2B5EF4-FFF2-40B4-BE49-F238E27FC236}">
              <a16:creationId xmlns:a16="http://schemas.microsoft.com/office/drawing/2014/main" id="{835FF812-FEEE-490E-BDAB-0168BB5D907C}"/>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8" name="直線コネクタ 517">
          <a:extLst>
            <a:ext uri="{FF2B5EF4-FFF2-40B4-BE49-F238E27FC236}">
              <a16:creationId xmlns:a16="http://schemas.microsoft.com/office/drawing/2014/main" id="{7BD84593-260C-4F4E-A224-A8098684C7DF}"/>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9" name="テキスト ボックス 518">
          <a:extLst>
            <a:ext uri="{FF2B5EF4-FFF2-40B4-BE49-F238E27FC236}">
              <a16:creationId xmlns:a16="http://schemas.microsoft.com/office/drawing/2014/main" id="{4AE5EAA1-4DC9-4E57-A32A-EAE52BE78EC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0" name="直線コネクタ 519">
          <a:extLst>
            <a:ext uri="{FF2B5EF4-FFF2-40B4-BE49-F238E27FC236}">
              <a16:creationId xmlns:a16="http://schemas.microsoft.com/office/drawing/2014/main" id="{AFA04225-A152-48E2-8436-6565B83DBA92}"/>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1" name="テキスト ボックス 520">
          <a:extLst>
            <a:ext uri="{FF2B5EF4-FFF2-40B4-BE49-F238E27FC236}">
              <a16:creationId xmlns:a16="http://schemas.microsoft.com/office/drawing/2014/main" id="{9F27AD65-DE61-4CDE-92A8-C825A831C50D}"/>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2" name="直線コネクタ 521">
          <a:extLst>
            <a:ext uri="{FF2B5EF4-FFF2-40B4-BE49-F238E27FC236}">
              <a16:creationId xmlns:a16="http://schemas.microsoft.com/office/drawing/2014/main" id="{A918675D-7BBA-4648-9935-41E3ABD13008}"/>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3" name="テキスト ボックス 522">
          <a:extLst>
            <a:ext uri="{FF2B5EF4-FFF2-40B4-BE49-F238E27FC236}">
              <a16:creationId xmlns:a16="http://schemas.microsoft.com/office/drawing/2014/main" id="{D9A41719-C2D1-43A8-A70E-FCAB63E963B6}"/>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4" name="直線コネクタ 523">
          <a:extLst>
            <a:ext uri="{FF2B5EF4-FFF2-40B4-BE49-F238E27FC236}">
              <a16:creationId xmlns:a16="http://schemas.microsoft.com/office/drawing/2014/main" id="{C97EF22A-526D-4C66-B997-CC39D0861E7A}"/>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5" name="テキスト ボックス 524">
          <a:extLst>
            <a:ext uri="{FF2B5EF4-FFF2-40B4-BE49-F238E27FC236}">
              <a16:creationId xmlns:a16="http://schemas.microsoft.com/office/drawing/2014/main" id="{C08C88E0-5F2D-4E98-94A2-065A62EBF9F9}"/>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6" name="直線コネクタ 525">
          <a:extLst>
            <a:ext uri="{FF2B5EF4-FFF2-40B4-BE49-F238E27FC236}">
              <a16:creationId xmlns:a16="http://schemas.microsoft.com/office/drawing/2014/main" id="{16F2975A-260A-4C37-8A81-BFA663350EB5}"/>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7" name="テキスト ボックス 526">
          <a:extLst>
            <a:ext uri="{FF2B5EF4-FFF2-40B4-BE49-F238E27FC236}">
              <a16:creationId xmlns:a16="http://schemas.microsoft.com/office/drawing/2014/main" id="{FA4E2F64-C32E-42F7-B296-131CC405D1C8}"/>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8" name="【学校施設】&#10;有形固定資産減価償却率グラフ枠">
          <a:extLst>
            <a:ext uri="{FF2B5EF4-FFF2-40B4-BE49-F238E27FC236}">
              <a16:creationId xmlns:a16="http://schemas.microsoft.com/office/drawing/2014/main" id="{CD08CE42-522B-4EA9-9616-A07EB1890383}"/>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55517</xdr:rowOff>
    </xdr:from>
    <xdr:to>
      <xdr:col>85</xdr:col>
      <xdr:colOff>126364</xdr:colOff>
      <xdr:row>63</xdr:row>
      <xdr:rowOff>83276</xdr:rowOff>
    </xdr:to>
    <xdr:cxnSp macro="">
      <xdr:nvCxnSpPr>
        <xdr:cNvPr id="529" name="直線コネクタ 528">
          <a:extLst>
            <a:ext uri="{FF2B5EF4-FFF2-40B4-BE49-F238E27FC236}">
              <a16:creationId xmlns:a16="http://schemas.microsoft.com/office/drawing/2014/main" id="{7802716B-E207-4455-AFAF-47B34E4F92F4}"/>
            </a:ext>
          </a:extLst>
        </xdr:cNvPr>
        <xdr:cNvCxnSpPr/>
      </xdr:nvCxnSpPr>
      <xdr:spPr>
        <a:xfrm flipV="1">
          <a:off x="16318864" y="9656717"/>
          <a:ext cx="0" cy="122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87103</xdr:rowOff>
    </xdr:from>
    <xdr:ext cx="405111" cy="259045"/>
    <xdr:sp macro="" textlink="">
      <xdr:nvSpPr>
        <xdr:cNvPr id="530" name="【学校施設】&#10;有形固定資産減価償却率最小値テキスト">
          <a:extLst>
            <a:ext uri="{FF2B5EF4-FFF2-40B4-BE49-F238E27FC236}">
              <a16:creationId xmlns:a16="http://schemas.microsoft.com/office/drawing/2014/main" id="{B77D71A0-8E10-4447-8F54-AB55A9D11656}"/>
            </a:ext>
          </a:extLst>
        </xdr:cNvPr>
        <xdr:cNvSpPr txBox="1"/>
      </xdr:nvSpPr>
      <xdr:spPr>
        <a:xfrm>
          <a:off x="16357600" y="10888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83276</xdr:rowOff>
    </xdr:from>
    <xdr:to>
      <xdr:col>86</xdr:col>
      <xdr:colOff>25400</xdr:colOff>
      <xdr:row>63</xdr:row>
      <xdr:rowOff>83276</xdr:rowOff>
    </xdr:to>
    <xdr:cxnSp macro="">
      <xdr:nvCxnSpPr>
        <xdr:cNvPr id="531" name="直線コネクタ 530">
          <a:extLst>
            <a:ext uri="{FF2B5EF4-FFF2-40B4-BE49-F238E27FC236}">
              <a16:creationId xmlns:a16="http://schemas.microsoft.com/office/drawing/2014/main" id="{43D1E8E1-EC38-46D0-B3F9-EF1FD2B5DE79}"/>
            </a:ext>
          </a:extLst>
        </xdr:cNvPr>
        <xdr:cNvCxnSpPr/>
      </xdr:nvCxnSpPr>
      <xdr:spPr>
        <a:xfrm>
          <a:off x="16230600" y="1088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2194</xdr:rowOff>
    </xdr:from>
    <xdr:ext cx="405111" cy="259045"/>
    <xdr:sp macro="" textlink="">
      <xdr:nvSpPr>
        <xdr:cNvPr id="532" name="【学校施設】&#10;有形固定資産減価償却率最大値テキスト">
          <a:extLst>
            <a:ext uri="{FF2B5EF4-FFF2-40B4-BE49-F238E27FC236}">
              <a16:creationId xmlns:a16="http://schemas.microsoft.com/office/drawing/2014/main" id="{1C553F58-0FA4-44FA-94C5-2EF2CC89F21D}"/>
            </a:ext>
          </a:extLst>
        </xdr:cNvPr>
        <xdr:cNvSpPr txBox="1"/>
      </xdr:nvSpPr>
      <xdr:spPr>
        <a:xfrm>
          <a:off x="16357600" y="943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55517</xdr:rowOff>
    </xdr:from>
    <xdr:to>
      <xdr:col>86</xdr:col>
      <xdr:colOff>25400</xdr:colOff>
      <xdr:row>56</xdr:row>
      <xdr:rowOff>55517</xdr:rowOff>
    </xdr:to>
    <xdr:cxnSp macro="">
      <xdr:nvCxnSpPr>
        <xdr:cNvPr id="533" name="直線コネクタ 532">
          <a:extLst>
            <a:ext uri="{FF2B5EF4-FFF2-40B4-BE49-F238E27FC236}">
              <a16:creationId xmlns:a16="http://schemas.microsoft.com/office/drawing/2014/main" id="{B277CB40-50CA-46D5-BE06-37FA91D0C25B}"/>
            </a:ext>
          </a:extLst>
        </xdr:cNvPr>
        <xdr:cNvCxnSpPr/>
      </xdr:nvCxnSpPr>
      <xdr:spPr>
        <a:xfrm>
          <a:off x="16230600" y="965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150058</xdr:rowOff>
    </xdr:from>
    <xdr:ext cx="405111" cy="259045"/>
    <xdr:sp macro="" textlink="">
      <xdr:nvSpPr>
        <xdr:cNvPr id="534" name="【学校施設】&#10;有形固定資産減価償却率平均値テキスト">
          <a:extLst>
            <a:ext uri="{FF2B5EF4-FFF2-40B4-BE49-F238E27FC236}">
              <a16:creationId xmlns:a16="http://schemas.microsoft.com/office/drawing/2014/main" id="{387901AB-E9C3-4482-A491-C424F57A04AD}"/>
            </a:ext>
          </a:extLst>
        </xdr:cNvPr>
        <xdr:cNvSpPr txBox="1"/>
      </xdr:nvSpPr>
      <xdr:spPr>
        <a:xfrm>
          <a:off x="16357600" y="100941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127181</xdr:rowOff>
    </xdr:from>
    <xdr:to>
      <xdr:col>85</xdr:col>
      <xdr:colOff>177800</xdr:colOff>
      <xdr:row>60</xdr:row>
      <xdr:rowOff>57331</xdr:rowOff>
    </xdr:to>
    <xdr:sp macro="" textlink="">
      <xdr:nvSpPr>
        <xdr:cNvPr id="535" name="フローチャート: 判断 534">
          <a:extLst>
            <a:ext uri="{FF2B5EF4-FFF2-40B4-BE49-F238E27FC236}">
              <a16:creationId xmlns:a16="http://schemas.microsoft.com/office/drawing/2014/main" id="{85E3721D-AE66-4D5B-8EE4-1A450DE52A27}"/>
            </a:ext>
          </a:extLst>
        </xdr:cNvPr>
        <xdr:cNvSpPr/>
      </xdr:nvSpPr>
      <xdr:spPr>
        <a:xfrm>
          <a:off x="162687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133713</xdr:rowOff>
    </xdr:from>
    <xdr:to>
      <xdr:col>81</xdr:col>
      <xdr:colOff>101600</xdr:colOff>
      <xdr:row>60</xdr:row>
      <xdr:rowOff>63863</xdr:rowOff>
    </xdr:to>
    <xdr:sp macro="" textlink="">
      <xdr:nvSpPr>
        <xdr:cNvPr id="536" name="フローチャート: 判断 535">
          <a:extLst>
            <a:ext uri="{FF2B5EF4-FFF2-40B4-BE49-F238E27FC236}">
              <a16:creationId xmlns:a16="http://schemas.microsoft.com/office/drawing/2014/main" id="{A8FAB17C-50FA-4874-9F6C-4B2F1057F258}"/>
            </a:ext>
          </a:extLst>
        </xdr:cNvPr>
        <xdr:cNvSpPr/>
      </xdr:nvSpPr>
      <xdr:spPr>
        <a:xfrm>
          <a:off x="15430500" y="1024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123916</xdr:rowOff>
    </xdr:from>
    <xdr:to>
      <xdr:col>76</xdr:col>
      <xdr:colOff>165100</xdr:colOff>
      <xdr:row>60</xdr:row>
      <xdr:rowOff>54066</xdr:rowOff>
    </xdr:to>
    <xdr:sp macro="" textlink="">
      <xdr:nvSpPr>
        <xdr:cNvPr id="537" name="フローチャート: 判断 536">
          <a:extLst>
            <a:ext uri="{FF2B5EF4-FFF2-40B4-BE49-F238E27FC236}">
              <a16:creationId xmlns:a16="http://schemas.microsoft.com/office/drawing/2014/main" id="{B6A51C6F-14CC-4244-9438-0264E7D9D502}"/>
            </a:ext>
          </a:extLst>
        </xdr:cNvPr>
        <xdr:cNvSpPr/>
      </xdr:nvSpPr>
      <xdr:spPr>
        <a:xfrm>
          <a:off x="14541500" y="102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114119</xdr:rowOff>
    </xdr:from>
    <xdr:to>
      <xdr:col>72</xdr:col>
      <xdr:colOff>38100</xdr:colOff>
      <xdr:row>60</xdr:row>
      <xdr:rowOff>44269</xdr:rowOff>
    </xdr:to>
    <xdr:sp macro="" textlink="">
      <xdr:nvSpPr>
        <xdr:cNvPr id="538" name="フローチャート: 判断 537">
          <a:extLst>
            <a:ext uri="{FF2B5EF4-FFF2-40B4-BE49-F238E27FC236}">
              <a16:creationId xmlns:a16="http://schemas.microsoft.com/office/drawing/2014/main" id="{1CEFEF37-D956-4D46-95B9-DC5F98DD97EA}"/>
            </a:ext>
          </a:extLst>
        </xdr:cNvPr>
        <xdr:cNvSpPr/>
      </xdr:nvSpPr>
      <xdr:spPr>
        <a:xfrm>
          <a:off x="13652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52070</xdr:rowOff>
    </xdr:from>
    <xdr:to>
      <xdr:col>67</xdr:col>
      <xdr:colOff>101600</xdr:colOff>
      <xdr:row>59</xdr:row>
      <xdr:rowOff>153670</xdr:rowOff>
    </xdr:to>
    <xdr:sp macro="" textlink="">
      <xdr:nvSpPr>
        <xdr:cNvPr id="539" name="フローチャート: 判断 538">
          <a:extLst>
            <a:ext uri="{FF2B5EF4-FFF2-40B4-BE49-F238E27FC236}">
              <a16:creationId xmlns:a16="http://schemas.microsoft.com/office/drawing/2014/main" id="{88EAB83A-EDE9-43C4-9335-923DB2EA5B4C}"/>
            </a:ext>
          </a:extLst>
        </xdr:cNvPr>
        <xdr:cNvSpPr/>
      </xdr:nvSpPr>
      <xdr:spPr>
        <a:xfrm>
          <a:off x="12763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2B96118A-B82D-49A4-BBB7-41CA02AE2CB7}"/>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34959B88-33D1-4551-9E01-2F020E7B8922}"/>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437CC7D9-F7BF-4E22-B708-93EAC0F88E4D}"/>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AE8923B2-98FA-4484-8BA2-621B6EB3FCE1}"/>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F8AF68FB-9EE3-4CB1-8328-1A44A84B409F}"/>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12881</xdr:rowOff>
    </xdr:from>
    <xdr:to>
      <xdr:col>85</xdr:col>
      <xdr:colOff>177800</xdr:colOff>
      <xdr:row>61</xdr:row>
      <xdr:rowOff>114481</xdr:rowOff>
    </xdr:to>
    <xdr:sp macro="" textlink="">
      <xdr:nvSpPr>
        <xdr:cNvPr id="545" name="楕円 544">
          <a:extLst>
            <a:ext uri="{FF2B5EF4-FFF2-40B4-BE49-F238E27FC236}">
              <a16:creationId xmlns:a16="http://schemas.microsoft.com/office/drawing/2014/main" id="{3A683FE9-D9D0-47D5-A6CC-B62A52E1395F}"/>
            </a:ext>
          </a:extLst>
        </xdr:cNvPr>
        <xdr:cNvSpPr/>
      </xdr:nvSpPr>
      <xdr:spPr>
        <a:xfrm>
          <a:off x="16268700" y="1047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162758</xdr:rowOff>
    </xdr:from>
    <xdr:ext cx="405111" cy="259045"/>
    <xdr:sp macro="" textlink="">
      <xdr:nvSpPr>
        <xdr:cNvPr id="546" name="【学校施設】&#10;有形固定資産減価償却率該当値テキスト">
          <a:extLst>
            <a:ext uri="{FF2B5EF4-FFF2-40B4-BE49-F238E27FC236}">
              <a16:creationId xmlns:a16="http://schemas.microsoft.com/office/drawing/2014/main" id="{4869EBB6-9103-4724-95A8-BCB737A49428}"/>
            </a:ext>
          </a:extLst>
        </xdr:cNvPr>
        <xdr:cNvSpPr txBox="1"/>
      </xdr:nvSpPr>
      <xdr:spPr>
        <a:xfrm>
          <a:off x="16357600" y="1044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151674</xdr:rowOff>
    </xdr:from>
    <xdr:to>
      <xdr:col>81</xdr:col>
      <xdr:colOff>101600</xdr:colOff>
      <xdr:row>61</xdr:row>
      <xdr:rowOff>81824</xdr:rowOff>
    </xdr:to>
    <xdr:sp macro="" textlink="">
      <xdr:nvSpPr>
        <xdr:cNvPr id="547" name="楕円 546">
          <a:extLst>
            <a:ext uri="{FF2B5EF4-FFF2-40B4-BE49-F238E27FC236}">
              <a16:creationId xmlns:a16="http://schemas.microsoft.com/office/drawing/2014/main" id="{60779054-0873-43AF-9912-40F15BDA1E77}"/>
            </a:ext>
          </a:extLst>
        </xdr:cNvPr>
        <xdr:cNvSpPr/>
      </xdr:nvSpPr>
      <xdr:spPr>
        <a:xfrm>
          <a:off x="15430500" y="1043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31024</xdr:rowOff>
    </xdr:from>
    <xdr:to>
      <xdr:col>85</xdr:col>
      <xdr:colOff>127000</xdr:colOff>
      <xdr:row>61</xdr:row>
      <xdr:rowOff>63681</xdr:rowOff>
    </xdr:to>
    <xdr:cxnSp macro="">
      <xdr:nvCxnSpPr>
        <xdr:cNvPr id="548" name="直線コネクタ 547">
          <a:extLst>
            <a:ext uri="{FF2B5EF4-FFF2-40B4-BE49-F238E27FC236}">
              <a16:creationId xmlns:a16="http://schemas.microsoft.com/office/drawing/2014/main" id="{DDED7233-ECB5-4072-8ED1-0FCEAA9090EE}"/>
            </a:ext>
          </a:extLst>
        </xdr:cNvPr>
        <xdr:cNvCxnSpPr/>
      </xdr:nvCxnSpPr>
      <xdr:spPr>
        <a:xfrm>
          <a:off x="15481300" y="1048947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115751</xdr:rowOff>
    </xdr:from>
    <xdr:to>
      <xdr:col>76</xdr:col>
      <xdr:colOff>165100</xdr:colOff>
      <xdr:row>61</xdr:row>
      <xdr:rowOff>45901</xdr:rowOff>
    </xdr:to>
    <xdr:sp macro="" textlink="">
      <xdr:nvSpPr>
        <xdr:cNvPr id="549" name="楕円 548">
          <a:extLst>
            <a:ext uri="{FF2B5EF4-FFF2-40B4-BE49-F238E27FC236}">
              <a16:creationId xmlns:a16="http://schemas.microsoft.com/office/drawing/2014/main" id="{23E74CD1-FD8E-46B8-AA36-23C3FB96C562}"/>
            </a:ext>
          </a:extLst>
        </xdr:cNvPr>
        <xdr:cNvSpPr/>
      </xdr:nvSpPr>
      <xdr:spPr>
        <a:xfrm>
          <a:off x="14541500" y="1040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166551</xdr:rowOff>
    </xdr:from>
    <xdr:to>
      <xdr:col>81</xdr:col>
      <xdr:colOff>50800</xdr:colOff>
      <xdr:row>61</xdr:row>
      <xdr:rowOff>31024</xdr:rowOff>
    </xdr:to>
    <xdr:cxnSp macro="">
      <xdr:nvCxnSpPr>
        <xdr:cNvPr id="550" name="直線コネクタ 549">
          <a:extLst>
            <a:ext uri="{FF2B5EF4-FFF2-40B4-BE49-F238E27FC236}">
              <a16:creationId xmlns:a16="http://schemas.microsoft.com/office/drawing/2014/main" id="{315A22B3-A514-4C36-889E-F19F8248E5F8}"/>
            </a:ext>
          </a:extLst>
        </xdr:cNvPr>
        <xdr:cNvCxnSpPr/>
      </xdr:nvCxnSpPr>
      <xdr:spPr>
        <a:xfrm>
          <a:off x="14592300" y="1045355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73297</xdr:rowOff>
    </xdr:from>
    <xdr:to>
      <xdr:col>72</xdr:col>
      <xdr:colOff>38100</xdr:colOff>
      <xdr:row>61</xdr:row>
      <xdr:rowOff>3447</xdr:rowOff>
    </xdr:to>
    <xdr:sp macro="" textlink="">
      <xdr:nvSpPr>
        <xdr:cNvPr id="551" name="楕円 550">
          <a:extLst>
            <a:ext uri="{FF2B5EF4-FFF2-40B4-BE49-F238E27FC236}">
              <a16:creationId xmlns:a16="http://schemas.microsoft.com/office/drawing/2014/main" id="{863CDD14-D814-47AD-97B6-5A1B64CCDC84}"/>
            </a:ext>
          </a:extLst>
        </xdr:cNvPr>
        <xdr:cNvSpPr/>
      </xdr:nvSpPr>
      <xdr:spPr>
        <a:xfrm>
          <a:off x="13652500" y="1036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124097</xdr:rowOff>
    </xdr:from>
    <xdr:to>
      <xdr:col>76</xdr:col>
      <xdr:colOff>114300</xdr:colOff>
      <xdr:row>60</xdr:row>
      <xdr:rowOff>166551</xdr:rowOff>
    </xdr:to>
    <xdr:cxnSp macro="">
      <xdr:nvCxnSpPr>
        <xdr:cNvPr id="552" name="直線コネクタ 551">
          <a:extLst>
            <a:ext uri="{FF2B5EF4-FFF2-40B4-BE49-F238E27FC236}">
              <a16:creationId xmlns:a16="http://schemas.microsoft.com/office/drawing/2014/main" id="{39DB3C5C-74C3-4AB8-AF71-7EE9100D8054}"/>
            </a:ext>
          </a:extLst>
        </xdr:cNvPr>
        <xdr:cNvCxnSpPr/>
      </xdr:nvCxnSpPr>
      <xdr:spPr>
        <a:xfrm>
          <a:off x="13703300" y="10411097"/>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40640</xdr:rowOff>
    </xdr:from>
    <xdr:to>
      <xdr:col>67</xdr:col>
      <xdr:colOff>101600</xdr:colOff>
      <xdr:row>60</xdr:row>
      <xdr:rowOff>142240</xdr:rowOff>
    </xdr:to>
    <xdr:sp macro="" textlink="">
      <xdr:nvSpPr>
        <xdr:cNvPr id="553" name="楕円 552">
          <a:extLst>
            <a:ext uri="{FF2B5EF4-FFF2-40B4-BE49-F238E27FC236}">
              <a16:creationId xmlns:a16="http://schemas.microsoft.com/office/drawing/2014/main" id="{12650CC7-7F42-426C-806A-46A0B8940ED2}"/>
            </a:ext>
          </a:extLst>
        </xdr:cNvPr>
        <xdr:cNvSpPr/>
      </xdr:nvSpPr>
      <xdr:spPr>
        <a:xfrm>
          <a:off x="12763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91440</xdr:rowOff>
    </xdr:from>
    <xdr:to>
      <xdr:col>71</xdr:col>
      <xdr:colOff>177800</xdr:colOff>
      <xdr:row>60</xdr:row>
      <xdr:rowOff>124097</xdr:rowOff>
    </xdr:to>
    <xdr:cxnSp macro="">
      <xdr:nvCxnSpPr>
        <xdr:cNvPr id="554" name="直線コネクタ 553">
          <a:extLst>
            <a:ext uri="{FF2B5EF4-FFF2-40B4-BE49-F238E27FC236}">
              <a16:creationId xmlns:a16="http://schemas.microsoft.com/office/drawing/2014/main" id="{E20C766D-E241-46AC-91B7-0F3D96161CBE}"/>
            </a:ext>
          </a:extLst>
        </xdr:cNvPr>
        <xdr:cNvCxnSpPr/>
      </xdr:nvCxnSpPr>
      <xdr:spPr>
        <a:xfrm>
          <a:off x="12814300" y="1037844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80390</xdr:rowOff>
    </xdr:from>
    <xdr:ext cx="405111" cy="259045"/>
    <xdr:sp macro="" textlink="">
      <xdr:nvSpPr>
        <xdr:cNvPr id="555" name="n_1aveValue【学校施設】&#10;有形固定資産減価償却率">
          <a:extLst>
            <a:ext uri="{FF2B5EF4-FFF2-40B4-BE49-F238E27FC236}">
              <a16:creationId xmlns:a16="http://schemas.microsoft.com/office/drawing/2014/main" id="{3119847E-945D-445F-871C-7F5F8E33BA31}"/>
            </a:ext>
          </a:extLst>
        </xdr:cNvPr>
        <xdr:cNvSpPr txBox="1"/>
      </xdr:nvSpPr>
      <xdr:spPr>
        <a:xfrm>
          <a:off x="15266044" y="1002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70593</xdr:rowOff>
    </xdr:from>
    <xdr:ext cx="405111" cy="259045"/>
    <xdr:sp macro="" textlink="">
      <xdr:nvSpPr>
        <xdr:cNvPr id="556" name="n_2aveValue【学校施設】&#10;有形固定資産減価償却率">
          <a:extLst>
            <a:ext uri="{FF2B5EF4-FFF2-40B4-BE49-F238E27FC236}">
              <a16:creationId xmlns:a16="http://schemas.microsoft.com/office/drawing/2014/main" id="{82FDC744-5E9E-4EFB-9FF3-8692D699F0C5}"/>
            </a:ext>
          </a:extLst>
        </xdr:cNvPr>
        <xdr:cNvSpPr txBox="1"/>
      </xdr:nvSpPr>
      <xdr:spPr>
        <a:xfrm>
          <a:off x="14389744" y="1001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60796</xdr:rowOff>
    </xdr:from>
    <xdr:ext cx="405111" cy="259045"/>
    <xdr:sp macro="" textlink="">
      <xdr:nvSpPr>
        <xdr:cNvPr id="557" name="n_3aveValue【学校施設】&#10;有形固定資産減価償却率">
          <a:extLst>
            <a:ext uri="{FF2B5EF4-FFF2-40B4-BE49-F238E27FC236}">
              <a16:creationId xmlns:a16="http://schemas.microsoft.com/office/drawing/2014/main" id="{D2391ED2-7041-4CAE-BD3C-03B206CF3547}"/>
            </a:ext>
          </a:extLst>
        </xdr:cNvPr>
        <xdr:cNvSpPr txBox="1"/>
      </xdr:nvSpPr>
      <xdr:spPr>
        <a:xfrm>
          <a:off x="135007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170197</xdr:rowOff>
    </xdr:from>
    <xdr:ext cx="405111" cy="259045"/>
    <xdr:sp macro="" textlink="">
      <xdr:nvSpPr>
        <xdr:cNvPr id="558" name="n_4aveValue【学校施設】&#10;有形固定資産減価償却率">
          <a:extLst>
            <a:ext uri="{FF2B5EF4-FFF2-40B4-BE49-F238E27FC236}">
              <a16:creationId xmlns:a16="http://schemas.microsoft.com/office/drawing/2014/main" id="{0D02311D-20FF-4AC1-BAE4-D2F60EF99DBE}"/>
            </a:ext>
          </a:extLst>
        </xdr:cNvPr>
        <xdr:cNvSpPr txBox="1"/>
      </xdr:nvSpPr>
      <xdr:spPr>
        <a:xfrm>
          <a:off x="12611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72951</xdr:rowOff>
    </xdr:from>
    <xdr:ext cx="405111" cy="259045"/>
    <xdr:sp macro="" textlink="">
      <xdr:nvSpPr>
        <xdr:cNvPr id="559" name="n_1mainValue【学校施設】&#10;有形固定資産減価償却率">
          <a:extLst>
            <a:ext uri="{FF2B5EF4-FFF2-40B4-BE49-F238E27FC236}">
              <a16:creationId xmlns:a16="http://schemas.microsoft.com/office/drawing/2014/main" id="{50F878CA-E17B-447A-A67E-F567D06B860F}"/>
            </a:ext>
          </a:extLst>
        </xdr:cNvPr>
        <xdr:cNvSpPr txBox="1"/>
      </xdr:nvSpPr>
      <xdr:spPr>
        <a:xfrm>
          <a:off x="15266044" y="1053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37028</xdr:rowOff>
    </xdr:from>
    <xdr:ext cx="405111" cy="259045"/>
    <xdr:sp macro="" textlink="">
      <xdr:nvSpPr>
        <xdr:cNvPr id="560" name="n_2mainValue【学校施設】&#10;有形固定資産減価償却率">
          <a:extLst>
            <a:ext uri="{FF2B5EF4-FFF2-40B4-BE49-F238E27FC236}">
              <a16:creationId xmlns:a16="http://schemas.microsoft.com/office/drawing/2014/main" id="{7774A42D-72D9-46A8-A3D5-9E9D16B426FC}"/>
            </a:ext>
          </a:extLst>
        </xdr:cNvPr>
        <xdr:cNvSpPr txBox="1"/>
      </xdr:nvSpPr>
      <xdr:spPr>
        <a:xfrm>
          <a:off x="14389744" y="1049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166024</xdr:rowOff>
    </xdr:from>
    <xdr:ext cx="405111" cy="259045"/>
    <xdr:sp macro="" textlink="">
      <xdr:nvSpPr>
        <xdr:cNvPr id="561" name="n_3mainValue【学校施設】&#10;有形固定資産減価償却率">
          <a:extLst>
            <a:ext uri="{FF2B5EF4-FFF2-40B4-BE49-F238E27FC236}">
              <a16:creationId xmlns:a16="http://schemas.microsoft.com/office/drawing/2014/main" id="{AA72EEF1-4481-499F-A842-091C6A03FF91}"/>
            </a:ext>
          </a:extLst>
        </xdr:cNvPr>
        <xdr:cNvSpPr txBox="1"/>
      </xdr:nvSpPr>
      <xdr:spPr>
        <a:xfrm>
          <a:off x="13500744" y="1045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133367</xdr:rowOff>
    </xdr:from>
    <xdr:ext cx="405111" cy="259045"/>
    <xdr:sp macro="" textlink="">
      <xdr:nvSpPr>
        <xdr:cNvPr id="562" name="n_4mainValue【学校施設】&#10;有形固定資産減価償却率">
          <a:extLst>
            <a:ext uri="{FF2B5EF4-FFF2-40B4-BE49-F238E27FC236}">
              <a16:creationId xmlns:a16="http://schemas.microsoft.com/office/drawing/2014/main" id="{EFC57647-8C4F-4693-B715-AADC66BC0BAC}"/>
            </a:ext>
          </a:extLst>
        </xdr:cNvPr>
        <xdr:cNvSpPr txBox="1"/>
      </xdr:nvSpPr>
      <xdr:spPr>
        <a:xfrm>
          <a:off x="126117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3" name="正方形/長方形 562">
          <a:extLst>
            <a:ext uri="{FF2B5EF4-FFF2-40B4-BE49-F238E27FC236}">
              <a16:creationId xmlns:a16="http://schemas.microsoft.com/office/drawing/2014/main" id="{07359E88-E7E8-458D-B978-5A83E264E647}"/>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4" name="正方形/長方形 563">
          <a:extLst>
            <a:ext uri="{FF2B5EF4-FFF2-40B4-BE49-F238E27FC236}">
              <a16:creationId xmlns:a16="http://schemas.microsoft.com/office/drawing/2014/main" id="{37F358BF-8DD8-49D7-9220-FF7CA234CB3F}"/>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5" name="正方形/長方形 564">
          <a:extLst>
            <a:ext uri="{FF2B5EF4-FFF2-40B4-BE49-F238E27FC236}">
              <a16:creationId xmlns:a16="http://schemas.microsoft.com/office/drawing/2014/main" id="{3E26C3A3-9B2E-42F7-A34C-4A90C1E8A4A4}"/>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6" name="正方形/長方形 565">
          <a:extLst>
            <a:ext uri="{FF2B5EF4-FFF2-40B4-BE49-F238E27FC236}">
              <a16:creationId xmlns:a16="http://schemas.microsoft.com/office/drawing/2014/main" id="{C12085FA-6ACD-4DA2-83B2-284351AAD663}"/>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7" name="正方形/長方形 566">
          <a:extLst>
            <a:ext uri="{FF2B5EF4-FFF2-40B4-BE49-F238E27FC236}">
              <a16:creationId xmlns:a16="http://schemas.microsoft.com/office/drawing/2014/main" id="{3146B6C4-8B63-4DB9-AA76-DAB8E647BC6A}"/>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8" name="正方形/長方形 567">
          <a:extLst>
            <a:ext uri="{FF2B5EF4-FFF2-40B4-BE49-F238E27FC236}">
              <a16:creationId xmlns:a16="http://schemas.microsoft.com/office/drawing/2014/main" id="{95814EC2-FF42-4387-8D77-D0F8F9AE485F}"/>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9" name="正方形/長方形 568">
          <a:extLst>
            <a:ext uri="{FF2B5EF4-FFF2-40B4-BE49-F238E27FC236}">
              <a16:creationId xmlns:a16="http://schemas.microsoft.com/office/drawing/2014/main" id="{378E1790-E74B-4F46-B99A-1BD4FA0A472E}"/>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0" name="正方形/長方形 569">
          <a:extLst>
            <a:ext uri="{FF2B5EF4-FFF2-40B4-BE49-F238E27FC236}">
              <a16:creationId xmlns:a16="http://schemas.microsoft.com/office/drawing/2014/main" id="{C42A3B31-A4BA-4019-B2AA-96D7413537F3}"/>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1" name="テキスト ボックス 570">
          <a:extLst>
            <a:ext uri="{FF2B5EF4-FFF2-40B4-BE49-F238E27FC236}">
              <a16:creationId xmlns:a16="http://schemas.microsoft.com/office/drawing/2014/main" id="{6D303BE4-2154-46D3-A822-3DA35A17564D}"/>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2" name="直線コネクタ 571">
          <a:extLst>
            <a:ext uri="{FF2B5EF4-FFF2-40B4-BE49-F238E27FC236}">
              <a16:creationId xmlns:a16="http://schemas.microsoft.com/office/drawing/2014/main" id="{F913C8AD-10AA-45DE-AC5B-5C8C1905ACC7}"/>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3" name="テキスト ボックス 572">
          <a:extLst>
            <a:ext uri="{FF2B5EF4-FFF2-40B4-BE49-F238E27FC236}">
              <a16:creationId xmlns:a16="http://schemas.microsoft.com/office/drawing/2014/main" id="{CA482843-780A-4E6A-A3A4-35FE19DE92BF}"/>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4" name="直線コネクタ 573">
          <a:extLst>
            <a:ext uri="{FF2B5EF4-FFF2-40B4-BE49-F238E27FC236}">
              <a16:creationId xmlns:a16="http://schemas.microsoft.com/office/drawing/2014/main" id="{C47BD335-FFB4-48B6-92A9-210DE87E638A}"/>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5" name="テキスト ボックス 574">
          <a:extLst>
            <a:ext uri="{FF2B5EF4-FFF2-40B4-BE49-F238E27FC236}">
              <a16:creationId xmlns:a16="http://schemas.microsoft.com/office/drawing/2014/main" id="{AAD28C7B-FBE6-42EA-B3EB-ADD4F0921329}"/>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6" name="直線コネクタ 575">
          <a:extLst>
            <a:ext uri="{FF2B5EF4-FFF2-40B4-BE49-F238E27FC236}">
              <a16:creationId xmlns:a16="http://schemas.microsoft.com/office/drawing/2014/main" id="{95411723-BD47-426D-B91F-092AD14C22F7}"/>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7" name="テキスト ボックス 576">
          <a:extLst>
            <a:ext uri="{FF2B5EF4-FFF2-40B4-BE49-F238E27FC236}">
              <a16:creationId xmlns:a16="http://schemas.microsoft.com/office/drawing/2014/main" id="{85A03730-E072-401E-9572-CB333F3A0D56}"/>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8" name="直線コネクタ 577">
          <a:extLst>
            <a:ext uri="{FF2B5EF4-FFF2-40B4-BE49-F238E27FC236}">
              <a16:creationId xmlns:a16="http://schemas.microsoft.com/office/drawing/2014/main" id="{22B12EF1-693E-4F92-BD73-2DE96DF8DD65}"/>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9" name="テキスト ボックス 578">
          <a:extLst>
            <a:ext uri="{FF2B5EF4-FFF2-40B4-BE49-F238E27FC236}">
              <a16:creationId xmlns:a16="http://schemas.microsoft.com/office/drawing/2014/main" id="{B3CBC1CD-048D-4A74-ACFA-F3DFD3D3BE95}"/>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0" name="直線コネクタ 579">
          <a:extLst>
            <a:ext uri="{FF2B5EF4-FFF2-40B4-BE49-F238E27FC236}">
              <a16:creationId xmlns:a16="http://schemas.microsoft.com/office/drawing/2014/main" id="{355F9917-05F3-4394-A719-00222EF6174A}"/>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1" name="テキスト ボックス 580">
          <a:extLst>
            <a:ext uri="{FF2B5EF4-FFF2-40B4-BE49-F238E27FC236}">
              <a16:creationId xmlns:a16="http://schemas.microsoft.com/office/drawing/2014/main" id="{DCCB36A0-31C1-4D50-BBBF-CA476BDFCDB7}"/>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2" name="直線コネクタ 581">
          <a:extLst>
            <a:ext uri="{FF2B5EF4-FFF2-40B4-BE49-F238E27FC236}">
              <a16:creationId xmlns:a16="http://schemas.microsoft.com/office/drawing/2014/main" id="{86DFB3CA-7CE2-4A9E-86BF-56596BDF8052}"/>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3" name="テキスト ボックス 582">
          <a:extLst>
            <a:ext uri="{FF2B5EF4-FFF2-40B4-BE49-F238E27FC236}">
              <a16:creationId xmlns:a16="http://schemas.microsoft.com/office/drawing/2014/main" id="{E93AD00A-40F0-4CAE-BC90-6DF8EE80AF0B}"/>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a:extLst>
            <a:ext uri="{FF2B5EF4-FFF2-40B4-BE49-F238E27FC236}">
              <a16:creationId xmlns:a16="http://schemas.microsoft.com/office/drawing/2014/main" id="{AA5FAAFD-4606-4809-ADE8-DFF1101400FB}"/>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5" name="テキスト ボックス 584">
          <a:extLst>
            <a:ext uri="{FF2B5EF4-FFF2-40B4-BE49-F238E27FC236}">
              <a16:creationId xmlns:a16="http://schemas.microsoft.com/office/drawing/2014/main" id="{3750B4AE-871E-47F2-BFEB-8B35CFE00D3F}"/>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学校施設】&#10;一人当たり面積グラフ枠">
          <a:extLst>
            <a:ext uri="{FF2B5EF4-FFF2-40B4-BE49-F238E27FC236}">
              <a16:creationId xmlns:a16="http://schemas.microsoft.com/office/drawing/2014/main" id="{DDE4CB14-2E49-48DB-84D0-9F05098AE6CC}"/>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21590</xdr:rowOff>
    </xdr:from>
    <xdr:to>
      <xdr:col>116</xdr:col>
      <xdr:colOff>62864</xdr:colOff>
      <xdr:row>64</xdr:row>
      <xdr:rowOff>113030</xdr:rowOff>
    </xdr:to>
    <xdr:cxnSp macro="">
      <xdr:nvCxnSpPr>
        <xdr:cNvPr id="587" name="直線コネクタ 586">
          <a:extLst>
            <a:ext uri="{FF2B5EF4-FFF2-40B4-BE49-F238E27FC236}">
              <a16:creationId xmlns:a16="http://schemas.microsoft.com/office/drawing/2014/main" id="{948A2D2A-57BD-46CE-B919-6347A33BDB28}"/>
            </a:ext>
          </a:extLst>
        </xdr:cNvPr>
        <xdr:cNvCxnSpPr/>
      </xdr:nvCxnSpPr>
      <xdr:spPr>
        <a:xfrm flipV="1">
          <a:off x="22160864" y="9451340"/>
          <a:ext cx="0" cy="1634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116857</xdr:rowOff>
    </xdr:from>
    <xdr:ext cx="469744" cy="259045"/>
    <xdr:sp macro="" textlink="">
      <xdr:nvSpPr>
        <xdr:cNvPr id="588" name="【学校施設】&#10;一人当たり面積最小値テキスト">
          <a:extLst>
            <a:ext uri="{FF2B5EF4-FFF2-40B4-BE49-F238E27FC236}">
              <a16:creationId xmlns:a16="http://schemas.microsoft.com/office/drawing/2014/main" id="{4830159D-28EA-446E-9EB2-F8062829C738}"/>
            </a:ext>
          </a:extLst>
        </xdr:cNvPr>
        <xdr:cNvSpPr txBox="1"/>
      </xdr:nvSpPr>
      <xdr:spPr>
        <a:xfrm>
          <a:off x="22199600" y="11089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113030</xdr:rowOff>
    </xdr:from>
    <xdr:to>
      <xdr:col>116</xdr:col>
      <xdr:colOff>152400</xdr:colOff>
      <xdr:row>64</xdr:row>
      <xdr:rowOff>113030</xdr:rowOff>
    </xdr:to>
    <xdr:cxnSp macro="">
      <xdr:nvCxnSpPr>
        <xdr:cNvPr id="589" name="直線コネクタ 588">
          <a:extLst>
            <a:ext uri="{FF2B5EF4-FFF2-40B4-BE49-F238E27FC236}">
              <a16:creationId xmlns:a16="http://schemas.microsoft.com/office/drawing/2014/main" id="{7EE5DF53-419A-49FE-9DC4-487CDA564000}"/>
            </a:ext>
          </a:extLst>
        </xdr:cNvPr>
        <xdr:cNvCxnSpPr/>
      </xdr:nvCxnSpPr>
      <xdr:spPr>
        <a:xfrm>
          <a:off x="22072600" y="11085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139717</xdr:rowOff>
    </xdr:from>
    <xdr:ext cx="469744" cy="259045"/>
    <xdr:sp macro="" textlink="">
      <xdr:nvSpPr>
        <xdr:cNvPr id="590" name="【学校施設】&#10;一人当たり面積最大値テキスト">
          <a:extLst>
            <a:ext uri="{FF2B5EF4-FFF2-40B4-BE49-F238E27FC236}">
              <a16:creationId xmlns:a16="http://schemas.microsoft.com/office/drawing/2014/main" id="{2C075EBC-EF9A-4D40-BE6C-5FA1225AD4B7}"/>
            </a:ext>
          </a:extLst>
        </xdr:cNvPr>
        <xdr:cNvSpPr txBox="1"/>
      </xdr:nvSpPr>
      <xdr:spPr>
        <a:xfrm>
          <a:off x="22199600" y="922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21590</xdr:rowOff>
    </xdr:from>
    <xdr:to>
      <xdr:col>116</xdr:col>
      <xdr:colOff>152400</xdr:colOff>
      <xdr:row>55</xdr:row>
      <xdr:rowOff>21590</xdr:rowOff>
    </xdr:to>
    <xdr:cxnSp macro="">
      <xdr:nvCxnSpPr>
        <xdr:cNvPr id="591" name="直線コネクタ 590">
          <a:extLst>
            <a:ext uri="{FF2B5EF4-FFF2-40B4-BE49-F238E27FC236}">
              <a16:creationId xmlns:a16="http://schemas.microsoft.com/office/drawing/2014/main" id="{F8526420-A467-4B73-87CD-EBF46176BC0C}"/>
            </a:ext>
          </a:extLst>
        </xdr:cNvPr>
        <xdr:cNvCxnSpPr/>
      </xdr:nvCxnSpPr>
      <xdr:spPr>
        <a:xfrm>
          <a:off x="22072600" y="945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34307</xdr:rowOff>
    </xdr:from>
    <xdr:ext cx="469744" cy="259045"/>
    <xdr:sp macro="" textlink="">
      <xdr:nvSpPr>
        <xdr:cNvPr id="592" name="【学校施設】&#10;一人当たり面積平均値テキスト">
          <a:extLst>
            <a:ext uri="{FF2B5EF4-FFF2-40B4-BE49-F238E27FC236}">
              <a16:creationId xmlns:a16="http://schemas.microsoft.com/office/drawing/2014/main" id="{86051BF2-D791-4249-80CC-02F00B97F87A}"/>
            </a:ext>
          </a:extLst>
        </xdr:cNvPr>
        <xdr:cNvSpPr txBox="1"/>
      </xdr:nvSpPr>
      <xdr:spPr>
        <a:xfrm>
          <a:off x="22199600" y="10321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11430</xdr:rowOff>
    </xdr:from>
    <xdr:to>
      <xdr:col>116</xdr:col>
      <xdr:colOff>114300</xdr:colOff>
      <xdr:row>61</xdr:row>
      <xdr:rowOff>113030</xdr:rowOff>
    </xdr:to>
    <xdr:sp macro="" textlink="">
      <xdr:nvSpPr>
        <xdr:cNvPr id="593" name="フローチャート: 判断 592">
          <a:extLst>
            <a:ext uri="{FF2B5EF4-FFF2-40B4-BE49-F238E27FC236}">
              <a16:creationId xmlns:a16="http://schemas.microsoft.com/office/drawing/2014/main" id="{45C795C5-8E73-4DE9-85E8-BF756A48A5B1}"/>
            </a:ext>
          </a:extLst>
        </xdr:cNvPr>
        <xdr:cNvSpPr/>
      </xdr:nvSpPr>
      <xdr:spPr>
        <a:xfrm>
          <a:off x="22110700" y="1046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31750</xdr:rowOff>
    </xdr:from>
    <xdr:to>
      <xdr:col>112</xdr:col>
      <xdr:colOff>38100</xdr:colOff>
      <xdr:row>61</xdr:row>
      <xdr:rowOff>133350</xdr:rowOff>
    </xdr:to>
    <xdr:sp macro="" textlink="">
      <xdr:nvSpPr>
        <xdr:cNvPr id="594" name="フローチャート: 判断 593">
          <a:extLst>
            <a:ext uri="{FF2B5EF4-FFF2-40B4-BE49-F238E27FC236}">
              <a16:creationId xmlns:a16="http://schemas.microsoft.com/office/drawing/2014/main" id="{8BAD1483-7642-463C-BD78-003D8F36FB0F}"/>
            </a:ext>
          </a:extLst>
        </xdr:cNvPr>
        <xdr:cNvSpPr/>
      </xdr:nvSpPr>
      <xdr:spPr>
        <a:xfrm>
          <a:off x="21272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60960</xdr:rowOff>
    </xdr:from>
    <xdr:to>
      <xdr:col>107</xdr:col>
      <xdr:colOff>101600</xdr:colOff>
      <xdr:row>61</xdr:row>
      <xdr:rowOff>162560</xdr:rowOff>
    </xdr:to>
    <xdr:sp macro="" textlink="">
      <xdr:nvSpPr>
        <xdr:cNvPr id="595" name="フローチャート: 判断 594">
          <a:extLst>
            <a:ext uri="{FF2B5EF4-FFF2-40B4-BE49-F238E27FC236}">
              <a16:creationId xmlns:a16="http://schemas.microsoft.com/office/drawing/2014/main" id="{8BDCEAF4-D63A-4337-97B7-B27DA6D5C1BC}"/>
            </a:ext>
          </a:extLst>
        </xdr:cNvPr>
        <xdr:cNvSpPr/>
      </xdr:nvSpPr>
      <xdr:spPr>
        <a:xfrm>
          <a:off x="20383500" y="1051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25400</xdr:rowOff>
    </xdr:from>
    <xdr:to>
      <xdr:col>102</xdr:col>
      <xdr:colOff>165100</xdr:colOff>
      <xdr:row>61</xdr:row>
      <xdr:rowOff>127000</xdr:rowOff>
    </xdr:to>
    <xdr:sp macro="" textlink="">
      <xdr:nvSpPr>
        <xdr:cNvPr id="596" name="フローチャート: 判断 595">
          <a:extLst>
            <a:ext uri="{FF2B5EF4-FFF2-40B4-BE49-F238E27FC236}">
              <a16:creationId xmlns:a16="http://schemas.microsoft.com/office/drawing/2014/main" id="{4E56561A-1694-4194-AA51-658ACB7583AD}"/>
            </a:ext>
          </a:extLst>
        </xdr:cNvPr>
        <xdr:cNvSpPr/>
      </xdr:nvSpPr>
      <xdr:spPr>
        <a:xfrm>
          <a:off x="19494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40640</xdr:rowOff>
    </xdr:from>
    <xdr:to>
      <xdr:col>98</xdr:col>
      <xdr:colOff>38100</xdr:colOff>
      <xdr:row>61</xdr:row>
      <xdr:rowOff>142240</xdr:rowOff>
    </xdr:to>
    <xdr:sp macro="" textlink="">
      <xdr:nvSpPr>
        <xdr:cNvPr id="597" name="フローチャート: 判断 596">
          <a:extLst>
            <a:ext uri="{FF2B5EF4-FFF2-40B4-BE49-F238E27FC236}">
              <a16:creationId xmlns:a16="http://schemas.microsoft.com/office/drawing/2014/main" id="{89AC42BC-A133-48FC-AB7D-FE23E937679C}"/>
            </a:ext>
          </a:extLst>
        </xdr:cNvPr>
        <xdr:cNvSpPr/>
      </xdr:nvSpPr>
      <xdr:spPr>
        <a:xfrm>
          <a:off x="18605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DF6CC3C4-3C75-4C09-AB2B-ECE4A04FC26C}"/>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8E016516-EF18-428F-B1AE-42381F2A0A2A}"/>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ED65CE22-9C4F-47A3-A307-0F486A8320BA}"/>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D4B89CAE-3242-4582-BE8E-FFC6E5CB4A05}"/>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B976D865-E546-4735-AB20-5E5ADA5089E4}"/>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81280</xdr:rowOff>
    </xdr:from>
    <xdr:to>
      <xdr:col>116</xdr:col>
      <xdr:colOff>114300</xdr:colOff>
      <xdr:row>63</xdr:row>
      <xdr:rowOff>11430</xdr:rowOff>
    </xdr:to>
    <xdr:sp macro="" textlink="">
      <xdr:nvSpPr>
        <xdr:cNvPr id="603" name="楕円 602">
          <a:extLst>
            <a:ext uri="{FF2B5EF4-FFF2-40B4-BE49-F238E27FC236}">
              <a16:creationId xmlns:a16="http://schemas.microsoft.com/office/drawing/2014/main" id="{8870623A-2F4A-43D7-9239-F00861A1860E}"/>
            </a:ext>
          </a:extLst>
        </xdr:cNvPr>
        <xdr:cNvSpPr/>
      </xdr:nvSpPr>
      <xdr:spPr>
        <a:xfrm>
          <a:off x="22110700" y="1071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59707</xdr:rowOff>
    </xdr:from>
    <xdr:ext cx="469744" cy="259045"/>
    <xdr:sp macro="" textlink="">
      <xdr:nvSpPr>
        <xdr:cNvPr id="604" name="【学校施設】&#10;一人当たり面積該当値テキスト">
          <a:extLst>
            <a:ext uri="{FF2B5EF4-FFF2-40B4-BE49-F238E27FC236}">
              <a16:creationId xmlns:a16="http://schemas.microsoft.com/office/drawing/2014/main" id="{C32D3400-96D6-4C4F-95FD-5D9CD3558B3E}"/>
            </a:ext>
          </a:extLst>
        </xdr:cNvPr>
        <xdr:cNvSpPr txBox="1"/>
      </xdr:nvSpPr>
      <xdr:spPr>
        <a:xfrm>
          <a:off x="22199600" y="10689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64770</xdr:rowOff>
    </xdr:from>
    <xdr:to>
      <xdr:col>112</xdr:col>
      <xdr:colOff>38100</xdr:colOff>
      <xdr:row>62</xdr:row>
      <xdr:rowOff>166370</xdr:rowOff>
    </xdr:to>
    <xdr:sp macro="" textlink="">
      <xdr:nvSpPr>
        <xdr:cNvPr id="605" name="楕円 604">
          <a:extLst>
            <a:ext uri="{FF2B5EF4-FFF2-40B4-BE49-F238E27FC236}">
              <a16:creationId xmlns:a16="http://schemas.microsoft.com/office/drawing/2014/main" id="{19DD1958-8C48-445A-8278-5D11AE0823EE}"/>
            </a:ext>
          </a:extLst>
        </xdr:cNvPr>
        <xdr:cNvSpPr/>
      </xdr:nvSpPr>
      <xdr:spPr>
        <a:xfrm>
          <a:off x="21272500" y="1069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115570</xdr:rowOff>
    </xdr:from>
    <xdr:to>
      <xdr:col>116</xdr:col>
      <xdr:colOff>63500</xdr:colOff>
      <xdr:row>62</xdr:row>
      <xdr:rowOff>132080</xdr:rowOff>
    </xdr:to>
    <xdr:cxnSp macro="">
      <xdr:nvCxnSpPr>
        <xdr:cNvPr id="606" name="直線コネクタ 605">
          <a:extLst>
            <a:ext uri="{FF2B5EF4-FFF2-40B4-BE49-F238E27FC236}">
              <a16:creationId xmlns:a16="http://schemas.microsoft.com/office/drawing/2014/main" id="{978C1605-924E-44BA-AF10-155FC6083DE2}"/>
            </a:ext>
          </a:extLst>
        </xdr:cNvPr>
        <xdr:cNvCxnSpPr/>
      </xdr:nvCxnSpPr>
      <xdr:spPr>
        <a:xfrm>
          <a:off x="21323300" y="10745470"/>
          <a:ext cx="83820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49530</xdr:rowOff>
    </xdr:from>
    <xdr:to>
      <xdr:col>107</xdr:col>
      <xdr:colOff>101600</xdr:colOff>
      <xdr:row>62</xdr:row>
      <xdr:rowOff>151130</xdr:rowOff>
    </xdr:to>
    <xdr:sp macro="" textlink="">
      <xdr:nvSpPr>
        <xdr:cNvPr id="607" name="楕円 606">
          <a:extLst>
            <a:ext uri="{FF2B5EF4-FFF2-40B4-BE49-F238E27FC236}">
              <a16:creationId xmlns:a16="http://schemas.microsoft.com/office/drawing/2014/main" id="{E72CD0E2-C09B-45D8-BCD2-177759FF1CFF}"/>
            </a:ext>
          </a:extLst>
        </xdr:cNvPr>
        <xdr:cNvSpPr/>
      </xdr:nvSpPr>
      <xdr:spPr>
        <a:xfrm>
          <a:off x="20383500" y="1067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100330</xdr:rowOff>
    </xdr:from>
    <xdr:to>
      <xdr:col>111</xdr:col>
      <xdr:colOff>177800</xdr:colOff>
      <xdr:row>62</xdr:row>
      <xdr:rowOff>115570</xdr:rowOff>
    </xdr:to>
    <xdr:cxnSp macro="">
      <xdr:nvCxnSpPr>
        <xdr:cNvPr id="608" name="直線コネクタ 607">
          <a:extLst>
            <a:ext uri="{FF2B5EF4-FFF2-40B4-BE49-F238E27FC236}">
              <a16:creationId xmlns:a16="http://schemas.microsoft.com/office/drawing/2014/main" id="{E6E8BF34-2F72-4272-811C-276FEF49742E}"/>
            </a:ext>
          </a:extLst>
        </xdr:cNvPr>
        <xdr:cNvCxnSpPr/>
      </xdr:nvCxnSpPr>
      <xdr:spPr>
        <a:xfrm>
          <a:off x="20434300" y="107302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52070</xdr:rowOff>
    </xdr:from>
    <xdr:to>
      <xdr:col>102</xdr:col>
      <xdr:colOff>165100</xdr:colOff>
      <xdr:row>62</xdr:row>
      <xdr:rowOff>153670</xdr:rowOff>
    </xdr:to>
    <xdr:sp macro="" textlink="">
      <xdr:nvSpPr>
        <xdr:cNvPr id="609" name="楕円 608">
          <a:extLst>
            <a:ext uri="{FF2B5EF4-FFF2-40B4-BE49-F238E27FC236}">
              <a16:creationId xmlns:a16="http://schemas.microsoft.com/office/drawing/2014/main" id="{FC29C817-15BC-4E83-9603-8BA0E7E84BD9}"/>
            </a:ext>
          </a:extLst>
        </xdr:cNvPr>
        <xdr:cNvSpPr/>
      </xdr:nvSpPr>
      <xdr:spPr>
        <a:xfrm>
          <a:off x="194945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100330</xdr:rowOff>
    </xdr:from>
    <xdr:to>
      <xdr:col>107</xdr:col>
      <xdr:colOff>50800</xdr:colOff>
      <xdr:row>62</xdr:row>
      <xdr:rowOff>102870</xdr:rowOff>
    </xdr:to>
    <xdr:cxnSp macro="">
      <xdr:nvCxnSpPr>
        <xdr:cNvPr id="610" name="直線コネクタ 609">
          <a:extLst>
            <a:ext uri="{FF2B5EF4-FFF2-40B4-BE49-F238E27FC236}">
              <a16:creationId xmlns:a16="http://schemas.microsoft.com/office/drawing/2014/main" id="{D33F49A5-D7C9-4E78-8176-8A3CDD6AC165}"/>
            </a:ext>
          </a:extLst>
        </xdr:cNvPr>
        <xdr:cNvCxnSpPr/>
      </xdr:nvCxnSpPr>
      <xdr:spPr>
        <a:xfrm flipV="1">
          <a:off x="19545300" y="1073023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62230</xdr:rowOff>
    </xdr:from>
    <xdr:to>
      <xdr:col>98</xdr:col>
      <xdr:colOff>38100</xdr:colOff>
      <xdr:row>62</xdr:row>
      <xdr:rowOff>163830</xdr:rowOff>
    </xdr:to>
    <xdr:sp macro="" textlink="">
      <xdr:nvSpPr>
        <xdr:cNvPr id="611" name="楕円 610">
          <a:extLst>
            <a:ext uri="{FF2B5EF4-FFF2-40B4-BE49-F238E27FC236}">
              <a16:creationId xmlns:a16="http://schemas.microsoft.com/office/drawing/2014/main" id="{FFA5AF13-683B-4A58-A245-7BDB491FB8E8}"/>
            </a:ext>
          </a:extLst>
        </xdr:cNvPr>
        <xdr:cNvSpPr/>
      </xdr:nvSpPr>
      <xdr:spPr>
        <a:xfrm>
          <a:off x="18605500" y="1069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102870</xdr:rowOff>
    </xdr:from>
    <xdr:to>
      <xdr:col>102</xdr:col>
      <xdr:colOff>114300</xdr:colOff>
      <xdr:row>62</xdr:row>
      <xdr:rowOff>113030</xdr:rowOff>
    </xdr:to>
    <xdr:cxnSp macro="">
      <xdr:nvCxnSpPr>
        <xdr:cNvPr id="612" name="直線コネクタ 611">
          <a:extLst>
            <a:ext uri="{FF2B5EF4-FFF2-40B4-BE49-F238E27FC236}">
              <a16:creationId xmlns:a16="http://schemas.microsoft.com/office/drawing/2014/main" id="{76005CDD-2081-4107-A1F2-D6FCBC38D94D}"/>
            </a:ext>
          </a:extLst>
        </xdr:cNvPr>
        <xdr:cNvCxnSpPr/>
      </xdr:nvCxnSpPr>
      <xdr:spPr>
        <a:xfrm flipV="1">
          <a:off x="18656300" y="10732770"/>
          <a:ext cx="8890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149877</xdr:rowOff>
    </xdr:from>
    <xdr:ext cx="469744" cy="259045"/>
    <xdr:sp macro="" textlink="">
      <xdr:nvSpPr>
        <xdr:cNvPr id="613" name="n_1aveValue【学校施設】&#10;一人当たり面積">
          <a:extLst>
            <a:ext uri="{FF2B5EF4-FFF2-40B4-BE49-F238E27FC236}">
              <a16:creationId xmlns:a16="http://schemas.microsoft.com/office/drawing/2014/main" id="{AE304EB9-4FE3-46FA-A8CC-E61047C0C505}"/>
            </a:ext>
          </a:extLst>
        </xdr:cNvPr>
        <xdr:cNvSpPr txBox="1"/>
      </xdr:nvSpPr>
      <xdr:spPr>
        <a:xfrm>
          <a:off x="21075727" y="1026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7637</xdr:rowOff>
    </xdr:from>
    <xdr:ext cx="469744" cy="259045"/>
    <xdr:sp macro="" textlink="">
      <xdr:nvSpPr>
        <xdr:cNvPr id="614" name="n_2aveValue【学校施設】&#10;一人当たり面積">
          <a:extLst>
            <a:ext uri="{FF2B5EF4-FFF2-40B4-BE49-F238E27FC236}">
              <a16:creationId xmlns:a16="http://schemas.microsoft.com/office/drawing/2014/main" id="{2A629598-2BAB-4B56-99B3-1EF57A03C559}"/>
            </a:ext>
          </a:extLst>
        </xdr:cNvPr>
        <xdr:cNvSpPr txBox="1"/>
      </xdr:nvSpPr>
      <xdr:spPr>
        <a:xfrm>
          <a:off x="20199427" y="1029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143527</xdr:rowOff>
    </xdr:from>
    <xdr:ext cx="469744" cy="259045"/>
    <xdr:sp macro="" textlink="">
      <xdr:nvSpPr>
        <xdr:cNvPr id="615" name="n_3aveValue【学校施設】&#10;一人当たり面積">
          <a:extLst>
            <a:ext uri="{FF2B5EF4-FFF2-40B4-BE49-F238E27FC236}">
              <a16:creationId xmlns:a16="http://schemas.microsoft.com/office/drawing/2014/main" id="{784C4CB6-677B-4E7C-81E6-9FE5CBC393BA}"/>
            </a:ext>
          </a:extLst>
        </xdr:cNvPr>
        <xdr:cNvSpPr txBox="1"/>
      </xdr:nvSpPr>
      <xdr:spPr>
        <a:xfrm>
          <a:off x="19310427" y="1025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158767</xdr:rowOff>
    </xdr:from>
    <xdr:ext cx="469744" cy="259045"/>
    <xdr:sp macro="" textlink="">
      <xdr:nvSpPr>
        <xdr:cNvPr id="616" name="n_4aveValue【学校施設】&#10;一人当たり面積">
          <a:extLst>
            <a:ext uri="{FF2B5EF4-FFF2-40B4-BE49-F238E27FC236}">
              <a16:creationId xmlns:a16="http://schemas.microsoft.com/office/drawing/2014/main" id="{D5667FDB-8341-4C6C-B9B9-1BE574AF723E}"/>
            </a:ext>
          </a:extLst>
        </xdr:cNvPr>
        <xdr:cNvSpPr txBox="1"/>
      </xdr:nvSpPr>
      <xdr:spPr>
        <a:xfrm>
          <a:off x="18421427"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157497</xdr:rowOff>
    </xdr:from>
    <xdr:ext cx="469744" cy="259045"/>
    <xdr:sp macro="" textlink="">
      <xdr:nvSpPr>
        <xdr:cNvPr id="617" name="n_1mainValue【学校施設】&#10;一人当たり面積">
          <a:extLst>
            <a:ext uri="{FF2B5EF4-FFF2-40B4-BE49-F238E27FC236}">
              <a16:creationId xmlns:a16="http://schemas.microsoft.com/office/drawing/2014/main" id="{D17836B2-E919-4A20-9B18-2D7904ECAEE2}"/>
            </a:ext>
          </a:extLst>
        </xdr:cNvPr>
        <xdr:cNvSpPr txBox="1"/>
      </xdr:nvSpPr>
      <xdr:spPr>
        <a:xfrm>
          <a:off x="21075727" y="1078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142257</xdr:rowOff>
    </xdr:from>
    <xdr:ext cx="469744" cy="259045"/>
    <xdr:sp macro="" textlink="">
      <xdr:nvSpPr>
        <xdr:cNvPr id="618" name="n_2mainValue【学校施設】&#10;一人当たり面積">
          <a:extLst>
            <a:ext uri="{FF2B5EF4-FFF2-40B4-BE49-F238E27FC236}">
              <a16:creationId xmlns:a16="http://schemas.microsoft.com/office/drawing/2014/main" id="{E48052F9-B62D-432D-ABCC-350D35939C95}"/>
            </a:ext>
          </a:extLst>
        </xdr:cNvPr>
        <xdr:cNvSpPr txBox="1"/>
      </xdr:nvSpPr>
      <xdr:spPr>
        <a:xfrm>
          <a:off x="20199427" y="10772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144797</xdr:rowOff>
    </xdr:from>
    <xdr:ext cx="469744" cy="259045"/>
    <xdr:sp macro="" textlink="">
      <xdr:nvSpPr>
        <xdr:cNvPr id="619" name="n_3mainValue【学校施設】&#10;一人当たり面積">
          <a:extLst>
            <a:ext uri="{FF2B5EF4-FFF2-40B4-BE49-F238E27FC236}">
              <a16:creationId xmlns:a16="http://schemas.microsoft.com/office/drawing/2014/main" id="{5E48FC1E-0C92-4D6A-8A37-EF1778D45BB0}"/>
            </a:ext>
          </a:extLst>
        </xdr:cNvPr>
        <xdr:cNvSpPr txBox="1"/>
      </xdr:nvSpPr>
      <xdr:spPr>
        <a:xfrm>
          <a:off x="19310427" y="1077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154957</xdr:rowOff>
    </xdr:from>
    <xdr:ext cx="469744" cy="259045"/>
    <xdr:sp macro="" textlink="">
      <xdr:nvSpPr>
        <xdr:cNvPr id="620" name="n_4mainValue【学校施設】&#10;一人当たり面積">
          <a:extLst>
            <a:ext uri="{FF2B5EF4-FFF2-40B4-BE49-F238E27FC236}">
              <a16:creationId xmlns:a16="http://schemas.microsoft.com/office/drawing/2014/main" id="{C871CF3C-3496-46C4-A772-7A04466162CB}"/>
            </a:ext>
          </a:extLst>
        </xdr:cNvPr>
        <xdr:cNvSpPr txBox="1"/>
      </xdr:nvSpPr>
      <xdr:spPr>
        <a:xfrm>
          <a:off x="18421427" y="1078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a:extLst>
            <a:ext uri="{FF2B5EF4-FFF2-40B4-BE49-F238E27FC236}">
              <a16:creationId xmlns:a16="http://schemas.microsoft.com/office/drawing/2014/main" id="{BB35A378-0395-428E-9562-49CE6BCE146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a:extLst>
            <a:ext uri="{FF2B5EF4-FFF2-40B4-BE49-F238E27FC236}">
              <a16:creationId xmlns:a16="http://schemas.microsoft.com/office/drawing/2014/main" id="{64C1AD5C-888A-4262-9B21-1ADCA7501FB2}"/>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a:extLst>
            <a:ext uri="{FF2B5EF4-FFF2-40B4-BE49-F238E27FC236}">
              <a16:creationId xmlns:a16="http://schemas.microsoft.com/office/drawing/2014/main" id="{B6A09EB4-85F2-44B3-8CFE-547685CD2D77}"/>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a:extLst>
            <a:ext uri="{FF2B5EF4-FFF2-40B4-BE49-F238E27FC236}">
              <a16:creationId xmlns:a16="http://schemas.microsoft.com/office/drawing/2014/main" id="{AFD4A413-910E-4A53-94FC-64CEE4D90E2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a:extLst>
            <a:ext uri="{FF2B5EF4-FFF2-40B4-BE49-F238E27FC236}">
              <a16:creationId xmlns:a16="http://schemas.microsoft.com/office/drawing/2014/main" id="{CFB9B5AE-9C99-4755-A259-AE627A6A78B1}"/>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a:extLst>
            <a:ext uri="{FF2B5EF4-FFF2-40B4-BE49-F238E27FC236}">
              <a16:creationId xmlns:a16="http://schemas.microsoft.com/office/drawing/2014/main" id="{55D93198-FCB7-450E-BB42-2962FAE16CCE}"/>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a:extLst>
            <a:ext uri="{FF2B5EF4-FFF2-40B4-BE49-F238E27FC236}">
              <a16:creationId xmlns:a16="http://schemas.microsoft.com/office/drawing/2014/main" id="{6D1D2207-1EF4-459C-BB22-6DCA8019BBD3}"/>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a:extLst>
            <a:ext uri="{FF2B5EF4-FFF2-40B4-BE49-F238E27FC236}">
              <a16:creationId xmlns:a16="http://schemas.microsoft.com/office/drawing/2014/main" id="{E41E9F13-FECF-4A8F-A277-8FEC9F9B530C}"/>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9" name="テキスト ボックス 628">
          <a:extLst>
            <a:ext uri="{FF2B5EF4-FFF2-40B4-BE49-F238E27FC236}">
              <a16:creationId xmlns:a16="http://schemas.microsoft.com/office/drawing/2014/main" id="{669CC2E6-5E57-4C4E-900B-22E335BF744F}"/>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0" name="直線コネクタ 629">
          <a:extLst>
            <a:ext uri="{FF2B5EF4-FFF2-40B4-BE49-F238E27FC236}">
              <a16:creationId xmlns:a16="http://schemas.microsoft.com/office/drawing/2014/main" id="{7B243D72-E7C3-48F5-BD3D-0DD7F98D0C2A}"/>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1" name="テキスト ボックス 630">
          <a:extLst>
            <a:ext uri="{FF2B5EF4-FFF2-40B4-BE49-F238E27FC236}">
              <a16:creationId xmlns:a16="http://schemas.microsoft.com/office/drawing/2014/main" id="{19F63084-8601-4EAE-B99F-D069F6C94C5C}"/>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2" name="直線コネクタ 631">
          <a:extLst>
            <a:ext uri="{FF2B5EF4-FFF2-40B4-BE49-F238E27FC236}">
              <a16:creationId xmlns:a16="http://schemas.microsoft.com/office/drawing/2014/main" id="{3C68DE04-1E36-48B5-874D-067153BD463D}"/>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3" name="テキスト ボックス 632">
          <a:extLst>
            <a:ext uri="{FF2B5EF4-FFF2-40B4-BE49-F238E27FC236}">
              <a16:creationId xmlns:a16="http://schemas.microsoft.com/office/drawing/2014/main" id="{C7AD23B9-76A8-479E-9744-ABE65AD1AA2B}"/>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4" name="直線コネクタ 633">
          <a:extLst>
            <a:ext uri="{FF2B5EF4-FFF2-40B4-BE49-F238E27FC236}">
              <a16:creationId xmlns:a16="http://schemas.microsoft.com/office/drawing/2014/main" id="{2ECF3087-A506-46B8-A432-1E482D42A64F}"/>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5" name="テキスト ボックス 634">
          <a:extLst>
            <a:ext uri="{FF2B5EF4-FFF2-40B4-BE49-F238E27FC236}">
              <a16:creationId xmlns:a16="http://schemas.microsoft.com/office/drawing/2014/main" id="{B0416D08-0577-48E9-B6E7-9AEFBBF17F6C}"/>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6" name="直線コネクタ 635">
          <a:extLst>
            <a:ext uri="{FF2B5EF4-FFF2-40B4-BE49-F238E27FC236}">
              <a16:creationId xmlns:a16="http://schemas.microsoft.com/office/drawing/2014/main" id="{3C8419FA-6B4E-4F0A-BA6B-3F3463E7D56B}"/>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7" name="テキスト ボックス 636">
          <a:extLst>
            <a:ext uri="{FF2B5EF4-FFF2-40B4-BE49-F238E27FC236}">
              <a16:creationId xmlns:a16="http://schemas.microsoft.com/office/drawing/2014/main" id="{ACDC3574-0BE4-4F26-8EE5-68FF0D85C2D2}"/>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8" name="直線コネクタ 637">
          <a:extLst>
            <a:ext uri="{FF2B5EF4-FFF2-40B4-BE49-F238E27FC236}">
              <a16:creationId xmlns:a16="http://schemas.microsoft.com/office/drawing/2014/main" id="{91B30791-9D24-47E6-9BE1-F2DFD5F0AE55}"/>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9" name="テキスト ボックス 638">
          <a:extLst>
            <a:ext uri="{FF2B5EF4-FFF2-40B4-BE49-F238E27FC236}">
              <a16:creationId xmlns:a16="http://schemas.microsoft.com/office/drawing/2014/main" id="{E07B0D2F-B31B-4831-8F4B-821F38600B6E}"/>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0" name="直線コネクタ 639">
          <a:extLst>
            <a:ext uri="{FF2B5EF4-FFF2-40B4-BE49-F238E27FC236}">
              <a16:creationId xmlns:a16="http://schemas.microsoft.com/office/drawing/2014/main" id="{9724776B-66F1-44A0-837D-7412D6167DBD}"/>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1" name="テキスト ボックス 640">
          <a:extLst>
            <a:ext uri="{FF2B5EF4-FFF2-40B4-BE49-F238E27FC236}">
              <a16:creationId xmlns:a16="http://schemas.microsoft.com/office/drawing/2014/main" id="{9B9F1B6C-843B-480D-A11D-BAA47365D1BE}"/>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2" name="直線コネクタ 641">
          <a:extLst>
            <a:ext uri="{FF2B5EF4-FFF2-40B4-BE49-F238E27FC236}">
              <a16:creationId xmlns:a16="http://schemas.microsoft.com/office/drawing/2014/main" id="{ECD1B028-FD7C-47BF-910B-E882E7E416BA}"/>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3" name="テキスト ボックス 642">
          <a:extLst>
            <a:ext uri="{FF2B5EF4-FFF2-40B4-BE49-F238E27FC236}">
              <a16:creationId xmlns:a16="http://schemas.microsoft.com/office/drawing/2014/main" id="{EB050937-A2C1-43AE-8C9D-0DDB9052470A}"/>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4" name="【児童館】&#10;有形固定資産減価償却率グラフ枠">
          <a:extLst>
            <a:ext uri="{FF2B5EF4-FFF2-40B4-BE49-F238E27FC236}">
              <a16:creationId xmlns:a16="http://schemas.microsoft.com/office/drawing/2014/main" id="{8A7049DC-1FC0-48C6-8CDE-D0AAB032D728}"/>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81914</xdr:rowOff>
    </xdr:from>
    <xdr:to>
      <xdr:col>85</xdr:col>
      <xdr:colOff>126364</xdr:colOff>
      <xdr:row>86</xdr:row>
      <xdr:rowOff>108586</xdr:rowOff>
    </xdr:to>
    <xdr:cxnSp macro="">
      <xdr:nvCxnSpPr>
        <xdr:cNvPr id="645" name="直線コネクタ 644">
          <a:extLst>
            <a:ext uri="{FF2B5EF4-FFF2-40B4-BE49-F238E27FC236}">
              <a16:creationId xmlns:a16="http://schemas.microsoft.com/office/drawing/2014/main" id="{C99C463D-C3A8-4E0D-B3F6-033B2716F3A2}"/>
            </a:ext>
          </a:extLst>
        </xdr:cNvPr>
        <xdr:cNvCxnSpPr/>
      </xdr:nvCxnSpPr>
      <xdr:spPr>
        <a:xfrm flipV="1">
          <a:off x="16318864" y="13626464"/>
          <a:ext cx="0" cy="1226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112413</xdr:rowOff>
    </xdr:from>
    <xdr:ext cx="405111" cy="259045"/>
    <xdr:sp macro="" textlink="">
      <xdr:nvSpPr>
        <xdr:cNvPr id="646" name="【児童館】&#10;有形固定資産減価償却率最小値テキスト">
          <a:extLst>
            <a:ext uri="{FF2B5EF4-FFF2-40B4-BE49-F238E27FC236}">
              <a16:creationId xmlns:a16="http://schemas.microsoft.com/office/drawing/2014/main" id="{C4164723-8121-43FF-BA93-E8893966DE54}"/>
            </a:ext>
          </a:extLst>
        </xdr:cNvPr>
        <xdr:cNvSpPr txBox="1"/>
      </xdr:nvSpPr>
      <xdr:spPr>
        <a:xfrm>
          <a:off x="16357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108586</xdr:rowOff>
    </xdr:from>
    <xdr:to>
      <xdr:col>86</xdr:col>
      <xdr:colOff>25400</xdr:colOff>
      <xdr:row>86</xdr:row>
      <xdr:rowOff>108586</xdr:rowOff>
    </xdr:to>
    <xdr:cxnSp macro="">
      <xdr:nvCxnSpPr>
        <xdr:cNvPr id="647" name="直線コネクタ 646">
          <a:extLst>
            <a:ext uri="{FF2B5EF4-FFF2-40B4-BE49-F238E27FC236}">
              <a16:creationId xmlns:a16="http://schemas.microsoft.com/office/drawing/2014/main" id="{B55B8FA8-7DE6-410B-BD3D-72EF6F22CE66}"/>
            </a:ext>
          </a:extLst>
        </xdr:cNvPr>
        <xdr:cNvCxnSpPr/>
      </xdr:nvCxnSpPr>
      <xdr:spPr>
        <a:xfrm>
          <a:off x="16230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78</xdr:row>
      <xdr:rowOff>28591</xdr:rowOff>
    </xdr:from>
    <xdr:ext cx="405111" cy="259045"/>
    <xdr:sp macro="" textlink="">
      <xdr:nvSpPr>
        <xdr:cNvPr id="648" name="【児童館】&#10;有形固定資産減価償却率最大値テキスト">
          <a:extLst>
            <a:ext uri="{FF2B5EF4-FFF2-40B4-BE49-F238E27FC236}">
              <a16:creationId xmlns:a16="http://schemas.microsoft.com/office/drawing/2014/main" id="{7F540CB6-C25A-4BE3-9046-0E0B6FC0F154}"/>
            </a:ext>
          </a:extLst>
        </xdr:cNvPr>
        <xdr:cNvSpPr txBox="1"/>
      </xdr:nvSpPr>
      <xdr:spPr>
        <a:xfrm>
          <a:off x="16357600" y="13401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81914</xdr:rowOff>
    </xdr:from>
    <xdr:to>
      <xdr:col>86</xdr:col>
      <xdr:colOff>25400</xdr:colOff>
      <xdr:row>79</xdr:row>
      <xdr:rowOff>81914</xdr:rowOff>
    </xdr:to>
    <xdr:cxnSp macro="">
      <xdr:nvCxnSpPr>
        <xdr:cNvPr id="649" name="直線コネクタ 648">
          <a:extLst>
            <a:ext uri="{FF2B5EF4-FFF2-40B4-BE49-F238E27FC236}">
              <a16:creationId xmlns:a16="http://schemas.microsoft.com/office/drawing/2014/main" id="{15B99FD0-010F-474C-8E39-7364A70C6899}"/>
            </a:ext>
          </a:extLst>
        </xdr:cNvPr>
        <xdr:cNvCxnSpPr/>
      </xdr:nvCxnSpPr>
      <xdr:spPr>
        <a:xfrm>
          <a:off x="16230600" y="1362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118127</xdr:rowOff>
    </xdr:from>
    <xdr:ext cx="405111" cy="259045"/>
    <xdr:sp macro="" textlink="">
      <xdr:nvSpPr>
        <xdr:cNvPr id="650" name="【児童館】&#10;有形固定資産減価償却率平均値テキスト">
          <a:extLst>
            <a:ext uri="{FF2B5EF4-FFF2-40B4-BE49-F238E27FC236}">
              <a16:creationId xmlns:a16="http://schemas.microsoft.com/office/drawing/2014/main" id="{0276E0F7-79E8-40B9-9AE4-CFC56650ED20}"/>
            </a:ext>
          </a:extLst>
        </xdr:cNvPr>
        <xdr:cNvSpPr txBox="1"/>
      </xdr:nvSpPr>
      <xdr:spPr>
        <a:xfrm>
          <a:off x="16357600" y="14005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139700</xdr:rowOff>
    </xdr:from>
    <xdr:to>
      <xdr:col>85</xdr:col>
      <xdr:colOff>177800</xdr:colOff>
      <xdr:row>82</xdr:row>
      <xdr:rowOff>69850</xdr:rowOff>
    </xdr:to>
    <xdr:sp macro="" textlink="">
      <xdr:nvSpPr>
        <xdr:cNvPr id="651" name="フローチャート: 判断 650">
          <a:extLst>
            <a:ext uri="{FF2B5EF4-FFF2-40B4-BE49-F238E27FC236}">
              <a16:creationId xmlns:a16="http://schemas.microsoft.com/office/drawing/2014/main" id="{3AC9E88C-463E-4F1D-955F-284946D96113}"/>
            </a:ext>
          </a:extLst>
        </xdr:cNvPr>
        <xdr:cNvSpPr/>
      </xdr:nvSpPr>
      <xdr:spPr>
        <a:xfrm>
          <a:off x="162687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84455</xdr:rowOff>
    </xdr:from>
    <xdr:to>
      <xdr:col>81</xdr:col>
      <xdr:colOff>101600</xdr:colOff>
      <xdr:row>82</xdr:row>
      <xdr:rowOff>14605</xdr:rowOff>
    </xdr:to>
    <xdr:sp macro="" textlink="">
      <xdr:nvSpPr>
        <xdr:cNvPr id="652" name="フローチャート: 判断 651">
          <a:extLst>
            <a:ext uri="{FF2B5EF4-FFF2-40B4-BE49-F238E27FC236}">
              <a16:creationId xmlns:a16="http://schemas.microsoft.com/office/drawing/2014/main" id="{5DFF62BD-5096-4CEF-AAF3-0CDE28A2F954}"/>
            </a:ext>
          </a:extLst>
        </xdr:cNvPr>
        <xdr:cNvSpPr/>
      </xdr:nvSpPr>
      <xdr:spPr>
        <a:xfrm>
          <a:off x="154305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82550</xdr:rowOff>
    </xdr:from>
    <xdr:to>
      <xdr:col>76</xdr:col>
      <xdr:colOff>165100</xdr:colOff>
      <xdr:row>82</xdr:row>
      <xdr:rowOff>12700</xdr:rowOff>
    </xdr:to>
    <xdr:sp macro="" textlink="">
      <xdr:nvSpPr>
        <xdr:cNvPr id="653" name="フローチャート: 判断 652">
          <a:extLst>
            <a:ext uri="{FF2B5EF4-FFF2-40B4-BE49-F238E27FC236}">
              <a16:creationId xmlns:a16="http://schemas.microsoft.com/office/drawing/2014/main" id="{A163C6D1-6BD5-4BC5-9E75-8DE9DBF51E2D}"/>
            </a:ext>
          </a:extLst>
        </xdr:cNvPr>
        <xdr:cNvSpPr/>
      </xdr:nvSpPr>
      <xdr:spPr>
        <a:xfrm>
          <a:off x="14541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57786</xdr:rowOff>
    </xdr:from>
    <xdr:to>
      <xdr:col>72</xdr:col>
      <xdr:colOff>38100</xdr:colOff>
      <xdr:row>81</xdr:row>
      <xdr:rowOff>159386</xdr:rowOff>
    </xdr:to>
    <xdr:sp macro="" textlink="">
      <xdr:nvSpPr>
        <xdr:cNvPr id="654" name="フローチャート: 判断 653">
          <a:extLst>
            <a:ext uri="{FF2B5EF4-FFF2-40B4-BE49-F238E27FC236}">
              <a16:creationId xmlns:a16="http://schemas.microsoft.com/office/drawing/2014/main" id="{9B7BC4AC-49B5-4E74-9E40-A9FD5D722BB0}"/>
            </a:ext>
          </a:extLst>
        </xdr:cNvPr>
        <xdr:cNvSpPr/>
      </xdr:nvSpPr>
      <xdr:spPr>
        <a:xfrm>
          <a:off x="13652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63500</xdr:rowOff>
    </xdr:from>
    <xdr:to>
      <xdr:col>67</xdr:col>
      <xdr:colOff>101600</xdr:colOff>
      <xdr:row>81</xdr:row>
      <xdr:rowOff>165100</xdr:rowOff>
    </xdr:to>
    <xdr:sp macro="" textlink="">
      <xdr:nvSpPr>
        <xdr:cNvPr id="655" name="フローチャート: 判断 654">
          <a:extLst>
            <a:ext uri="{FF2B5EF4-FFF2-40B4-BE49-F238E27FC236}">
              <a16:creationId xmlns:a16="http://schemas.microsoft.com/office/drawing/2014/main" id="{CA1E7805-EB9A-4663-93B6-6AB9A4D491F9}"/>
            </a:ext>
          </a:extLst>
        </xdr:cNvPr>
        <xdr:cNvSpPr/>
      </xdr:nvSpPr>
      <xdr:spPr>
        <a:xfrm>
          <a:off x="12763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281FA9ED-C723-4BF5-9F5C-6DA18C9CD659}"/>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FF0336C2-C198-48BE-9E2A-165B73C031C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33FD91C0-4D4F-4A4C-8043-FCEE22BAA3E1}"/>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A08651E8-C08B-4921-9349-DDEAAC9317E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129FB9BD-43E8-48F3-89DF-4023DB7C3FDA}"/>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57786</xdr:rowOff>
    </xdr:from>
    <xdr:to>
      <xdr:col>85</xdr:col>
      <xdr:colOff>177800</xdr:colOff>
      <xdr:row>79</xdr:row>
      <xdr:rowOff>159386</xdr:rowOff>
    </xdr:to>
    <xdr:sp macro="" textlink="">
      <xdr:nvSpPr>
        <xdr:cNvPr id="661" name="楕円 660">
          <a:extLst>
            <a:ext uri="{FF2B5EF4-FFF2-40B4-BE49-F238E27FC236}">
              <a16:creationId xmlns:a16="http://schemas.microsoft.com/office/drawing/2014/main" id="{299C3687-B226-4D95-9DFC-7582E4172E97}"/>
            </a:ext>
          </a:extLst>
        </xdr:cNvPr>
        <xdr:cNvSpPr/>
      </xdr:nvSpPr>
      <xdr:spPr>
        <a:xfrm>
          <a:off x="16268700" y="1360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155593</xdr:rowOff>
    </xdr:from>
    <xdr:ext cx="405111" cy="259045"/>
    <xdr:sp macro="" textlink="">
      <xdr:nvSpPr>
        <xdr:cNvPr id="662" name="【児童館】&#10;有形固定資産減価償却率該当値テキスト">
          <a:extLst>
            <a:ext uri="{FF2B5EF4-FFF2-40B4-BE49-F238E27FC236}">
              <a16:creationId xmlns:a16="http://schemas.microsoft.com/office/drawing/2014/main" id="{E8A0FC22-C081-4D1C-AFB2-E27168E9CC2C}"/>
            </a:ext>
          </a:extLst>
        </xdr:cNvPr>
        <xdr:cNvSpPr txBox="1"/>
      </xdr:nvSpPr>
      <xdr:spPr>
        <a:xfrm>
          <a:off x="16357600" y="13528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8255</xdr:rowOff>
    </xdr:from>
    <xdr:to>
      <xdr:col>81</xdr:col>
      <xdr:colOff>101600</xdr:colOff>
      <xdr:row>79</xdr:row>
      <xdr:rowOff>109855</xdr:rowOff>
    </xdr:to>
    <xdr:sp macro="" textlink="">
      <xdr:nvSpPr>
        <xdr:cNvPr id="663" name="楕円 662">
          <a:extLst>
            <a:ext uri="{FF2B5EF4-FFF2-40B4-BE49-F238E27FC236}">
              <a16:creationId xmlns:a16="http://schemas.microsoft.com/office/drawing/2014/main" id="{9FE0B72B-D4C9-4CBC-A28F-22456E775C91}"/>
            </a:ext>
          </a:extLst>
        </xdr:cNvPr>
        <xdr:cNvSpPr/>
      </xdr:nvSpPr>
      <xdr:spPr>
        <a:xfrm>
          <a:off x="15430500" y="1355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59055</xdr:rowOff>
    </xdr:from>
    <xdr:to>
      <xdr:col>85</xdr:col>
      <xdr:colOff>127000</xdr:colOff>
      <xdr:row>79</xdr:row>
      <xdr:rowOff>108586</xdr:rowOff>
    </xdr:to>
    <xdr:cxnSp macro="">
      <xdr:nvCxnSpPr>
        <xdr:cNvPr id="664" name="直線コネクタ 663">
          <a:extLst>
            <a:ext uri="{FF2B5EF4-FFF2-40B4-BE49-F238E27FC236}">
              <a16:creationId xmlns:a16="http://schemas.microsoft.com/office/drawing/2014/main" id="{8882980C-35C3-4139-8BC1-0EE5B3CB50F9}"/>
            </a:ext>
          </a:extLst>
        </xdr:cNvPr>
        <xdr:cNvCxnSpPr/>
      </xdr:nvCxnSpPr>
      <xdr:spPr>
        <a:xfrm>
          <a:off x="15481300" y="13603605"/>
          <a:ext cx="8382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132080</xdr:rowOff>
    </xdr:from>
    <xdr:to>
      <xdr:col>76</xdr:col>
      <xdr:colOff>165100</xdr:colOff>
      <xdr:row>79</xdr:row>
      <xdr:rowOff>62230</xdr:rowOff>
    </xdr:to>
    <xdr:sp macro="" textlink="">
      <xdr:nvSpPr>
        <xdr:cNvPr id="665" name="楕円 664">
          <a:extLst>
            <a:ext uri="{FF2B5EF4-FFF2-40B4-BE49-F238E27FC236}">
              <a16:creationId xmlns:a16="http://schemas.microsoft.com/office/drawing/2014/main" id="{4A3D8C6F-0715-4B48-ABAF-33C1FA454E38}"/>
            </a:ext>
          </a:extLst>
        </xdr:cNvPr>
        <xdr:cNvSpPr/>
      </xdr:nvSpPr>
      <xdr:spPr>
        <a:xfrm>
          <a:off x="14541500" y="1350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11430</xdr:rowOff>
    </xdr:from>
    <xdr:to>
      <xdr:col>81</xdr:col>
      <xdr:colOff>50800</xdr:colOff>
      <xdr:row>79</xdr:row>
      <xdr:rowOff>59055</xdr:rowOff>
    </xdr:to>
    <xdr:cxnSp macro="">
      <xdr:nvCxnSpPr>
        <xdr:cNvPr id="666" name="直線コネクタ 665">
          <a:extLst>
            <a:ext uri="{FF2B5EF4-FFF2-40B4-BE49-F238E27FC236}">
              <a16:creationId xmlns:a16="http://schemas.microsoft.com/office/drawing/2014/main" id="{9D5E0087-AD57-4619-AA85-AA9AFCC8D8CA}"/>
            </a:ext>
          </a:extLst>
        </xdr:cNvPr>
        <xdr:cNvCxnSpPr/>
      </xdr:nvCxnSpPr>
      <xdr:spPr>
        <a:xfrm>
          <a:off x="14592300" y="1355598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84455</xdr:rowOff>
    </xdr:from>
    <xdr:to>
      <xdr:col>72</xdr:col>
      <xdr:colOff>38100</xdr:colOff>
      <xdr:row>79</xdr:row>
      <xdr:rowOff>14605</xdr:rowOff>
    </xdr:to>
    <xdr:sp macro="" textlink="">
      <xdr:nvSpPr>
        <xdr:cNvPr id="667" name="楕円 666">
          <a:extLst>
            <a:ext uri="{FF2B5EF4-FFF2-40B4-BE49-F238E27FC236}">
              <a16:creationId xmlns:a16="http://schemas.microsoft.com/office/drawing/2014/main" id="{C496DDDF-F42B-45F7-A893-56D0B135C04D}"/>
            </a:ext>
          </a:extLst>
        </xdr:cNvPr>
        <xdr:cNvSpPr/>
      </xdr:nvSpPr>
      <xdr:spPr>
        <a:xfrm>
          <a:off x="13652500" y="1345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135255</xdr:rowOff>
    </xdr:from>
    <xdr:to>
      <xdr:col>76</xdr:col>
      <xdr:colOff>114300</xdr:colOff>
      <xdr:row>79</xdr:row>
      <xdr:rowOff>11430</xdr:rowOff>
    </xdr:to>
    <xdr:cxnSp macro="">
      <xdr:nvCxnSpPr>
        <xdr:cNvPr id="668" name="直線コネクタ 667">
          <a:extLst>
            <a:ext uri="{FF2B5EF4-FFF2-40B4-BE49-F238E27FC236}">
              <a16:creationId xmlns:a16="http://schemas.microsoft.com/office/drawing/2014/main" id="{0E8BCFDA-7D8F-4AD9-95B6-CF97A1FA36EB}"/>
            </a:ext>
          </a:extLst>
        </xdr:cNvPr>
        <xdr:cNvCxnSpPr/>
      </xdr:nvCxnSpPr>
      <xdr:spPr>
        <a:xfrm>
          <a:off x="13703300" y="1350835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34925</xdr:rowOff>
    </xdr:from>
    <xdr:to>
      <xdr:col>67</xdr:col>
      <xdr:colOff>101600</xdr:colOff>
      <xdr:row>78</xdr:row>
      <xdr:rowOff>136525</xdr:rowOff>
    </xdr:to>
    <xdr:sp macro="" textlink="">
      <xdr:nvSpPr>
        <xdr:cNvPr id="669" name="楕円 668">
          <a:extLst>
            <a:ext uri="{FF2B5EF4-FFF2-40B4-BE49-F238E27FC236}">
              <a16:creationId xmlns:a16="http://schemas.microsoft.com/office/drawing/2014/main" id="{ED06840E-3F72-43F2-B8B2-ADE2B00889C4}"/>
            </a:ext>
          </a:extLst>
        </xdr:cNvPr>
        <xdr:cNvSpPr/>
      </xdr:nvSpPr>
      <xdr:spPr>
        <a:xfrm>
          <a:off x="12763500" y="1340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85725</xdr:rowOff>
    </xdr:from>
    <xdr:to>
      <xdr:col>71</xdr:col>
      <xdr:colOff>177800</xdr:colOff>
      <xdr:row>78</xdr:row>
      <xdr:rowOff>135255</xdr:rowOff>
    </xdr:to>
    <xdr:cxnSp macro="">
      <xdr:nvCxnSpPr>
        <xdr:cNvPr id="670" name="直線コネクタ 669">
          <a:extLst>
            <a:ext uri="{FF2B5EF4-FFF2-40B4-BE49-F238E27FC236}">
              <a16:creationId xmlns:a16="http://schemas.microsoft.com/office/drawing/2014/main" id="{C4002916-D92A-4E47-87F6-63F6699151DF}"/>
            </a:ext>
          </a:extLst>
        </xdr:cNvPr>
        <xdr:cNvCxnSpPr/>
      </xdr:nvCxnSpPr>
      <xdr:spPr>
        <a:xfrm>
          <a:off x="12814300" y="1345882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5732</xdr:rowOff>
    </xdr:from>
    <xdr:ext cx="405111" cy="259045"/>
    <xdr:sp macro="" textlink="">
      <xdr:nvSpPr>
        <xdr:cNvPr id="671" name="n_1aveValue【児童館】&#10;有形固定資産減価償却率">
          <a:extLst>
            <a:ext uri="{FF2B5EF4-FFF2-40B4-BE49-F238E27FC236}">
              <a16:creationId xmlns:a16="http://schemas.microsoft.com/office/drawing/2014/main" id="{6D7A6F1F-6326-4E41-A578-D91D61283839}"/>
            </a:ext>
          </a:extLst>
        </xdr:cNvPr>
        <xdr:cNvSpPr txBox="1"/>
      </xdr:nvSpPr>
      <xdr:spPr>
        <a:xfrm>
          <a:off x="15266044" y="1406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3827</xdr:rowOff>
    </xdr:from>
    <xdr:ext cx="405111" cy="259045"/>
    <xdr:sp macro="" textlink="">
      <xdr:nvSpPr>
        <xdr:cNvPr id="672" name="n_2aveValue【児童館】&#10;有形固定資産減価償却率">
          <a:extLst>
            <a:ext uri="{FF2B5EF4-FFF2-40B4-BE49-F238E27FC236}">
              <a16:creationId xmlns:a16="http://schemas.microsoft.com/office/drawing/2014/main" id="{DA9BF3FB-4CA2-4E69-839B-887DB6D32FCE}"/>
            </a:ext>
          </a:extLst>
        </xdr:cNvPr>
        <xdr:cNvSpPr txBox="1"/>
      </xdr:nvSpPr>
      <xdr:spPr>
        <a:xfrm>
          <a:off x="14389744" y="1406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150513</xdr:rowOff>
    </xdr:from>
    <xdr:ext cx="405111" cy="259045"/>
    <xdr:sp macro="" textlink="">
      <xdr:nvSpPr>
        <xdr:cNvPr id="673" name="n_3aveValue【児童館】&#10;有形固定資産減価償却率">
          <a:extLst>
            <a:ext uri="{FF2B5EF4-FFF2-40B4-BE49-F238E27FC236}">
              <a16:creationId xmlns:a16="http://schemas.microsoft.com/office/drawing/2014/main" id="{B1A017B8-B96F-4649-9B7B-71A6C1481406}"/>
            </a:ext>
          </a:extLst>
        </xdr:cNvPr>
        <xdr:cNvSpPr txBox="1"/>
      </xdr:nvSpPr>
      <xdr:spPr>
        <a:xfrm>
          <a:off x="13500744" y="1403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156227</xdr:rowOff>
    </xdr:from>
    <xdr:ext cx="405111" cy="259045"/>
    <xdr:sp macro="" textlink="">
      <xdr:nvSpPr>
        <xdr:cNvPr id="674" name="n_4aveValue【児童館】&#10;有形固定資産減価償却率">
          <a:extLst>
            <a:ext uri="{FF2B5EF4-FFF2-40B4-BE49-F238E27FC236}">
              <a16:creationId xmlns:a16="http://schemas.microsoft.com/office/drawing/2014/main" id="{92FFD5C7-2282-4E7C-8A2B-5E53D8463D7A}"/>
            </a:ext>
          </a:extLst>
        </xdr:cNvPr>
        <xdr:cNvSpPr txBox="1"/>
      </xdr:nvSpPr>
      <xdr:spPr>
        <a:xfrm>
          <a:off x="12611744" y="1404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126382</xdr:rowOff>
    </xdr:from>
    <xdr:ext cx="405111" cy="259045"/>
    <xdr:sp macro="" textlink="">
      <xdr:nvSpPr>
        <xdr:cNvPr id="675" name="n_1mainValue【児童館】&#10;有形固定資産減価償却率">
          <a:extLst>
            <a:ext uri="{FF2B5EF4-FFF2-40B4-BE49-F238E27FC236}">
              <a16:creationId xmlns:a16="http://schemas.microsoft.com/office/drawing/2014/main" id="{94562C55-5B7B-40D8-B6AD-2D6FA6BB4E04}"/>
            </a:ext>
          </a:extLst>
        </xdr:cNvPr>
        <xdr:cNvSpPr txBox="1"/>
      </xdr:nvSpPr>
      <xdr:spPr>
        <a:xfrm>
          <a:off x="15266044" y="1332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78757</xdr:rowOff>
    </xdr:from>
    <xdr:ext cx="405111" cy="259045"/>
    <xdr:sp macro="" textlink="">
      <xdr:nvSpPr>
        <xdr:cNvPr id="676" name="n_2mainValue【児童館】&#10;有形固定資産減価償却率">
          <a:extLst>
            <a:ext uri="{FF2B5EF4-FFF2-40B4-BE49-F238E27FC236}">
              <a16:creationId xmlns:a16="http://schemas.microsoft.com/office/drawing/2014/main" id="{1D10BB0D-AD2E-4E2A-9B99-411FADD0944B}"/>
            </a:ext>
          </a:extLst>
        </xdr:cNvPr>
        <xdr:cNvSpPr txBox="1"/>
      </xdr:nvSpPr>
      <xdr:spPr>
        <a:xfrm>
          <a:off x="14389744" y="1328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31132</xdr:rowOff>
    </xdr:from>
    <xdr:ext cx="405111" cy="259045"/>
    <xdr:sp macro="" textlink="">
      <xdr:nvSpPr>
        <xdr:cNvPr id="677" name="n_3mainValue【児童館】&#10;有形固定資産減価償却率">
          <a:extLst>
            <a:ext uri="{FF2B5EF4-FFF2-40B4-BE49-F238E27FC236}">
              <a16:creationId xmlns:a16="http://schemas.microsoft.com/office/drawing/2014/main" id="{D839F3B8-40F9-4E9F-82EC-9135E0EF0A81}"/>
            </a:ext>
          </a:extLst>
        </xdr:cNvPr>
        <xdr:cNvSpPr txBox="1"/>
      </xdr:nvSpPr>
      <xdr:spPr>
        <a:xfrm>
          <a:off x="13500744" y="1323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76</xdr:row>
      <xdr:rowOff>153052</xdr:rowOff>
    </xdr:from>
    <xdr:ext cx="405111" cy="259045"/>
    <xdr:sp macro="" textlink="">
      <xdr:nvSpPr>
        <xdr:cNvPr id="678" name="n_4mainValue【児童館】&#10;有形固定資産減価償却率">
          <a:extLst>
            <a:ext uri="{FF2B5EF4-FFF2-40B4-BE49-F238E27FC236}">
              <a16:creationId xmlns:a16="http://schemas.microsoft.com/office/drawing/2014/main" id="{24A4EB63-1B34-4DD7-B2A0-95759208566E}"/>
            </a:ext>
          </a:extLst>
        </xdr:cNvPr>
        <xdr:cNvSpPr txBox="1"/>
      </xdr:nvSpPr>
      <xdr:spPr>
        <a:xfrm>
          <a:off x="12611744" y="1318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9" name="正方形/長方形 678">
          <a:extLst>
            <a:ext uri="{FF2B5EF4-FFF2-40B4-BE49-F238E27FC236}">
              <a16:creationId xmlns:a16="http://schemas.microsoft.com/office/drawing/2014/main" id="{EBF41CE7-22DD-4CD2-84A5-E67EDA435A9F}"/>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0" name="正方形/長方形 679">
          <a:extLst>
            <a:ext uri="{FF2B5EF4-FFF2-40B4-BE49-F238E27FC236}">
              <a16:creationId xmlns:a16="http://schemas.microsoft.com/office/drawing/2014/main" id="{A96DC12C-E6F2-4658-A045-CA63CEA6BEB9}"/>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1" name="正方形/長方形 680">
          <a:extLst>
            <a:ext uri="{FF2B5EF4-FFF2-40B4-BE49-F238E27FC236}">
              <a16:creationId xmlns:a16="http://schemas.microsoft.com/office/drawing/2014/main" id="{35979A6E-67A4-4838-9A1F-91155D7CBB4C}"/>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2" name="正方形/長方形 681">
          <a:extLst>
            <a:ext uri="{FF2B5EF4-FFF2-40B4-BE49-F238E27FC236}">
              <a16:creationId xmlns:a16="http://schemas.microsoft.com/office/drawing/2014/main" id="{09B14F5E-BE9E-4B7D-8351-7D626AB8C1E2}"/>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3" name="正方形/長方形 682">
          <a:extLst>
            <a:ext uri="{FF2B5EF4-FFF2-40B4-BE49-F238E27FC236}">
              <a16:creationId xmlns:a16="http://schemas.microsoft.com/office/drawing/2014/main" id="{1F8932AE-D7C7-4E84-B37C-8CD99E08B0A7}"/>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4" name="正方形/長方形 683">
          <a:extLst>
            <a:ext uri="{FF2B5EF4-FFF2-40B4-BE49-F238E27FC236}">
              <a16:creationId xmlns:a16="http://schemas.microsoft.com/office/drawing/2014/main" id="{A963C19A-1A41-4030-ADBB-90BA3575CBB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5" name="正方形/長方形 684">
          <a:extLst>
            <a:ext uri="{FF2B5EF4-FFF2-40B4-BE49-F238E27FC236}">
              <a16:creationId xmlns:a16="http://schemas.microsoft.com/office/drawing/2014/main" id="{86C63D60-36C7-41AF-9E5E-5E0EAADE43CD}"/>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6" name="正方形/長方形 685">
          <a:extLst>
            <a:ext uri="{FF2B5EF4-FFF2-40B4-BE49-F238E27FC236}">
              <a16:creationId xmlns:a16="http://schemas.microsoft.com/office/drawing/2014/main" id="{69BEC3B9-C330-4847-9F82-FD6C6F6E915F}"/>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7" name="テキスト ボックス 686">
          <a:extLst>
            <a:ext uri="{FF2B5EF4-FFF2-40B4-BE49-F238E27FC236}">
              <a16:creationId xmlns:a16="http://schemas.microsoft.com/office/drawing/2014/main" id="{AAAC088D-1BFD-4899-96AD-2BC7C11432B8}"/>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8" name="直線コネクタ 687">
          <a:extLst>
            <a:ext uri="{FF2B5EF4-FFF2-40B4-BE49-F238E27FC236}">
              <a16:creationId xmlns:a16="http://schemas.microsoft.com/office/drawing/2014/main" id="{69CB987F-58C4-4D17-B177-680F01401B97}"/>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9" name="直線コネクタ 688">
          <a:extLst>
            <a:ext uri="{FF2B5EF4-FFF2-40B4-BE49-F238E27FC236}">
              <a16:creationId xmlns:a16="http://schemas.microsoft.com/office/drawing/2014/main" id="{7850E94E-D948-41FC-84FE-37EDE712D772}"/>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0" name="テキスト ボックス 689">
          <a:extLst>
            <a:ext uri="{FF2B5EF4-FFF2-40B4-BE49-F238E27FC236}">
              <a16:creationId xmlns:a16="http://schemas.microsoft.com/office/drawing/2014/main" id="{6392782C-718C-451E-9289-4A7C62ADA4AD}"/>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1" name="直線コネクタ 690">
          <a:extLst>
            <a:ext uri="{FF2B5EF4-FFF2-40B4-BE49-F238E27FC236}">
              <a16:creationId xmlns:a16="http://schemas.microsoft.com/office/drawing/2014/main" id="{CBB2C26A-AFA6-447D-8AF5-A2E55BDE1FF7}"/>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2" name="テキスト ボックス 691">
          <a:extLst>
            <a:ext uri="{FF2B5EF4-FFF2-40B4-BE49-F238E27FC236}">
              <a16:creationId xmlns:a16="http://schemas.microsoft.com/office/drawing/2014/main" id="{2F4F5E9D-837F-462A-AEDE-9290EFACCAC4}"/>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3" name="直線コネクタ 692">
          <a:extLst>
            <a:ext uri="{FF2B5EF4-FFF2-40B4-BE49-F238E27FC236}">
              <a16:creationId xmlns:a16="http://schemas.microsoft.com/office/drawing/2014/main" id="{F76FC873-7452-438F-8A27-3F21291C4914}"/>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4" name="テキスト ボックス 693">
          <a:extLst>
            <a:ext uri="{FF2B5EF4-FFF2-40B4-BE49-F238E27FC236}">
              <a16:creationId xmlns:a16="http://schemas.microsoft.com/office/drawing/2014/main" id="{9910BC91-1116-4E49-B076-E2CEA4DD310D}"/>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5" name="直線コネクタ 694">
          <a:extLst>
            <a:ext uri="{FF2B5EF4-FFF2-40B4-BE49-F238E27FC236}">
              <a16:creationId xmlns:a16="http://schemas.microsoft.com/office/drawing/2014/main" id="{9E0CC2E0-7306-49BB-B604-2A2FD85A9FBC}"/>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6" name="テキスト ボックス 695">
          <a:extLst>
            <a:ext uri="{FF2B5EF4-FFF2-40B4-BE49-F238E27FC236}">
              <a16:creationId xmlns:a16="http://schemas.microsoft.com/office/drawing/2014/main" id="{A492FB4B-30CC-4F7B-B0E9-1E60AB80EA5D}"/>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7" name="直線コネクタ 696">
          <a:extLst>
            <a:ext uri="{FF2B5EF4-FFF2-40B4-BE49-F238E27FC236}">
              <a16:creationId xmlns:a16="http://schemas.microsoft.com/office/drawing/2014/main" id="{6AF58157-24A5-4E69-B280-54697207DFF2}"/>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8" name="テキスト ボックス 697">
          <a:extLst>
            <a:ext uri="{FF2B5EF4-FFF2-40B4-BE49-F238E27FC236}">
              <a16:creationId xmlns:a16="http://schemas.microsoft.com/office/drawing/2014/main" id="{5FDA7D10-D2A2-4C58-967F-13503E5EAD73}"/>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9" name="直線コネクタ 698">
          <a:extLst>
            <a:ext uri="{FF2B5EF4-FFF2-40B4-BE49-F238E27FC236}">
              <a16:creationId xmlns:a16="http://schemas.microsoft.com/office/drawing/2014/main" id="{C5A0E86B-60B4-4691-B00E-E510A5C3CD4E}"/>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0" name="テキスト ボックス 699">
          <a:extLst>
            <a:ext uri="{FF2B5EF4-FFF2-40B4-BE49-F238E27FC236}">
              <a16:creationId xmlns:a16="http://schemas.microsoft.com/office/drawing/2014/main" id="{090E8B7A-0620-4DF1-918A-4699DAA7121B}"/>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1" name="【児童館】&#10;一人当たり面積グラフ枠">
          <a:extLst>
            <a:ext uri="{FF2B5EF4-FFF2-40B4-BE49-F238E27FC236}">
              <a16:creationId xmlns:a16="http://schemas.microsoft.com/office/drawing/2014/main" id="{FDE5E2BD-0B0F-4D4A-AEA6-557E392906AB}"/>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76200</xdr:rowOff>
    </xdr:from>
    <xdr:to>
      <xdr:col>116</xdr:col>
      <xdr:colOff>62864</xdr:colOff>
      <xdr:row>86</xdr:row>
      <xdr:rowOff>76200</xdr:rowOff>
    </xdr:to>
    <xdr:cxnSp macro="">
      <xdr:nvCxnSpPr>
        <xdr:cNvPr id="702" name="直線コネクタ 701">
          <a:extLst>
            <a:ext uri="{FF2B5EF4-FFF2-40B4-BE49-F238E27FC236}">
              <a16:creationId xmlns:a16="http://schemas.microsoft.com/office/drawing/2014/main" id="{2FEC8BEE-81F9-4CEB-AB35-CFB64C0F20A5}"/>
            </a:ext>
          </a:extLst>
        </xdr:cNvPr>
        <xdr:cNvCxnSpPr/>
      </xdr:nvCxnSpPr>
      <xdr:spPr>
        <a:xfrm flipV="1">
          <a:off x="22160864" y="134493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03" name="【児童館】&#10;一人当たり面積最小値テキスト">
          <a:extLst>
            <a:ext uri="{FF2B5EF4-FFF2-40B4-BE49-F238E27FC236}">
              <a16:creationId xmlns:a16="http://schemas.microsoft.com/office/drawing/2014/main" id="{FC89377C-5116-41A2-A3C9-4C266EBC587A}"/>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04" name="直線コネクタ 703">
          <a:extLst>
            <a:ext uri="{FF2B5EF4-FFF2-40B4-BE49-F238E27FC236}">
              <a16:creationId xmlns:a16="http://schemas.microsoft.com/office/drawing/2014/main" id="{6F8CF993-877C-45D8-97DF-3FD411C48682}"/>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22877</xdr:rowOff>
    </xdr:from>
    <xdr:ext cx="469744" cy="259045"/>
    <xdr:sp macro="" textlink="">
      <xdr:nvSpPr>
        <xdr:cNvPr id="705" name="【児童館】&#10;一人当たり面積最大値テキスト">
          <a:extLst>
            <a:ext uri="{FF2B5EF4-FFF2-40B4-BE49-F238E27FC236}">
              <a16:creationId xmlns:a16="http://schemas.microsoft.com/office/drawing/2014/main" id="{46801EF3-32F9-4556-BBD3-2FBC7B9F140D}"/>
            </a:ext>
          </a:extLst>
        </xdr:cNvPr>
        <xdr:cNvSpPr txBox="1"/>
      </xdr:nvSpPr>
      <xdr:spPr>
        <a:xfrm>
          <a:off x="22199600" y="1322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76200</xdr:rowOff>
    </xdr:from>
    <xdr:to>
      <xdr:col>116</xdr:col>
      <xdr:colOff>152400</xdr:colOff>
      <xdr:row>78</xdr:row>
      <xdr:rowOff>76200</xdr:rowOff>
    </xdr:to>
    <xdr:cxnSp macro="">
      <xdr:nvCxnSpPr>
        <xdr:cNvPr id="706" name="直線コネクタ 705">
          <a:extLst>
            <a:ext uri="{FF2B5EF4-FFF2-40B4-BE49-F238E27FC236}">
              <a16:creationId xmlns:a16="http://schemas.microsoft.com/office/drawing/2014/main" id="{EA90E3F1-EC4A-4E4C-86D5-9776BAFF3598}"/>
            </a:ext>
          </a:extLst>
        </xdr:cNvPr>
        <xdr:cNvCxnSpPr/>
      </xdr:nvCxnSpPr>
      <xdr:spPr>
        <a:xfrm>
          <a:off x="22072600" y="134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162577</xdr:rowOff>
    </xdr:from>
    <xdr:ext cx="469744" cy="259045"/>
    <xdr:sp macro="" textlink="">
      <xdr:nvSpPr>
        <xdr:cNvPr id="707" name="【児童館】&#10;一人当たり面積平均値テキスト">
          <a:extLst>
            <a:ext uri="{FF2B5EF4-FFF2-40B4-BE49-F238E27FC236}">
              <a16:creationId xmlns:a16="http://schemas.microsoft.com/office/drawing/2014/main" id="{5016B8F9-325B-43A8-B109-8DD7756DA5CA}"/>
            </a:ext>
          </a:extLst>
        </xdr:cNvPr>
        <xdr:cNvSpPr txBox="1"/>
      </xdr:nvSpPr>
      <xdr:spPr>
        <a:xfrm>
          <a:off x="22199600" y="1405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139700</xdr:rowOff>
    </xdr:from>
    <xdr:to>
      <xdr:col>116</xdr:col>
      <xdr:colOff>114300</xdr:colOff>
      <xdr:row>83</xdr:row>
      <xdr:rowOff>69850</xdr:rowOff>
    </xdr:to>
    <xdr:sp macro="" textlink="">
      <xdr:nvSpPr>
        <xdr:cNvPr id="708" name="フローチャート: 判断 707">
          <a:extLst>
            <a:ext uri="{FF2B5EF4-FFF2-40B4-BE49-F238E27FC236}">
              <a16:creationId xmlns:a16="http://schemas.microsoft.com/office/drawing/2014/main" id="{5C25648B-F034-4E35-AEAF-146D85FA083F}"/>
            </a:ext>
          </a:extLst>
        </xdr:cNvPr>
        <xdr:cNvSpPr/>
      </xdr:nvSpPr>
      <xdr:spPr>
        <a:xfrm>
          <a:off x="22110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63500</xdr:rowOff>
    </xdr:from>
    <xdr:to>
      <xdr:col>112</xdr:col>
      <xdr:colOff>38100</xdr:colOff>
      <xdr:row>82</xdr:row>
      <xdr:rowOff>165100</xdr:rowOff>
    </xdr:to>
    <xdr:sp macro="" textlink="">
      <xdr:nvSpPr>
        <xdr:cNvPr id="709" name="フローチャート: 判断 708">
          <a:extLst>
            <a:ext uri="{FF2B5EF4-FFF2-40B4-BE49-F238E27FC236}">
              <a16:creationId xmlns:a16="http://schemas.microsoft.com/office/drawing/2014/main" id="{B73990E2-550B-40D1-9BA5-23CB5B2DF93B}"/>
            </a:ext>
          </a:extLst>
        </xdr:cNvPr>
        <xdr:cNvSpPr/>
      </xdr:nvSpPr>
      <xdr:spPr>
        <a:xfrm>
          <a:off x="21272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101600</xdr:rowOff>
    </xdr:from>
    <xdr:to>
      <xdr:col>107</xdr:col>
      <xdr:colOff>101600</xdr:colOff>
      <xdr:row>83</xdr:row>
      <xdr:rowOff>31750</xdr:rowOff>
    </xdr:to>
    <xdr:sp macro="" textlink="">
      <xdr:nvSpPr>
        <xdr:cNvPr id="710" name="フローチャート: 判断 709">
          <a:extLst>
            <a:ext uri="{FF2B5EF4-FFF2-40B4-BE49-F238E27FC236}">
              <a16:creationId xmlns:a16="http://schemas.microsoft.com/office/drawing/2014/main" id="{CE8CF58D-582D-4567-9CD0-64B17BE286B0}"/>
            </a:ext>
          </a:extLst>
        </xdr:cNvPr>
        <xdr:cNvSpPr/>
      </xdr:nvSpPr>
      <xdr:spPr>
        <a:xfrm>
          <a:off x="20383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101600</xdr:rowOff>
    </xdr:from>
    <xdr:to>
      <xdr:col>102</xdr:col>
      <xdr:colOff>165100</xdr:colOff>
      <xdr:row>83</xdr:row>
      <xdr:rowOff>31750</xdr:rowOff>
    </xdr:to>
    <xdr:sp macro="" textlink="">
      <xdr:nvSpPr>
        <xdr:cNvPr id="711" name="フローチャート: 判断 710">
          <a:extLst>
            <a:ext uri="{FF2B5EF4-FFF2-40B4-BE49-F238E27FC236}">
              <a16:creationId xmlns:a16="http://schemas.microsoft.com/office/drawing/2014/main" id="{02AB7A4D-26FF-4BA0-9672-32D9D74F2236}"/>
            </a:ext>
          </a:extLst>
        </xdr:cNvPr>
        <xdr:cNvSpPr/>
      </xdr:nvSpPr>
      <xdr:spPr>
        <a:xfrm>
          <a:off x="19494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6350</xdr:rowOff>
    </xdr:from>
    <xdr:to>
      <xdr:col>98</xdr:col>
      <xdr:colOff>38100</xdr:colOff>
      <xdr:row>83</xdr:row>
      <xdr:rowOff>107950</xdr:rowOff>
    </xdr:to>
    <xdr:sp macro="" textlink="">
      <xdr:nvSpPr>
        <xdr:cNvPr id="712" name="フローチャート: 判断 711">
          <a:extLst>
            <a:ext uri="{FF2B5EF4-FFF2-40B4-BE49-F238E27FC236}">
              <a16:creationId xmlns:a16="http://schemas.microsoft.com/office/drawing/2014/main" id="{6F9C121C-9740-4E33-97DF-608F0B2CE19D}"/>
            </a:ext>
          </a:extLst>
        </xdr:cNvPr>
        <xdr:cNvSpPr/>
      </xdr:nvSpPr>
      <xdr:spPr>
        <a:xfrm>
          <a:off x="18605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D82B9962-D1BA-46B7-A491-08ABDEA27B61}"/>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C44E1B76-4ABF-4AD4-9BF4-D340584317F7}"/>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4DDEB652-7871-4B90-89C7-28A4EE6C29D2}"/>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73D3F0AA-F1CB-4CBD-879A-D835C3263473}"/>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7B1F2767-D06D-4A09-BCE4-90C5D4097D8F}"/>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718" name="楕円 717">
          <a:extLst>
            <a:ext uri="{FF2B5EF4-FFF2-40B4-BE49-F238E27FC236}">
              <a16:creationId xmlns:a16="http://schemas.microsoft.com/office/drawing/2014/main" id="{64D74A60-4380-4E81-9AA5-86F8C3EF4E6B}"/>
            </a:ext>
          </a:extLst>
        </xdr:cNvPr>
        <xdr:cNvSpPr/>
      </xdr:nvSpPr>
      <xdr:spPr>
        <a:xfrm>
          <a:off x="221107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99077</xdr:rowOff>
    </xdr:from>
    <xdr:ext cx="469744" cy="259045"/>
    <xdr:sp macro="" textlink="">
      <xdr:nvSpPr>
        <xdr:cNvPr id="719" name="【児童館】&#10;一人当たり面積該当値テキスト">
          <a:extLst>
            <a:ext uri="{FF2B5EF4-FFF2-40B4-BE49-F238E27FC236}">
              <a16:creationId xmlns:a16="http://schemas.microsoft.com/office/drawing/2014/main" id="{F2EEEC53-BF4B-482C-AA69-619A40BA1605}"/>
            </a:ext>
          </a:extLst>
        </xdr:cNvPr>
        <xdr:cNvSpPr txBox="1"/>
      </xdr:nvSpPr>
      <xdr:spPr>
        <a:xfrm>
          <a:off x="22199600"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120650</xdr:rowOff>
    </xdr:from>
    <xdr:to>
      <xdr:col>112</xdr:col>
      <xdr:colOff>38100</xdr:colOff>
      <xdr:row>84</xdr:row>
      <xdr:rowOff>50800</xdr:rowOff>
    </xdr:to>
    <xdr:sp macro="" textlink="">
      <xdr:nvSpPr>
        <xdr:cNvPr id="720" name="楕円 719">
          <a:extLst>
            <a:ext uri="{FF2B5EF4-FFF2-40B4-BE49-F238E27FC236}">
              <a16:creationId xmlns:a16="http://schemas.microsoft.com/office/drawing/2014/main" id="{6B6D3A94-A85A-4832-85F6-44F36F1AFD7F}"/>
            </a:ext>
          </a:extLst>
        </xdr:cNvPr>
        <xdr:cNvSpPr/>
      </xdr:nvSpPr>
      <xdr:spPr>
        <a:xfrm>
          <a:off x="21272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0</xdr:rowOff>
    </xdr:from>
    <xdr:to>
      <xdr:col>116</xdr:col>
      <xdr:colOff>63500</xdr:colOff>
      <xdr:row>84</xdr:row>
      <xdr:rowOff>0</xdr:rowOff>
    </xdr:to>
    <xdr:cxnSp macro="">
      <xdr:nvCxnSpPr>
        <xdr:cNvPr id="721" name="直線コネクタ 720">
          <a:extLst>
            <a:ext uri="{FF2B5EF4-FFF2-40B4-BE49-F238E27FC236}">
              <a16:creationId xmlns:a16="http://schemas.microsoft.com/office/drawing/2014/main" id="{EF2322CF-5AAB-4E48-B596-048735DA662E}"/>
            </a:ext>
          </a:extLst>
        </xdr:cNvPr>
        <xdr:cNvCxnSpPr/>
      </xdr:nvCxnSpPr>
      <xdr:spPr>
        <a:xfrm>
          <a:off x="21323300" y="1440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120650</xdr:rowOff>
    </xdr:from>
    <xdr:to>
      <xdr:col>107</xdr:col>
      <xdr:colOff>101600</xdr:colOff>
      <xdr:row>84</xdr:row>
      <xdr:rowOff>50800</xdr:rowOff>
    </xdr:to>
    <xdr:sp macro="" textlink="">
      <xdr:nvSpPr>
        <xdr:cNvPr id="722" name="楕円 721">
          <a:extLst>
            <a:ext uri="{FF2B5EF4-FFF2-40B4-BE49-F238E27FC236}">
              <a16:creationId xmlns:a16="http://schemas.microsoft.com/office/drawing/2014/main" id="{E1248BF2-DD50-4429-BF37-C64F214F1800}"/>
            </a:ext>
          </a:extLst>
        </xdr:cNvPr>
        <xdr:cNvSpPr/>
      </xdr:nvSpPr>
      <xdr:spPr>
        <a:xfrm>
          <a:off x="20383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0</xdr:rowOff>
    </xdr:from>
    <xdr:to>
      <xdr:col>111</xdr:col>
      <xdr:colOff>177800</xdr:colOff>
      <xdr:row>84</xdr:row>
      <xdr:rowOff>0</xdr:rowOff>
    </xdr:to>
    <xdr:cxnSp macro="">
      <xdr:nvCxnSpPr>
        <xdr:cNvPr id="723" name="直線コネクタ 722">
          <a:extLst>
            <a:ext uri="{FF2B5EF4-FFF2-40B4-BE49-F238E27FC236}">
              <a16:creationId xmlns:a16="http://schemas.microsoft.com/office/drawing/2014/main" id="{D62EBFEB-9AC8-47A7-B3DA-3F2742FC5775}"/>
            </a:ext>
          </a:extLst>
        </xdr:cNvPr>
        <xdr:cNvCxnSpPr/>
      </xdr:nvCxnSpPr>
      <xdr:spPr>
        <a:xfrm>
          <a:off x="20434300" y="1440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724" name="楕円 723">
          <a:extLst>
            <a:ext uri="{FF2B5EF4-FFF2-40B4-BE49-F238E27FC236}">
              <a16:creationId xmlns:a16="http://schemas.microsoft.com/office/drawing/2014/main" id="{4A6B4B58-A5E6-446D-802F-9C4950310A01}"/>
            </a:ext>
          </a:extLst>
        </xdr:cNvPr>
        <xdr:cNvSpPr/>
      </xdr:nvSpPr>
      <xdr:spPr>
        <a:xfrm>
          <a:off x="19494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0</xdr:rowOff>
    </xdr:from>
    <xdr:to>
      <xdr:col>107</xdr:col>
      <xdr:colOff>50800</xdr:colOff>
      <xdr:row>84</xdr:row>
      <xdr:rowOff>0</xdr:rowOff>
    </xdr:to>
    <xdr:cxnSp macro="">
      <xdr:nvCxnSpPr>
        <xdr:cNvPr id="725" name="直線コネクタ 724">
          <a:extLst>
            <a:ext uri="{FF2B5EF4-FFF2-40B4-BE49-F238E27FC236}">
              <a16:creationId xmlns:a16="http://schemas.microsoft.com/office/drawing/2014/main" id="{2B96BD24-D670-4D48-A9CB-1A6C443EBCCB}"/>
            </a:ext>
          </a:extLst>
        </xdr:cNvPr>
        <xdr:cNvCxnSpPr/>
      </xdr:nvCxnSpPr>
      <xdr:spPr>
        <a:xfrm>
          <a:off x="19545300" y="1440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120650</xdr:rowOff>
    </xdr:from>
    <xdr:to>
      <xdr:col>98</xdr:col>
      <xdr:colOff>38100</xdr:colOff>
      <xdr:row>84</xdr:row>
      <xdr:rowOff>50800</xdr:rowOff>
    </xdr:to>
    <xdr:sp macro="" textlink="">
      <xdr:nvSpPr>
        <xdr:cNvPr id="726" name="楕円 725">
          <a:extLst>
            <a:ext uri="{FF2B5EF4-FFF2-40B4-BE49-F238E27FC236}">
              <a16:creationId xmlns:a16="http://schemas.microsoft.com/office/drawing/2014/main" id="{0E5837AE-D57F-4774-A6FB-B2DFBC1E47EC}"/>
            </a:ext>
          </a:extLst>
        </xdr:cNvPr>
        <xdr:cNvSpPr/>
      </xdr:nvSpPr>
      <xdr:spPr>
        <a:xfrm>
          <a:off x="18605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0</xdr:rowOff>
    </xdr:from>
    <xdr:to>
      <xdr:col>102</xdr:col>
      <xdr:colOff>114300</xdr:colOff>
      <xdr:row>84</xdr:row>
      <xdr:rowOff>0</xdr:rowOff>
    </xdr:to>
    <xdr:cxnSp macro="">
      <xdr:nvCxnSpPr>
        <xdr:cNvPr id="727" name="直線コネクタ 726">
          <a:extLst>
            <a:ext uri="{FF2B5EF4-FFF2-40B4-BE49-F238E27FC236}">
              <a16:creationId xmlns:a16="http://schemas.microsoft.com/office/drawing/2014/main" id="{AD4AD939-1474-4D1E-98A5-1BF24A33A160}"/>
            </a:ext>
          </a:extLst>
        </xdr:cNvPr>
        <xdr:cNvCxnSpPr/>
      </xdr:nvCxnSpPr>
      <xdr:spPr>
        <a:xfrm>
          <a:off x="18656300" y="1440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10177</xdr:rowOff>
    </xdr:from>
    <xdr:ext cx="469744" cy="259045"/>
    <xdr:sp macro="" textlink="">
      <xdr:nvSpPr>
        <xdr:cNvPr id="728" name="n_1aveValue【児童館】&#10;一人当たり面積">
          <a:extLst>
            <a:ext uri="{FF2B5EF4-FFF2-40B4-BE49-F238E27FC236}">
              <a16:creationId xmlns:a16="http://schemas.microsoft.com/office/drawing/2014/main" id="{3983563C-5B91-4F91-9A8F-50C44FCEFAFF}"/>
            </a:ext>
          </a:extLst>
        </xdr:cNvPr>
        <xdr:cNvSpPr txBox="1"/>
      </xdr:nvSpPr>
      <xdr:spPr>
        <a:xfrm>
          <a:off x="210757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48277</xdr:rowOff>
    </xdr:from>
    <xdr:ext cx="469744" cy="259045"/>
    <xdr:sp macro="" textlink="">
      <xdr:nvSpPr>
        <xdr:cNvPr id="729" name="n_2aveValue【児童館】&#10;一人当たり面積">
          <a:extLst>
            <a:ext uri="{FF2B5EF4-FFF2-40B4-BE49-F238E27FC236}">
              <a16:creationId xmlns:a16="http://schemas.microsoft.com/office/drawing/2014/main" id="{00581DE1-48BE-454B-A45F-990811457D5D}"/>
            </a:ext>
          </a:extLst>
        </xdr:cNvPr>
        <xdr:cNvSpPr txBox="1"/>
      </xdr:nvSpPr>
      <xdr:spPr>
        <a:xfrm>
          <a:off x="20199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48277</xdr:rowOff>
    </xdr:from>
    <xdr:ext cx="469744" cy="259045"/>
    <xdr:sp macro="" textlink="">
      <xdr:nvSpPr>
        <xdr:cNvPr id="730" name="n_3aveValue【児童館】&#10;一人当たり面積">
          <a:extLst>
            <a:ext uri="{FF2B5EF4-FFF2-40B4-BE49-F238E27FC236}">
              <a16:creationId xmlns:a16="http://schemas.microsoft.com/office/drawing/2014/main" id="{D73893B9-0173-4C45-967A-82A6D2B53A75}"/>
            </a:ext>
          </a:extLst>
        </xdr:cNvPr>
        <xdr:cNvSpPr txBox="1"/>
      </xdr:nvSpPr>
      <xdr:spPr>
        <a:xfrm>
          <a:off x="19310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124477</xdr:rowOff>
    </xdr:from>
    <xdr:ext cx="469744" cy="259045"/>
    <xdr:sp macro="" textlink="">
      <xdr:nvSpPr>
        <xdr:cNvPr id="731" name="n_4aveValue【児童館】&#10;一人当たり面積">
          <a:extLst>
            <a:ext uri="{FF2B5EF4-FFF2-40B4-BE49-F238E27FC236}">
              <a16:creationId xmlns:a16="http://schemas.microsoft.com/office/drawing/2014/main" id="{5320F3A9-0F93-411B-A847-69FAA51BB582}"/>
            </a:ext>
          </a:extLst>
        </xdr:cNvPr>
        <xdr:cNvSpPr txBox="1"/>
      </xdr:nvSpPr>
      <xdr:spPr>
        <a:xfrm>
          <a:off x="1842142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41927</xdr:rowOff>
    </xdr:from>
    <xdr:ext cx="469744" cy="259045"/>
    <xdr:sp macro="" textlink="">
      <xdr:nvSpPr>
        <xdr:cNvPr id="732" name="n_1mainValue【児童館】&#10;一人当たり面積">
          <a:extLst>
            <a:ext uri="{FF2B5EF4-FFF2-40B4-BE49-F238E27FC236}">
              <a16:creationId xmlns:a16="http://schemas.microsoft.com/office/drawing/2014/main" id="{F4861951-DBA1-4492-B590-27BBCD1F7FC7}"/>
            </a:ext>
          </a:extLst>
        </xdr:cNvPr>
        <xdr:cNvSpPr txBox="1"/>
      </xdr:nvSpPr>
      <xdr:spPr>
        <a:xfrm>
          <a:off x="210757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41927</xdr:rowOff>
    </xdr:from>
    <xdr:ext cx="469744" cy="259045"/>
    <xdr:sp macro="" textlink="">
      <xdr:nvSpPr>
        <xdr:cNvPr id="733" name="n_2mainValue【児童館】&#10;一人当たり面積">
          <a:extLst>
            <a:ext uri="{FF2B5EF4-FFF2-40B4-BE49-F238E27FC236}">
              <a16:creationId xmlns:a16="http://schemas.microsoft.com/office/drawing/2014/main" id="{394A61C8-850B-40A2-BBB5-2F2AB89ABBB2}"/>
            </a:ext>
          </a:extLst>
        </xdr:cNvPr>
        <xdr:cNvSpPr txBox="1"/>
      </xdr:nvSpPr>
      <xdr:spPr>
        <a:xfrm>
          <a:off x="20199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41927</xdr:rowOff>
    </xdr:from>
    <xdr:ext cx="469744" cy="259045"/>
    <xdr:sp macro="" textlink="">
      <xdr:nvSpPr>
        <xdr:cNvPr id="734" name="n_3mainValue【児童館】&#10;一人当たり面積">
          <a:extLst>
            <a:ext uri="{FF2B5EF4-FFF2-40B4-BE49-F238E27FC236}">
              <a16:creationId xmlns:a16="http://schemas.microsoft.com/office/drawing/2014/main" id="{208D0DD3-CDFF-4B6D-B960-830FCE13AA29}"/>
            </a:ext>
          </a:extLst>
        </xdr:cNvPr>
        <xdr:cNvSpPr txBox="1"/>
      </xdr:nvSpPr>
      <xdr:spPr>
        <a:xfrm>
          <a:off x="19310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41927</xdr:rowOff>
    </xdr:from>
    <xdr:ext cx="469744" cy="259045"/>
    <xdr:sp macro="" textlink="">
      <xdr:nvSpPr>
        <xdr:cNvPr id="735" name="n_4mainValue【児童館】&#10;一人当たり面積">
          <a:extLst>
            <a:ext uri="{FF2B5EF4-FFF2-40B4-BE49-F238E27FC236}">
              <a16:creationId xmlns:a16="http://schemas.microsoft.com/office/drawing/2014/main" id="{56C0761D-ABFA-43A0-8440-F6B338592E10}"/>
            </a:ext>
          </a:extLst>
        </xdr:cNvPr>
        <xdr:cNvSpPr txBox="1"/>
      </xdr:nvSpPr>
      <xdr:spPr>
        <a:xfrm>
          <a:off x="18421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a:extLst>
            <a:ext uri="{FF2B5EF4-FFF2-40B4-BE49-F238E27FC236}">
              <a16:creationId xmlns:a16="http://schemas.microsoft.com/office/drawing/2014/main" id="{D5EE0B1A-0832-4092-84B7-D04C6600429F}"/>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a:extLst>
            <a:ext uri="{FF2B5EF4-FFF2-40B4-BE49-F238E27FC236}">
              <a16:creationId xmlns:a16="http://schemas.microsoft.com/office/drawing/2014/main" id="{1CBE6A58-19DF-4971-B229-B363554A4BC5}"/>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a:extLst>
            <a:ext uri="{FF2B5EF4-FFF2-40B4-BE49-F238E27FC236}">
              <a16:creationId xmlns:a16="http://schemas.microsoft.com/office/drawing/2014/main" id="{8A677D4D-63D1-4743-8E38-1F773118644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a:extLst>
            <a:ext uri="{FF2B5EF4-FFF2-40B4-BE49-F238E27FC236}">
              <a16:creationId xmlns:a16="http://schemas.microsoft.com/office/drawing/2014/main" id="{94B9B5AE-9575-4589-B0A0-051CC3CA1063}"/>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a:extLst>
            <a:ext uri="{FF2B5EF4-FFF2-40B4-BE49-F238E27FC236}">
              <a16:creationId xmlns:a16="http://schemas.microsoft.com/office/drawing/2014/main" id="{AD1ACF63-6A0C-474D-90EF-A9C0AD0EA0C1}"/>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a:extLst>
            <a:ext uri="{FF2B5EF4-FFF2-40B4-BE49-F238E27FC236}">
              <a16:creationId xmlns:a16="http://schemas.microsoft.com/office/drawing/2014/main" id="{3AC12C33-34C4-4F5D-91B8-DB640FBB4C22}"/>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a:extLst>
            <a:ext uri="{FF2B5EF4-FFF2-40B4-BE49-F238E27FC236}">
              <a16:creationId xmlns:a16="http://schemas.microsoft.com/office/drawing/2014/main" id="{B26BBC52-862D-4978-AD60-F39E8B26B32C}"/>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a:extLst>
            <a:ext uri="{FF2B5EF4-FFF2-40B4-BE49-F238E27FC236}">
              <a16:creationId xmlns:a16="http://schemas.microsoft.com/office/drawing/2014/main" id="{DC015222-0158-494E-ABF0-ACBEB0970225}"/>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4" name="テキスト ボックス 743">
          <a:extLst>
            <a:ext uri="{FF2B5EF4-FFF2-40B4-BE49-F238E27FC236}">
              <a16:creationId xmlns:a16="http://schemas.microsoft.com/office/drawing/2014/main" id="{CA3F8467-A009-48F0-93D1-4BB0C6D6DFD6}"/>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5" name="直線コネクタ 744">
          <a:extLst>
            <a:ext uri="{FF2B5EF4-FFF2-40B4-BE49-F238E27FC236}">
              <a16:creationId xmlns:a16="http://schemas.microsoft.com/office/drawing/2014/main" id="{AA1BA0A0-29BC-4EE9-8174-B0D7FC16F9DB}"/>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6" name="テキスト ボックス 745">
          <a:extLst>
            <a:ext uri="{FF2B5EF4-FFF2-40B4-BE49-F238E27FC236}">
              <a16:creationId xmlns:a16="http://schemas.microsoft.com/office/drawing/2014/main" id="{75A1B005-EFA7-412A-B331-2EA6D087E4E1}"/>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47" name="直線コネクタ 746">
          <a:extLst>
            <a:ext uri="{FF2B5EF4-FFF2-40B4-BE49-F238E27FC236}">
              <a16:creationId xmlns:a16="http://schemas.microsoft.com/office/drawing/2014/main" id="{F470AB78-1BE2-4334-A3BE-5664EB614856}"/>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48" name="テキスト ボックス 747">
          <a:extLst>
            <a:ext uri="{FF2B5EF4-FFF2-40B4-BE49-F238E27FC236}">
              <a16:creationId xmlns:a16="http://schemas.microsoft.com/office/drawing/2014/main" id="{56832AB6-3E82-452F-B532-7E2B6D8FE5E8}"/>
            </a:ext>
          </a:extLst>
        </xdr:cNvPr>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49" name="直線コネクタ 748">
          <a:extLst>
            <a:ext uri="{FF2B5EF4-FFF2-40B4-BE49-F238E27FC236}">
              <a16:creationId xmlns:a16="http://schemas.microsoft.com/office/drawing/2014/main" id="{20F1C215-0A99-4107-AF15-45D194614FBD}"/>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50" name="テキスト ボックス 749">
          <a:extLst>
            <a:ext uri="{FF2B5EF4-FFF2-40B4-BE49-F238E27FC236}">
              <a16:creationId xmlns:a16="http://schemas.microsoft.com/office/drawing/2014/main" id="{6A2BFF0F-93BC-4168-9C23-44EE23E0EA25}"/>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51" name="直線コネクタ 750">
          <a:extLst>
            <a:ext uri="{FF2B5EF4-FFF2-40B4-BE49-F238E27FC236}">
              <a16:creationId xmlns:a16="http://schemas.microsoft.com/office/drawing/2014/main" id="{61EA8A3B-5A55-43CE-9D6A-A7D01E2C403C}"/>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52" name="テキスト ボックス 751">
          <a:extLst>
            <a:ext uri="{FF2B5EF4-FFF2-40B4-BE49-F238E27FC236}">
              <a16:creationId xmlns:a16="http://schemas.microsoft.com/office/drawing/2014/main" id="{EED89FCF-98AB-405A-A420-2C2783372992}"/>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53" name="直線コネクタ 752">
          <a:extLst>
            <a:ext uri="{FF2B5EF4-FFF2-40B4-BE49-F238E27FC236}">
              <a16:creationId xmlns:a16="http://schemas.microsoft.com/office/drawing/2014/main" id="{C9F1185B-C148-4AEA-B24D-E3BCB0987B91}"/>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54" name="テキスト ボックス 753">
          <a:extLst>
            <a:ext uri="{FF2B5EF4-FFF2-40B4-BE49-F238E27FC236}">
              <a16:creationId xmlns:a16="http://schemas.microsoft.com/office/drawing/2014/main" id="{C4E77099-B064-49B0-88E2-4092BFC24207}"/>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5" name="直線コネクタ 754">
          <a:extLst>
            <a:ext uri="{FF2B5EF4-FFF2-40B4-BE49-F238E27FC236}">
              <a16:creationId xmlns:a16="http://schemas.microsoft.com/office/drawing/2014/main" id="{72D8176D-2128-490E-9A0C-0025C60A08CF}"/>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6" name="テキスト ボックス 755">
          <a:extLst>
            <a:ext uri="{FF2B5EF4-FFF2-40B4-BE49-F238E27FC236}">
              <a16:creationId xmlns:a16="http://schemas.microsoft.com/office/drawing/2014/main" id="{7A19BD32-BA8C-40F1-9A3A-472B276A77F6}"/>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7" name="【公民館】&#10;有形固定資産減価償却率グラフ枠">
          <a:extLst>
            <a:ext uri="{FF2B5EF4-FFF2-40B4-BE49-F238E27FC236}">
              <a16:creationId xmlns:a16="http://schemas.microsoft.com/office/drawing/2014/main" id="{AA6759D9-261A-4ADB-8D13-BAFD06AE7B3A}"/>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117348</xdr:rowOff>
    </xdr:from>
    <xdr:to>
      <xdr:col>85</xdr:col>
      <xdr:colOff>126364</xdr:colOff>
      <xdr:row>107</xdr:row>
      <xdr:rowOff>99061</xdr:rowOff>
    </xdr:to>
    <xdr:cxnSp macro="">
      <xdr:nvCxnSpPr>
        <xdr:cNvPr id="758" name="直線コネクタ 757">
          <a:extLst>
            <a:ext uri="{FF2B5EF4-FFF2-40B4-BE49-F238E27FC236}">
              <a16:creationId xmlns:a16="http://schemas.microsoft.com/office/drawing/2014/main" id="{371712E1-8CE8-4817-9727-E8453E886C11}"/>
            </a:ext>
          </a:extLst>
        </xdr:cNvPr>
        <xdr:cNvCxnSpPr/>
      </xdr:nvCxnSpPr>
      <xdr:spPr>
        <a:xfrm flipV="1">
          <a:off x="16318864" y="17262348"/>
          <a:ext cx="0" cy="1181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102888</xdr:rowOff>
    </xdr:from>
    <xdr:ext cx="405111" cy="259045"/>
    <xdr:sp macro="" textlink="">
      <xdr:nvSpPr>
        <xdr:cNvPr id="759" name="【公民館】&#10;有形固定資産減価償却率最小値テキスト">
          <a:extLst>
            <a:ext uri="{FF2B5EF4-FFF2-40B4-BE49-F238E27FC236}">
              <a16:creationId xmlns:a16="http://schemas.microsoft.com/office/drawing/2014/main" id="{AAC6496E-CAE7-42FF-A4FF-A2687389BECA}"/>
            </a:ext>
          </a:extLst>
        </xdr:cNvPr>
        <xdr:cNvSpPr txBox="1"/>
      </xdr:nvSpPr>
      <xdr:spPr>
        <a:xfrm>
          <a:off x="16357600" y="1844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99061</xdr:rowOff>
    </xdr:from>
    <xdr:to>
      <xdr:col>86</xdr:col>
      <xdr:colOff>25400</xdr:colOff>
      <xdr:row>107</xdr:row>
      <xdr:rowOff>99061</xdr:rowOff>
    </xdr:to>
    <xdr:cxnSp macro="">
      <xdr:nvCxnSpPr>
        <xdr:cNvPr id="760" name="直線コネクタ 759">
          <a:extLst>
            <a:ext uri="{FF2B5EF4-FFF2-40B4-BE49-F238E27FC236}">
              <a16:creationId xmlns:a16="http://schemas.microsoft.com/office/drawing/2014/main" id="{B74AF7FA-EEF8-458C-BD62-B13AB31479B9}"/>
            </a:ext>
          </a:extLst>
        </xdr:cNvPr>
        <xdr:cNvCxnSpPr/>
      </xdr:nvCxnSpPr>
      <xdr:spPr>
        <a:xfrm>
          <a:off x="16230600" y="1844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64025</xdr:rowOff>
    </xdr:from>
    <xdr:ext cx="405111" cy="259045"/>
    <xdr:sp macro="" textlink="">
      <xdr:nvSpPr>
        <xdr:cNvPr id="761" name="【公民館】&#10;有形固定資産減価償却率最大値テキスト">
          <a:extLst>
            <a:ext uri="{FF2B5EF4-FFF2-40B4-BE49-F238E27FC236}">
              <a16:creationId xmlns:a16="http://schemas.microsoft.com/office/drawing/2014/main" id="{52A3BA3D-5E81-42D9-A55E-AA3CD9970782}"/>
            </a:ext>
          </a:extLst>
        </xdr:cNvPr>
        <xdr:cNvSpPr txBox="1"/>
      </xdr:nvSpPr>
      <xdr:spPr>
        <a:xfrm>
          <a:off x="16357600" y="17037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117348</xdr:rowOff>
    </xdr:from>
    <xdr:to>
      <xdr:col>86</xdr:col>
      <xdr:colOff>25400</xdr:colOff>
      <xdr:row>100</xdr:row>
      <xdr:rowOff>117348</xdr:rowOff>
    </xdr:to>
    <xdr:cxnSp macro="">
      <xdr:nvCxnSpPr>
        <xdr:cNvPr id="762" name="直線コネクタ 761">
          <a:extLst>
            <a:ext uri="{FF2B5EF4-FFF2-40B4-BE49-F238E27FC236}">
              <a16:creationId xmlns:a16="http://schemas.microsoft.com/office/drawing/2014/main" id="{CC96B23A-7CAC-4C0A-873D-B6C2723F2011}"/>
            </a:ext>
          </a:extLst>
        </xdr:cNvPr>
        <xdr:cNvCxnSpPr/>
      </xdr:nvCxnSpPr>
      <xdr:spPr>
        <a:xfrm>
          <a:off x="16230600" y="17262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153433</xdr:rowOff>
    </xdr:from>
    <xdr:ext cx="405111" cy="259045"/>
    <xdr:sp macro="" textlink="">
      <xdr:nvSpPr>
        <xdr:cNvPr id="763" name="【公民館】&#10;有形固定資産減価償却率平均値テキスト">
          <a:extLst>
            <a:ext uri="{FF2B5EF4-FFF2-40B4-BE49-F238E27FC236}">
              <a16:creationId xmlns:a16="http://schemas.microsoft.com/office/drawing/2014/main" id="{793D19A0-A3CD-493B-9713-EAB5AFEC734B}"/>
            </a:ext>
          </a:extLst>
        </xdr:cNvPr>
        <xdr:cNvSpPr txBox="1"/>
      </xdr:nvSpPr>
      <xdr:spPr>
        <a:xfrm>
          <a:off x="16357600" y="178127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130556</xdr:rowOff>
    </xdr:from>
    <xdr:to>
      <xdr:col>85</xdr:col>
      <xdr:colOff>177800</xdr:colOff>
      <xdr:row>105</xdr:row>
      <xdr:rowOff>60706</xdr:rowOff>
    </xdr:to>
    <xdr:sp macro="" textlink="">
      <xdr:nvSpPr>
        <xdr:cNvPr id="764" name="フローチャート: 判断 763">
          <a:extLst>
            <a:ext uri="{FF2B5EF4-FFF2-40B4-BE49-F238E27FC236}">
              <a16:creationId xmlns:a16="http://schemas.microsoft.com/office/drawing/2014/main" id="{ED6393BC-6353-457B-AADA-1049716C67DE}"/>
            </a:ext>
          </a:extLst>
        </xdr:cNvPr>
        <xdr:cNvSpPr/>
      </xdr:nvSpPr>
      <xdr:spPr>
        <a:xfrm>
          <a:off x="16268700" y="1796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96265</xdr:rowOff>
    </xdr:from>
    <xdr:to>
      <xdr:col>81</xdr:col>
      <xdr:colOff>101600</xdr:colOff>
      <xdr:row>105</xdr:row>
      <xdr:rowOff>26415</xdr:rowOff>
    </xdr:to>
    <xdr:sp macro="" textlink="">
      <xdr:nvSpPr>
        <xdr:cNvPr id="765" name="フローチャート: 判断 764">
          <a:extLst>
            <a:ext uri="{FF2B5EF4-FFF2-40B4-BE49-F238E27FC236}">
              <a16:creationId xmlns:a16="http://schemas.microsoft.com/office/drawing/2014/main" id="{F9857D0D-A7CA-45DC-A523-2A2521C9C357}"/>
            </a:ext>
          </a:extLst>
        </xdr:cNvPr>
        <xdr:cNvSpPr/>
      </xdr:nvSpPr>
      <xdr:spPr>
        <a:xfrm>
          <a:off x="15430500" y="17927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59689</xdr:rowOff>
    </xdr:from>
    <xdr:to>
      <xdr:col>76</xdr:col>
      <xdr:colOff>165100</xdr:colOff>
      <xdr:row>104</xdr:row>
      <xdr:rowOff>161289</xdr:rowOff>
    </xdr:to>
    <xdr:sp macro="" textlink="">
      <xdr:nvSpPr>
        <xdr:cNvPr id="766" name="フローチャート: 判断 765">
          <a:extLst>
            <a:ext uri="{FF2B5EF4-FFF2-40B4-BE49-F238E27FC236}">
              <a16:creationId xmlns:a16="http://schemas.microsoft.com/office/drawing/2014/main" id="{08B1D60C-0693-4515-8D88-C1F7F8D94A63}"/>
            </a:ext>
          </a:extLst>
        </xdr:cNvPr>
        <xdr:cNvSpPr/>
      </xdr:nvSpPr>
      <xdr:spPr>
        <a:xfrm>
          <a:off x="145415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48261</xdr:rowOff>
    </xdr:from>
    <xdr:to>
      <xdr:col>72</xdr:col>
      <xdr:colOff>38100</xdr:colOff>
      <xdr:row>104</xdr:row>
      <xdr:rowOff>149861</xdr:rowOff>
    </xdr:to>
    <xdr:sp macro="" textlink="">
      <xdr:nvSpPr>
        <xdr:cNvPr id="767" name="フローチャート: 判断 766">
          <a:extLst>
            <a:ext uri="{FF2B5EF4-FFF2-40B4-BE49-F238E27FC236}">
              <a16:creationId xmlns:a16="http://schemas.microsoft.com/office/drawing/2014/main" id="{14DF21A5-F4AF-4F56-B3D6-82B5B3DE24B7}"/>
            </a:ext>
          </a:extLst>
        </xdr:cNvPr>
        <xdr:cNvSpPr/>
      </xdr:nvSpPr>
      <xdr:spPr>
        <a:xfrm>
          <a:off x="13652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16256</xdr:rowOff>
    </xdr:from>
    <xdr:to>
      <xdr:col>67</xdr:col>
      <xdr:colOff>101600</xdr:colOff>
      <xdr:row>104</xdr:row>
      <xdr:rowOff>117856</xdr:rowOff>
    </xdr:to>
    <xdr:sp macro="" textlink="">
      <xdr:nvSpPr>
        <xdr:cNvPr id="768" name="フローチャート: 判断 767">
          <a:extLst>
            <a:ext uri="{FF2B5EF4-FFF2-40B4-BE49-F238E27FC236}">
              <a16:creationId xmlns:a16="http://schemas.microsoft.com/office/drawing/2014/main" id="{A6C24858-5379-4746-A55D-7339F05B0E9B}"/>
            </a:ext>
          </a:extLst>
        </xdr:cNvPr>
        <xdr:cNvSpPr/>
      </xdr:nvSpPr>
      <xdr:spPr>
        <a:xfrm>
          <a:off x="12763500" y="1784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id="{B37EA887-31B9-4FE8-9363-B57D1757ABFD}"/>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1492F9EC-30C2-472D-85C2-4648AF646B6E}"/>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0241F397-FC8D-4356-B926-16A074455387}"/>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92F0720C-0BE1-43E8-8C2B-531AFE8BFDF9}"/>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90A6C939-BAB6-4698-867F-E93B078AA375}"/>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4826</xdr:rowOff>
    </xdr:from>
    <xdr:to>
      <xdr:col>85</xdr:col>
      <xdr:colOff>177800</xdr:colOff>
      <xdr:row>106</xdr:row>
      <xdr:rowOff>106426</xdr:rowOff>
    </xdr:to>
    <xdr:sp macro="" textlink="">
      <xdr:nvSpPr>
        <xdr:cNvPr id="774" name="楕円 773">
          <a:extLst>
            <a:ext uri="{FF2B5EF4-FFF2-40B4-BE49-F238E27FC236}">
              <a16:creationId xmlns:a16="http://schemas.microsoft.com/office/drawing/2014/main" id="{71AAA202-4099-4EEC-B595-512A8C871CF6}"/>
            </a:ext>
          </a:extLst>
        </xdr:cNvPr>
        <xdr:cNvSpPr/>
      </xdr:nvSpPr>
      <xdr:spPr>
        <a:xfrm>
          <a:off x="16268700" y="1817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154703</xdr:rowOff>
    </xdr:from>
    <xdr:ext cx="405111" cy="259045"/>
    <xdr:sp macro="" textlink="">
      <xdr:nvSpPr>
        <xdr:cNvPr id="775" name="【公民館】&#10;有形固定資産減価償却率該当値テキスト">
          <a:extLst>
            <a:ext uri="{FF2B5EF4-FFF2-40B4-BE49-F238E27FC236}">
              <a16:creationId xmlns:a16="http://schemas.microsoft.com/office/drawing/2014/main" id="{7CE90D66-08A7-4A69-A891-98B42C54F90A}"/>
            </a:ext>
          </a:extLst>
        </xdr:cNvPr>
        <xdr:cNvSpPr txBox="1"/>
      </xdr:nvSpPr>
      <xdr:spPr>
        <a:xfrm>
          <a:off x="16357600" y="18156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130556</xdr:rowOff>
    </xdr:from>
    <xdr:to>
      <xdr:col>81</xdr:col>
      <xdr:colOff>101600</xdr:colOff>
      <xdr:row>106</xdr:row>
      <xdr:rowOff>60706</xdr:rowOff>
    </xdr:to>
    <xdr:sp macro="" textlink="">
      <xdr:nvSpPr>
        <xdr:cNvPr id="776" name="楕円 775">
          <a:extLst>
            <a:ext uri="{FF2B5EF4-FFF2-40B4-BE49-F238E27FC236}">
              <a16:creationId xmlns:a16="http://schemas.microsoft.com/office/drawing/2014/main" id="{C4F3AA59-2ADA-42E1-BFB4-442EE742B009}"/>
            </a:ext>
          </a:extLst>
        </xdr:cNvPr>
        <xdr:cNvSpPr/>
      </xdr:nvSpPr>
      <xdr:spPr>
        <a:xfrm>
          <a:off x="15430500" y="1813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9906</xdr:rowOff>
    </xdr:from>
    <xdr:to>
      <xdr:col>85</xdr:col>
      <xdr:colOff>127000</xdr:colOff>
      <xdr:row>106</xdr:row>
      <xdr:rowOff>55626</xdr:rowOff>
    </xdr:to>
    <xdr:cxnSp macro="">
      <xdr:nvCxnSpPr>
        <xdr:cNvPr id="777" name="直線コネクタ 776">
          <a:extLst>
            <a:ext uri="{FF2B5EF4-FFF2-40B4-BE49-F238E27FC236}">
              <a16:creationId xmlns:a16="http://schemas.microsoft.com/office/drawing/2014/main" id="{ACCB18BF-5988-489F-BA8F-5B0EEE885273}"/>
            </a:ext>
          </a:extLst>
        </xdr:cNvPr>
        <xdr:cNvCxnSpPr/>
      </xdr:nvCxnSpPr>
      <xdr:spPr>
        <a:xfrm>
          <a:off x="15481300" y="1818360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82550</xdr:rowOff>
    </xdr:from>
    <xdr:to>
      <xdr:col>76</xdr:col>
      <xdr:colOff>165100</xdr:colOff>
      <xdr:row>106</xdr:row>
      <xdr:rowOff>12700</xdr:rowOff>
    </xdr:to>
    <xdr:sp macro="" textlink="">
      <xdr:nvSpPr>
        <xdr:cNvPr id="778" name="楕円 777">
          <a:extLst>
            <a:ext uri="{FF2B5EF4-FFF2-40B4-BE49-F238E27FC236}">
              <a16:creationId xmlns:a16="http://schemas.microsoft.com/office/drawing/2014/main" id="{89486E58-1632-470D-9149-A85587E201AE}"/>
            </a:ext>
          </a:extLst>
        </xdr:cNvPr>
        <xdr:cNvSpPr/>
      </xdr:nvSpPr>
      <xdr:spPr>
        <a:xfrm>
          <a:off x="14541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133350</xdr:rowOff>
    </xdr:from>
    <xdr:to>
      <xdr:col>81</xdr:col>
      <xdr:colOff>50800</xdr:colOff>
      <xdr:row>106</xdr:row>
      <xdr:rowOff>9906</xdr:rowOff>
    </xdr:to>
    <xdr:cxnSp macro="">
      <xdr:nvCxnSpPr>
        <xdr:cNvPr id="779" name="直線コネクタ 778">
          <a:extLst>
            <a:ext uri="{FF2B5EF4-FFF2-40B4-BE49-F238E27FC236}">
              <a16:creationId xmlns:a16="http://schemas.microsoft.com/office/drawing/2014/main" id="{0C3AE56A-1190-42B3-BD5B-CE4DC824ABAC}"/>
            </a:ext>
          </a:extLst>
        </xdr:cNvPr>
        <xdr:cNvCxnSpPr/>
      </xdr:nvCxnSpPr>
      <xdr:spPr>
        <a:xfrm>
          <a:off x="14592300" y="18135600"/>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41402</xdr:rowOff>
    </xdr:from>
    <xdr:to>
      <xdr:col>72</xdr:col>
      <xdr:colOff>38100</xdr:colOff>
      <xdr:row>105</xdr:row>
      <xdr:rowOff>143002</xdr:rowOff>
    </xdr:to>
    <xdr:sp macro="" textlink="">
      <xdr:nvSpPr>
        <xdr:cNvPr id="780" name="楕円 779">
          <a:extLst>
            <a:ext uri="{FF2B5EF4-FFF2-40B4-BE49-F238E27FC236}">
              <a16:creationId xmlns:a16="http://schemas.microsoft.com/office/drawing/2014/main" id="{A8D86F9F-A00E-492C-85AD-31FB964FAEDC}"/>
            </a:ext>
          </a:extLst>
        </xdr:cNvPr>
        <xdr:cNvSpPr/>
      </xdr:nvSpPr>
      <xdr:spPr>
        <a:xfrm>
          <a:off x="13652500" y="1804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92202</xdr:rowOff>
    </xdr:from>
    <xdr:to>
      <xdr:col>76</xdr:col>
      <xdr:colOff>114300</xdr:colOff>
      <xdr:row>105</xdr:row>
      <xdr:rowOff>133350</xdr:rowOff>
    </xdr:to>
    <xdr:cxnSp macro="">
      <xdr:nvCxnSpPr>
        <xdr:cNvPr id="781" name="直線コネクタ 780">
          <a:extLst>
            <a:ext uri="{FF2B5EF4-FFF2-40B4-BE49-F238E27FC236}">
              <a16:creationId xmlns:a16="http://schemas.microsoft.com/office/drawing/2014/main" id="{FDDC18EA-3205-4E65-B444-BCA341677D00}"/>
            </a:ext>
          </a:extLst>
        </xdr:cNvPr>
        <xdr:cNvCxnSpPr/>
      </xdr:nvCxnSpPr>
      <xdr:spPr>
        <a:xfrm>
          <a:off x="13703300" y="1809445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254</xdr:rowOff>
    </xdr:from>
    <xdr:to>
      <xdr:col>67</xdr:col>
      <xdr:colOff>101600</xdr:colOff>
      <xdr:row>105</xdr:row>
      <xdr:rowOff>101854</xdr:rowOff>
    </xdr:to>
    <xdr:sp macro="" textlink="">
      <xdr:nvSpPr>
        <xdr:cNvPr id="782" name="楕円 781">
          <a:extLst>
            <a:ext uri="{FF2B5EF4-FFF2-40B4-BE49-F238E27FC236}">
              <a16:creationId xmlns:a16="http://schemas.microsoft.com/office/drawing/2014/main" id="{1142C047-B50E-4C7A-B183-1F840573028C}"/>
            </a:ext>
          </a:extLst>
        </xdr:cNvPr>
        <xdr:cNvSpPr/>
      </xdr:nvSpPr>
      <xdr:spPr>
        <a:xfrm>
          <a:off x="12763500" y="1800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51054</xdr:rowOff>
    </xdr:from>
    <xdr:to>
      <xdr:col>71</xdr:col>
      <xdr:colOff>177800</xdr:colOff>
      <xdr:row>105</xdr:row>
      <xdr:rowOff>92202</xdr:rowOff>
    </xdr:to>
    <xdr:cxnSp macro="">
      <xdr:nvCxnSpPr>
        <xdr:cNvPr id="783" name="直線コネクタ 782">
          <a:extLst>
            <a:ext uri="{FF2B5EF4-FFF2-40B4-BE49-F238E27FC236}">
              <a16:creationId xmlns:a16="http://schemas.microsoft.com/office/drawing/2014/main" id="{0F2BFE6B-A9AB-4E40-BEAA-AE73827D9AC1}"/>
            </a:ext>
          </a:extLst>
        </xdr:cNvPr>
        <xdr:cNvCxnSpPr/>
      </xdr:nvCxnSpPr>
      <xdr:spPr>
        <a:xfrm>
          <a:off x="12814300" y="180533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42942</xdr:rowOff>
    </xdr:from>
    <xdr:ext cx="405111" cy="259045"/>
    <xdr:sp macro="" textlink="">
      <xdr:nvSpPr>
        <xdr:cNvPr id="784" name="n_1aveValue【公民館】&#10;有形固定資産減価償却率">
          <a:extLst>
            <a:ext uri="{FF2B5EF4-FFF2-40B4-BE49-F238E27FC236}">
              <a16:creationId xmlns:a16="http://schemas.microsoft.com/office/drawing/2014/main" id="{80837F49-96CD-4A78-A802-231FEE5A8A52}"/>
            </a:ext>
          </a:extLst>
        </xdr:cNvPr>
        <xdr:cNvSpPr txBox="1"/>
      </xdr:nvSpPr>
      <xdr:spPr>
        <a:xfrm>
          <a:off x="15266044" y="17702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6366</xdr:rowOff>
    </xdr:from>
    <xdr:ext cx="405111" cy="259045"/>
    <xdr:sp macro="" textlink="">
      <xdr:nvSpPr>
        <xdr:cNvPr id="785" name="n_2aveValue【公民館】&#10;有形固定資産減価償却率">
          <a:extLst>
            <a:ext uri="{FF2B5EF4-FFF2-40B4-BE49-F238E27FC236}">
              <a16:creationId xmlns:a16="http://schemas.microsoft.com/office/drawing/2014/main" id="{B56D103C-BC95-43C4-8D04-D705A3907E45}"/>
            </a:ext>
          </a:extLst>
        </xdr:cNvPr>
        <xdr:cNvSpPr txBox="1"/>
      </xdr:nvSpPr>
      <xdr:spPr>
        <a:xfrm>
          <a:off x="14389744" y="1766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166388</xdr:rowOff>
    </xdr:from>
    <xdr:ext cx="405111" cy="259045"/>
    <xdr:sp macro="" textlink="">
      <xdr:nvSpPr>
        <xdr:cNvPr id="786" name="n_3aveValue【公民館】&#10;有形固定資産減価償却率">
          <a:extLst>
            <a:ext uri="{FF2B5EF4-FFF2-40B4-BE49-F238E27FC236}">
              <a16:creationId xmlns:a16="http://schemas.microsoft.com/office/drawing/2014/main" id="{3A6D914E-8888-4141-A947-B429898DA6EF}"/>
            </a:ext>
          </a:extLst>
        </xdr:cNvPr>
        <xdr:cNvSpPr txBox="1"/>
      </xdr:nvSpPr>
      <xdr:spPr>
        <a:xfrm>
          <a:off x="135007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134383</xdr:rowOff>
    </xdr:from>
    <xdr:ext cx="405111" cy="259045"/>
    <xdr:sp macro="" textlink="">
      <xdr:nvSpPr>
        <xdr:cNvPr id="787" name="n_4aveValue【公民館】&#10;有形固定資産減価償却率">
          <a:extLst>
            <a:ext uri="{FF2B5EF4-FFF2-40B4-BE49-F238E27FC236}">
              <a16:creationId xmlns:a16="http://schemas.microsoft.com/office/drawing/2014/main" id="{20A9DD4F-DA99-4D81-915A-02AB08001CE6}"/>
            </a:ext>
          </a:extLst>
        </xdr:cNvPr>
        <xdr:cNvSpPr txBox="1"/>
      </xdr:nvSpPr>
      <xdr:spPr>
        <a:xfrm>
          <a:off x="12611744" y="17622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51833</xdr:rowOff>
    </xdr:from>
    <xdr:ext cx="405111" cy="259045"/>
    <xdr:sp macro="" textlink="">
      <xdr:nvSpPr>
        <xdr:cNvPr id="788" name="n_1mainValue【公民館】&#10;有形固定資産減価償却率">
          <a:extLst>
            <a:ext uri="{FF2B5EF4-FFF2-40B4-BE49-F238E27FC236}">
              <a16:creationId xmlns:a16="http://schemas.microsoft.com/office/drawing/2014/main" id="{6CA4538A-C3F4-4E62-B2D3-E07EC6D4A010}"/>
            </a:ext>
          </a:extLst>
        </xdr:cNvPr>
        <xdr:cNvSpPr txBox="1"/>
      </xdr:nvSpPr>
      <xdr:spPr>
        <a:xfrm>
          <a:off x="15266044" y="18225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3827</xdr:rowOff>
    </xdr:from>
    <xdr:ext cx="405111" cy="259045"/>
    <xdr:sp macro="" textlink="">
      <xdr:nvSpPr>
        <xdr:cNvPr id="789" name="n_2mainValue【公民館】&#10;有形固定資産減価償却率">
          <a:extLst>
            <a:ext uri="{FF2B5EF4-FFF2-40B4-BE49-F238E27FC236}">
              <a16:creationId xmlns:a16="http://schemas.microsoft.com/office/drawing/2014/main" id="{5DAE8C5A-249A-491C-85E3-935E7E3E495A}"/>
            </a:ext>
          </a:extLst>
        </xdr:cNvPr>
        <xdr:cNvSpPr txBox="1"/>
      </xdr:nvSpPr>
      <xdr:spPr>
        <a:xfrm>
          <a:off x="143897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134129</xdr:rowOff>
    </xdr:from>
    <xdr:ext cx="405111" cy="259045"/>
    <xdr:sp macro="" textlink="">
      <xdr:nvSpPr>
        <xdr:cNvPr id="790" name="n_3mainValue【公民館】&#10;有形固定資産減価償却率">
          <a:extLst>
            <a:ext uri="{FF2B5EF4-FFF2-40B4-BE49-F238E27FC236}">
              <a16:creationId xmlns:a16="http://schemas.microsoft.com/office/drawing/2014/main" id="{89B8D804-CEB8-42E0-9711-E4C3D199B7A8}"/>
            </a:ext>
          </a:extLst>
        </xdr:cNvPr>
        <xdr:cNvSpPr txBox="1"/>
      </xdr:nvSpPr>
      <xdr:spPr>
        <a:xfrm>
          <a:off x="13500744" y="18136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92981</xdr:rowOff>
    </xdr:from>
    <xdr:ext cx="405111" cy="259045"/>
    <xdr:sp macro="" textlink="">
      <xdr:nvSpPr>
        <xdr:cNvPr id="791" name="n_4mainValue【公民館】&#10;有形固定資産減価償却率">
          <a:extLst>
            <a:ext uri="{FF2B5EF4-FFF2-40B4-BE49-F238E27FC236}">
              <a16:creationId xmlns:a16="http://schemas.microsoft.com/office/drawing/2014/main" id="{216113E8-9DC7-4532-8136-286993C1236B}"/>
            </a:ext>
          </a:extLst>
        </xdr:cNvPr>
        <xdr:cNvSpPr txBox="1"/>
      </xdr:nvSpPr>
      <xdr:spPr>
        <a:xfrm>
          <a:off x="12611744" y="18095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2" name="正方形/長方形 791">
          <a:extLst>
            <a:ext uri="{FF2B5EF4-FFF2-40B4-BE49-F238E27FC236}">
              <a16:creationId xmlns:a16="http://schemas.microsoft.com/office/drawing/2014/main" id="{224557FA-986D-4818-BFFF-51E3C636DEC3}"/>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3" name="正方形/長方形 792">
          <a:extLst>
            <a:ext uri="{FF2B5EF4-FFF2-40B4-BE49-F238E27FC236}">
              <a16:creationId xmlns:a16="http://schemas.microsoft.com/office/drawing/2014/main" id="{8D51BE7C-E4A9-433C-88E2-09F4BD50F9A9}"/>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4" name="正方形/長方形 793">
          <a:extLst>
            <a:ext uri="{FF2B5EF4-FFF2-40B4-BE49-F238E27FC236}">
              <a16:creationId xmlns:a16="http://schemas.microsoft.com/office/drawing/2014/main" id="{08808B18-B8A3-40F2-BECF-60783315AFF1}"/>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5" name="正方形/長方形 794">
          <a:extLst>
            <a:ext uri="{FF2B5EF4-FFF2-40B4-BE49-F238E27FC236}">
              <a16:creationId xmlns:a16="http://schemas.microsoft.com/office/drawing/2014/main" id="{A484A005-E26B-45D2-942F-8DD7589DE504}"/>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6" name="正方形/長方形 795">
          <a:extLst>
            <a:ext uri="{FF2B5EF4-FFF2-40B4-BE49-F238E27FC236}">
              <a16:creationId xmlns:a16="http://schemas.microsoft.com/office/drawing/2014/main" id="{B23D7341-A63A-4253-B681-5402BBBC9ECD}"/>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7" name="正方形/長方形 796">
          <a:extLst>
            <a:ext uri="{FF2B5EF4-FFF2-40B4-BE49-F238E27FC236}">
              <a16:creationId xmlns:a16="http://schemas.microsoft.com/office/drawing/2014/main" id="{C553F30E-4ED0-4334-883C-7E7A50E20885}"/>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8" name="正方形/長方形 797">
          <a:extLst>
            <a:ext uri="{FF2B5EF4-FFF2-40B4-BE49-F238E27FC236}">
              <a16:creationId xmlns:a16="http://schemas.microsoft.com/office/drawing/2014/main" id="{AB9F2AD6-FABF-413C-8754-66E435B39B7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9" name="正方形/長方形 798">
          <a:extLst>
            <a:ext uri="{FF2B5EF4-FFF2-40B4-BE49-F238E27FC236}">
              <a16:creationId xmlns:a16="http://schemas.microsoft.com/office/drawing/2014/main" id="{40E66C48-BE33-483F-8BE8-99D46CDC8634}"/>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0" name="テキスト ボックス 799">
          <a:extLst>
            <a:ext uri="{FF2B5EF4-FFF2-40B4-BE49-F238E27FC236}">
              <a16:creationId xmlns:a16="http://schemas.microsoft.com/office/drawing/2014/main" id="{EFC808AA-A039-4BFD-9568-EB6915CAA29D}"/>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1" name="直線コネクタ 800">
          <a:extLst>
            <a:ext uri="{FF2B5EF4-FFF2-40B4-BE49-F238E27FC236}">
              <a16:creationId xmlns:a16="http://schemas.microsoft.com/office/drawing/2014/main" id="{FC4D5D75-70BB-4A06-8165-F4D8C8E5FB6C}"/>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2" name="直線コネクタ 801">
          <a:extLst>
            <a:ext uri="{FF2B5EF4-FFF2-40B4-BE49-F238E27FC236}">
              <a16:creationId xmlns:a16="http://schemas.microsoft.com/office/drawing/2014/main" id="{9E729EFF-1F55-44AA-B0DF-E58CE92B18A6}"/>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3" name="テキスト ボックス 802">
          <a:extLst>
            <a:ext uri="{FF2B5EF4-FFF2-40B4-BE49-F238E27FC236}">
              <a16:creationId xmlns:a16="http://schemas.microsoft.com/office/drawing/2014/main" id="{C493FF35-EEBD-4FB6-A7DF-8011762B95C6}"/>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4" name="直線コネクタ 803">
          <a:extLst>
            <a:ext uri="{FF2B5EF4-FFF2-40B4-BE49-F238E27FC236}">
              <a16:creationId xmlns:a16="http://schemas.microsoft.com/office/drawing/2014/main" id="{CA54B6D3-1AFD-4FF9-A37A-42A9FA8BB3ED}"/>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5" name="テキスト ボックス 804">
          <a:extLst>
            <a:ext uri="{FF2B5EF4-FFF2-40B4-BE49-F238E27FC236}">
              <a16:creationId xmlns:a16="http://schemas.microsoft.com/office/drawing/2014/main" id="{ABB4813D-97F4-4A83-8416-D842A158D6CC}"/>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6" name="直線コネクタ 805">
          <a:extLst>
            <a:ext uri="{FF2B5EF4-FFF2-40B4-BE49-F238E27FC236}">
              <a16:creationId xmlns:a16="http://schemas.microsoft.com/office/drawing/2014/main" id="{F7D52670-8E68-4931-B5F1-19EAF141AA3F}"/>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7" name="テキスト ボックス 806">
          <a:extLst>
            <a:ext uri="{FF2B5EF4-FFF2-40B4-BE49-F238E27FC236}">
              <a16:creationId xmlns:a16="http://schemas.microsoft.com/office/drawing/2014/main" id="{C5B5E6E1-9CCD-4F28-95CD-5D34A6A3CCBF}"/>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08" name="直線コネクタ 807">
          <a:extLst>
            <a:ext uri="{FF2B5EF4-FFF2-40B4-BE49-F238E27FC236}">
              <a16:creationId xmlns:a16="http://schemas.microsoft.com/office/drawing/2014/main" id="{8C197DC5-6526-4F17-8992-E5555A789C97}"/>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09" name="テキスト ボックス 808">
          <a:extLst>
            <a:ext uri="{FF2B5EF4-FFF2-40B4-BE49-F238E27FC236}">
              <a16:creationId xmlns:a16="http://schemas.microsoft.com/office/drawing/2014/main" id="{9039F9F2-F3ED-4F8E-8E5D-4B93219F78BC}"/>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0" name="直線コネクタ 809">
          <a:extLst>
            <a:ext uri="{FF2B5EF4-FFF2-40B4-BE49-F238E27FC236}">
              <a16:creationId xmlns:a16="http://schemas.microsoft.com/office/drawing/2014/main" id="{7233578C-9605-4810-A6B9-34B93EEB206E}"/>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1" name="テキスト ボックス 810">
          <a:extLst>
            <a:ext uri="{FF2B5EF4-FFF2-40B4-BE49-F238E27FC236}">
              <a16:creationId xmlns:a16="http://schemas.microsoft.com/office/drawing/2014/main" id="{1A6D0999-047F-4AE6-B395-F8B45863BCCA}"/>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2" name="直線コネクタ 811">
          <a:extLst>
            <a:ext uri="{FF2B5EF4-FFF2-40B4-BE49-F238E27FC236}">
              <a16:creationId xmlns:a16="http://schemas.microsoft.com/office/drawing/2014/main" id="{858236A2-FDC0-447F-9D36-07567AA5A4CF}"/>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3" name="テキスト ボックス 812">
          <a:extLst>
            <a:ext uri="{FF2B5EF4-FFF2-40B4-BE49-F238E27FC236}">
              <a16:creationId xmlns:a16="http://schemas.microsoft.com/office/drawing/2014/main" id="{CEA1C3A0-9FBB-4D42-B67A-5E52D62EE30E}"/>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4" name="【公民館】&#10;一人当たり面積グラフ枠">
          <a:extLst>
            <a:ext uri="{FF2B5EF4-FFF2-40B4-BE49-F238E27FC236}">
              <a16:creationId xmlns:a16="http://schemas.microsoft.com/office/drawing/2014/main" id="{D441563B-EA3F-47EF-90BD-1345AEFB337C}"/>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34289</xdr:rowOff>
    </xdr:from>
    <xdr:to>
      <xdr:col>116</xdr:col>
      <xdr:colOff>62864</xdr:colOff>
      <xdr:row>108</xdr:row>
      <xdr:rowOff>30480</xdr:rowOff>
    </xdr:to>
    <xdr:cxnSp macro="">
      <xdr:nvCxnSpPr>
        <xdr:cNvPr id="815" name="直線コネクタ 814">
          <a:extLst>
            <a:ext uri="{FF2B5EF4-FFF2-40B4-BE49-F238E27FC236}">
              <a16:creationId xmlns:a16="http://schemas.microsoft.com/office/drawing/2014/main" id="{AD8C28F9-2456-446B-B7B8-722F7058FB57}"/>
            </a:ext>
          </a:extLst>
        </xdr:cNvPr>
        <xdr:cNvCxnSpPr/>
      </xdr:nvCxnSpPr>
      <xdr:spPr>
        <a:xfrm flipV="1">
          <a:off x="22160864" y="17350739"/>
          <a:ext cx="0" cy="1196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34307</xdr:rowOff>
    </xdr:from>
    <xdr:ext cx="469744" cy="259045"/>
    <xdr:sp macro="" textlink="">
      <xdr:nvSpPr>
        <xdr:cNvPr id="816" name="【公民館】&#10;一人当たり面積最小値テキスト">
          <a:extLst>
            <a:ext uri="{FF2B5EF4-FFF2-40B4-BE49-F238E27FC236}">
              <a16:creationId xmlns:a16="http://schemas.microsoft.com/office/drawing/2014/main" id="{5EE50EDC-A728-4935-9631-312C17C10ED2}"/>
            </a:ext>
          </a:extLst>
        </xdr:cNvPr>
        <xdr:cNvSpPr txBox="1"/>
      </xdr:nvSpPr>
      <xdr:spPr>
        <a:xfrm>
          <a:off x="22199600"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30480</xdr:rowOff>
    </xdr:from>
    <xdr:to>
      <xdr:col>116</xdr:col>
      <xdr:colOff>152400</xdr:colOff>
      <xdr:row>108</xdr:row>
      <xdr:rowOff>30480</xdr:rowOff>
    </xdr:to>
    <xdr:cxnSp macro="">
      <xdr:nvCxnSpPr>
        <xdr:cNvPr id="817" name="直線コネクタ 816">
          <a:extLst>
            <a:ext uri="{FF2B5EF4-FFF2-40B4-BE49-F238E27FC236}">
              <a16:creationId xmlns:a16="http://schemas.microsoft.com/office/drawing/2014/main" id="{1B59ED87-28B5-4959-A718-B30C38DBC1E1}"/>
            </a:ext>
          </a:extLst>
        </xdr:cNvPr>
        <xdr:cNvCxnSpPr/>
      </xdr:nvCxnSpPr>
      <xdr:spPr>
        <a:xfrm>
          <a:off x="22072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152416</xdr:rowOff>
    </xdr:from>
    <xdr:ext cx="469744" cy="259045"/>
    <xdr:sp macro="" textlink="">
      <xdr:nvSpPr>
        <xdr:cNvPr id="818" name="【公民館】&#10;一人当たり面積最大値テキスト">
          <a:extLst>
            <a:ext uri="{FF2B5EF4-FFF2-40B4-BE49-F238E27FC236}">
              <a16:creationId xmlns:a16="http://schemas.microsoft.com/office/drawing/2014/main" id="{16B0D428-BC0C-4890-899C-1B09D04523CE}"/>
            </a:ext>
          </a:extLst>
        </xdr:cNvPr>
        <xdr:cNvSpPr txBox="1"/>
      </xdr:nvSpPr>
      <xdr:spPr>
        <a:xfrm>
          <a:off x="22199600" y="17125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34289</xdr:rowOff>
    </xdr:from>
    <xdr:to>
      <xdr:col>116</xdr:col>
      <xdr:colOff>152400</xdr:colOff>
      <xdr:row>101</xdr:row>
      <xdr:rowOff>34289</xdr:rowOff>
    </xdr:to>
    <xdr:cxnSp macro="">
      <xdr:nvCxnSpPr>
        <xdr:cNvPr id="819" name="直線コネクタ 818">
          <a:extLst>
            <a:ext uri="{FF2B5EF4-FFF2-40B4-BE49-F238E27FC236}">
              <a16:creationId xmlns:a16="http://schemas.microsoft.com/office/drawing/2014/main" id="{F94A400C-DF2F-4B67-8F41-EA23E5870A5F}"/>
            </a:ext>
          </a:extLst>
        </xdr:cNvPr>
        <xdr:cNvCxnSpPr/>
      </xdr:nvCxnSpPr>
      <xdr:spPr>
        <a:xfrm>
          <a:off x="22072600" y="1735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xdr:rowOff>
    </xdr:from>
    <xdr:ext cx="469744" cy="259045"/>
    <xdr:sp macro="" textlink="">
      <xdr:nvSpPr>
        <xdr:cNvPr id="820" name="【公民館】&#10;一人当たり面積平均値テキスト">
          <a:extLst>
            <a:ext uri="{FF2B5EF4-FFF2-40B4-BE49-F238E27FC236}">
              <a16:creationId xmlns:a16="http://schemas.microsoft.com/office/drawing/2014/main" id="{271EBBCB-2360-4D10-80D9-E24E6844CB0C}"/>
            </a:ext>
          </a:extLst>
        </xdr:cNvPr>
        <xdr:cNvSpPr txBox="1"/>
      </xdr:nvSpPr>
      <xdr:spPr>
        <a:xfrm>
          <a:off x="22199600" y="18002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21589</xdr:rowOff>
    </xdr:from>
    <xdr:to>
      <xdr:col>116</xdr:col>
      <xdr:colOff>114300</xdr:colOff>
      <xdr:row>105</xdr:row>
      <xdr:rowOff>123189</xdr:rowOff>
    </xdr:to>
    <xdr:sp macro="" textlink="">
      <xdr:nvSpPr>
        <xdr:cNvPr id="821" name="フローチャート: 判断 820">
          <a:extLst>
            <a:ext uri="{FF2B5EF4-FFF2-40B4-BE49-F238E27FC236}">
              <a16:creationId xmlns:a16="http://schemas.microsoft.com/office/drawing/2014/main" id="{8E6218D0-06B4-4ED5-8577-B69EAE60798D}"/>
            </a:ext>
          </a:extLst>
        </xdr:cNvPr>
        <xdr:cNvSpPr/>
      </xdr:nvSpPr>
      <xdr:spPr>
        <a:xfrm>
          <a:off x="221107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147320</xdr:rowOff>
    </xdr:from>
    <xdr:to>
      <xdr:col>112</xdr:col>
      <xdr:colOff>38100</xdr:colOff>
      <xdr:row>105</xdr:row>
      <xdr:rowOff>77470</xdr:rowOff>
    </xdr:to>
    <xdr:sp macro="" textlink="">
      <xdr:nvSpPr>
        <xdr:cNvPr id="822" name="フローチャート: 判断 821">
          <a:extLst>
            <a:ext uri="{FF2B5EF4-FFF2-40B4-BE49-F238E27FC236}">
              <a16:creationId xmlns:a16="http://schemas.microsoft.com/office/drawing/2014/main" id="{63B498A3-6D78-4B33-B8D0-89E528BBE897}"/>
            </a:ext>
          </a:extLst>
        </xdr:cNvPr>
        <xdr:cNvSpPr/>
      </xdr:nvSpPr>
      <xdr:spPr>
        <a:xfrm>
          <a:off x="21272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13970</xdr:rowOff>
    </xdr:from>
    <xdr:to>
      <xdr:col>107</xdr:col>
      <xdr:colOff>101600</xdr:colOff>
      <xdr:row>105</xdr:row>
      <xdr:rowOff>115570</xdr:rowOff>
    </xdr:to>
    <xdr:sp macro="" textlink="">
      <xdr:nvSpPr>
        <xdr:cNvPr id="823" name="フローチャート: 判断 822">
          <a:extLst>
            <a:ext uri="{FF2B5EF4-FFF2-40B4-BE49-F238E27FC236}">
              <a16:creationId xmlns:a16="http://schemas.microsoft.com/office/drawing/2014/main" id="{53FB0DB3-6F46-4A95-86E2-6BDCD9D99617}"/>
            </a:ext>
          </a:extLst>
        </xdr:cNvPr>
        <xdr:cNvSpPr/>
      </xdr:nvSpPr>
      <xdr:spPr>
        <a:xfrm>
          <a:off x="20383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6350</xdr:rowOff>
    </xdr:from>
    <xdr:to>
      <xdr:col>102</xdr:col>
      <xdr:colOff>165100</xdr:colOff>
      <xdr:row>105</xdr:row>
      <xdr:rowOff>107950</xdr:rowOff>
    </xdr:to>
    <xdr:sp macro="" textlink="">
      <xdr:nvSpPr>
        <xdr:cNvPr id="824" name="フローチャート: 判断 823">
          <a:extLst>
            <a:ext uri="{FF2B5EF4-FFF2-40B4-BE49-F238E27FC236}">
              <a16:creationId xmlns:a16="http://schemas.microsoft.com/office/drawing/2014/main" id="{82049618-CB2C-4EED-96A4-BF4602CD39DF}"/>
            </a:ext>
          </a:extLst>
        </xdr:cNvPr>
        <xdr:cNvSpPr/>
      </xdr:nvSpPr>
      <xdr:spPr>
        <a:xfrm>
          <a:off x="194945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170180</xdr:rowOff>
    </xdr:from>
    <xdr:to>
      <xdr:col>98</xdr:col>
      <xdr:colOff>38100</xdr:colOff>
      <xdr:row>105</xdr:row>
      <xdr:rowOff>100330</xdr:rowOff>
    </xdr:to>
    <xdr:sp macro="" textlink="">
      <xdr:nvSpPr>
        <xdr:cNvPr id="825" name="フローチャート: 判断 824">
          <a:extLst>
            <a:ext uri="{FF2B5EF4-FFF2-40B4-BE49-F238E27FC236}">
              <a16:creationId xmlns:a16="http://schemas.microsoft.com/office/drawing/2014/main" id="{3572238C-CBB8-41C1-B804-250D7349FCC7}"/>
            </a:ext>
          </a:extLst>
        </xdr:cNvPr>
        <xdr:cNvSpPr/>
      </xdr:nvSpPr>
      <xdr:spPr>
        <a:xfrm>
          <a:off x="18605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id="{B33A691F-0B95-4419-8451-AF7FEE8436B6}"/>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FB80E54F-2A04-4A2B-9CCD-459A7EA98FC1}"/>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8186E6EA-745D-447D-A94D-0059F52BB0E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E7C53C26-5915-48E9-8FD8-7BE73A1DCEA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C822BF21-9734-4AB1-9C38-A23F99F3AD07}"/>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113030</xdr:rowOff>
    </xdr:from>
    <xdr:to>
      <xdr:col>116</xdr:col>
      <xdr:colOff>114300</xdr:colOff>
      <xdr:row>104</xdr:row>
      <xdr:rowOff>43180</xdr:rowOff>
    </xdr:to>
    <xdr:sp macro="" textlink="">
      <xdr:nvSpPr>
        <xdr:cNvPr id="831" name="楕円 830">
          <a:extLst>
            <a:ext uri="{FF2B5EF4-FFF2-40B4-BE49-F238E27FC236}">
              <a16:creationId xmlns:a16="http://schemas.microsoft.com/office/drawing/2014/main" id="{F37F84BD-DA34-4B7E-B051-BA78C8987948}"/>
            </a:ext>
          </a:extLst>
        </xdr:cNvPr>
        <xdr:cNvSpPr/>
      </xdr:nvSpPr>
      <xdr:spPr>
        <a:xfrm>
          <a:off x="22110700" y="1777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135907</xdr:rowOff>
    </xdr:from>
    <xdr:ext cx="469744" cy="259045"/>
    <xdr:sp macro="" textlink="">
      <xdr:nvSpPr>
        <xdr:cNvPr id="832" name="【公民館】&#10;一人当たり面積該当値テキスト">
          <a:extLst>
            <a:ext uri="{FF2B5EF4-FFF2-40B4-BE49-F238E27FC236}">
              <a16:creationId xmlns:a16="http://schemas.microsoft.com/office/drawing/2014/main" id="{7B98A288-B158-4DD5-A0EA-E34E935F15F6}"/>
            </a:ext>
          </a:extLst>
        </xdr:cNvPr>
        <xdr:cNvSpPr txBox="1"/>
      </xdr:nvSpPr>
      <xdr:spPr>
        <a:xfrm>
          <a:off x="22199600" y="1762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120650</xdr:rowOff>
    </xdr:from>
    <xdr:to>
      <xdr:col>112</xdr:col>
      <xdr:colOff>38100</xdr:colOff>
      <xdr:row>104</xdr:row>
      <xdr:rowOff>50800</xdr:rowOff>
    </xdr:to>
    <xdr:sp macro="" textlink="">
      <xdr:nvSpPr>
        <xdr:cNvPr id="833" name="楕円 832">
          <a:extLst>
            <a:ext uri="{FF2B5EF4-FFF2-40B4-BE49-F238E27FC236}">
              <a16:creationId xmlns:a16="http://schemas.microsoft.com/office/drawing/2014/main" id="{94ABFC2A-D8F2-40A5-B6B0-1CBFB8C4B067}"/>
            </a:ext>
          </a:extLst>
        </xdr:cNvPr>
        <xdr:cNvSpPr/>
      </xdr:nvSpPr>
      <xdr:spPr>
        <a:xfrm>
          <a:off x="21272500" y="1778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163830</xdr:rowOff>
    </xdr:from>
    <xdr:to>
      <xdr:col>116</xdr:col>
      <xdr:colOff>63500</xdr:colOff>
      <xdr:row>104</xdr:row>
      <xdr:rowOff>0</xdr:rowOff>
    </xdr:to>
    <xdr:cxnSp macro="">
      <xdr:nvCxnSpPr>
        <xdr:cNvPr id="834" name="直線コネクタ 833">
          <a:extLst>
            <a:ext uri="{FF2B5EF4-FFF2-40B4-BE49-F238E27FC236}">
              <a16:creationId xmlns:a16="http://schemas.microsoft.com/office/drawing/2014/main" id="{089C5CD3-7B40-40D8-88BC-6A21387E2407}"/>
            </a:ext>
          </a:extLst>
        </xdr:cNvPr>
        <xdr:cNvCxnSpPr/>
      </xdr:nvCxnSpPr>
      <xdr:spPr>
        <a:xfrm flipV="1">
          <a:off x="21323300" y="178231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120650</xdr:rowOff>
    </xdr:from>
    <xdr:to>
      <xdr:col>107</xdr:col>
      <xdr:colOff>101600</xdr:colOff>
      <xdr:row>104</xdr:row>
      <xdr:rowOff>50800</xdr:rowOff>
    </xdr:to>
    <xdr:sp macro="" textlink="">
      <xdr:nvSpPr>
        <xdr:cNvPr id="835" name="楕円 834">
          <a:extLst>
            <a:ext uri="{FF2B5EF4-FFF2-40B4-BE49-F238E27FC236}">
              <a16:creationId xmlns:a16="http://schemas.microsoft.com/office/drawing/2014/main" id="{9AE5FEB2-A81C-453C-8BD8-F173A3218E51}"/>
            </a:ext>
          </a:extLst>
        </xdr:cNvPr>
        <xdr:cNvSpPr/>
      </xdr:nvSpPr>
      <xdr:spPr>
        <a:xfrm>
          <a:off x="20383500" y="1778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0</xdr:rowOff>
    </xdr:from>
    <xdr:to>
      <xdr:col>111</xdr:col>
      <xdr:colOff>177800</xdr:colOff>
      <xdr:row>104</xdr:row>
      <xdr:rowOff>0</xdr:rowOff>
    </xdr:to>
    <xdr:cxnSp macro="">
      <xdr:nvCxnSpPr>
        <xdr:cNvPr id="836" name="直線コネクタ 835">
          <a:extLst>
            <a:ext uri="{FF2B5EF4-FFF2-40B4-BE49-F238E27FC236}">
              <a16:creationId xmlns:a16="http://schemas.microsoft.com/office/drawing/2014/main" id="{62A989A1-046D-4234-B31B-9E8E44900384}"/>
            </a:ext>
          </a:extLst>
        </xdr:cNvPr>
        <xdr:cNvCxnSpPr/>
      </xdr:nvCxnSpPr>
      <xdr:spPr>
        <a:xfrm>
          <a:off x="20434300" y="17830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2539</xdr:rowOff>
    </xdr:from>
    <xdr:to>
      <xdr:col>102</xdr:col>
      <xdr:colOff>165100</xdr:colOff>
      <xdr:row>104</xdr:row>
      <xdr:rowOff>104139</xdr:rowOff>
    </xdr:to>
    <xdr:sp macro="" textlink="">
      <xdr:nvSpPr>
        <xdr:cNvPr id="837" name="楕円 836">
          <a:extLst>
            <a:ext uri="{FF2B5EF4-FFF2-40B4-BE49-F238E27FC236}">
              <a16:creationId xmlns:a16="http://schemas.microsoft.com/office/drawing/2014/main" id="{A85F2847-3770-4490-8649-0AD582953E9C}"/>
            </a:ext>
          </a:extLst>
        </xdr:cNvPr>
        <xdr:cNvSpPr/>
      </xdr:nvSpPr>
      <xdr:spPr>
        <a:xfrm>
          <a:off x="19494500" y="1783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0</xdr:rowOff>
    </xdr:from>
    <xdr:to>
      <xdr:col>107</xdr:col>
      <xdr:colOff>50800</xdr:colOff>
      <xdr:row>104</xdr:row>
      <xdr:rowOff>53339</xdr:rowOff>
    </xdr:to>
    <xdr:cxnSp macro="">
      <xdr:nvCxnSpPr>
        <xdr:cNvPr id="838" name="直線コネクタ 837">
          <a:extLst>
            <a:ext uri="{FF2B5EF4-FFF2-40B4-BE49-F238E27FC236}">
              <a16:creationId xmlns:a16="http://schemas.microsoft.com/office/drawing/2014/main" id="{FE1F5B71-D380-4D1A-9B12-AC811060301C}"/>
            </a:ext>
          </a:extLst>
        </xdr:cNvPr>
        <xdr:cNvCxnSpPr/>
      </xdr:nvCxnSpPr>
      <xdr:spPr>
        <a:xfrm flipV="1">
          <a:off x="19545300" y="1783080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10161</xdr:rowOff>
    </xdr:from>
    <xdr:to>
      <xdr:col>98</xdr:col>
      <xdr:colOff>38100</xdr:colOff>
      <xdr:row>104</xdr:row>
      <xdr:rowOff>111761</xdr:rowOff>
    </xdr:to>
    <xdr:sp macro="" textlink="">
      <xdr:nvSpPr>
        <xdr:cNvPr id="839" name="楕円 838">
          <a:extLst>
            <a:ext uri="{FF2B5EF4-FFF2-40B4-BE49-F238E27FC236}">
              <a16:creationId xmlns:a16="http://schemas.microsoft.com/office/drawing/2014/main" id="{DB300D16-6EB9-477D-A865-54CA9E718231}"/>
            </a:ext>
          </a:extLst>
        </xdr:cNvPr>
        <xdr:cNvSpPr/>
      </xdr:nvSpPr>
      <xdr:spPr>
        <a:xfrm>
          <a:off x="18605500" y="1784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53339</xdr:rowOff>
    </xdr:from>
    <xdr:to>
      <xdr:col>102</xdr:col>
      <xdr:colOff>114300</xdr:colOff>
      <xdr:row>104</xdr:row>
      <xdr:rowOff>60961</xdr:rowOff>
    </xdr:to>
    <xdr:cxnSp macro="">
      <xdr:nvCxnSpPr>
        <xdr:cNvPr id="840" name="直線コネクタ 839">
          <a:extLst>
            <a:ext uri="{FF2B5EF4-FFF2-40B4-BE49-F238E27FC236}">
              <a16:creationId xmlns:a16="http://schemas.microsoft.com/office/drawing/2014/main" id="{42B58DE5-CF00-4357-83BC-2AD1DF537EE5}"/>
            </a:ext>
          </a:extLst>
        </xdr:cNvPr>
        <xdr:cNvCxnSpPr/>
      </xdr:nvCxnSpPr>
      <xdr:spPr>
        <a:xfrm flipV="1">
          <a:off x="18656300" y="178841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68597</xdr:rowOff>
    </xdr:from>
    <xdr:ext cx="469744" cy="259045"/>
    <xdr:sp macro="" textlink="">
      <xdr:nvSpPr>
        <xdr:cNvPr id="841" name="n_1aveValue【公民館】&#10;一人当たり面積">
          <a:extLst>
            <a:ext uri="{FF2B5EF4-FFF2-40B4-BE49-F238E27FC236}">
              <a16:creationId xmlns:a16="http://schemas.microsoft.com/office/drawing/2014/main" id="{77742A43-C097-49BE-B11C-091AA4D0BE11}"/>
            </a:ext>
          </a:extLst>
        </xdr:cNvPr>
        <xdr:cNvSpPr txBox="1"/>
      </xdr:nvSpPr>
      <xdr:spPr>
        <a:xfrm>
          <a:off x="21075727" y="1807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106697</xdr:rowOff>
    </xdr:from>
    <xdr:ext cx="469744" cy="259045"/>
    <xdr:sp macro="" textlink="">
      <xdr:nvSpPr>
        <xdr:cNvPr id="842" name="n_2aveValue【公民館】&#10;一人当たり面積">
          <a:extLst>
            <a:ext uri="{FF2B5EF4-FFF2-40B4-BE49-F238E27FC236}">
              <a16:creationId xmlns:a16="http://schemas.microsoft.com/office/drawing/2014/main" id="{32761B46-2B5E-4B97-B487-7FE13CC87B3E}"/>
            </a:ext>
          </a:extLst>
        </xdr:cNvPr>
        <xdr:cNvSpPr txBox="1"/>
      </xdr:nvSpPr>
      <xdr:spPr>
        <a:xfrm>
          <a:off x="201994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99077</xdr:rowOff>
    </xdr:from>
    <xdr:ext cx="469744" cy="259045"/>
    <xdr:sp macro="" textlink="">
      <xdr:nvSpPr>
        <xdr:cNvPr id="843" name="n_3aveValue【公民館】&#10;一人当たり面積">
          <a:extLst>
            <a:ext uri="{FF2B5EF4-FFF2-40B4-BE49-F238E27FC236}">
              <a16:creationId xmlns:a16="http://schemas.microsoft.com/office/drawing/2014/main" id="{2F14B494-C571-417A-BF61-FBE270CEE216}"/>
            </a:ext>
          </a:extLst>
        </xdr:cNvPr>
        <xdr:cNvSpPr txBox="1"/>
      </xdr:nvSpPr>
      <xdr:spPr>
        <a:xfrm>
          <a:off x="19310427" y="1810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91457</xdr:rowOff>
    </xdr:from>
    <xdr:ext cx="469744" cy="259045"/>
    <xdr:sp macro="" textlink="">
      <xdr:nvSpPr>
        <xdr:cNvPr id="844" name="n_4aveValue【公民館】&#10;一人当たり面積">
          <a:extLst>
            <a:ext uri="{FF2B5EF4-FFF2-40B4-BE49-F238E27FC236}">
              <a16:creationId xmlns:a16="http://schemas.microsoft.com/office/drawing/2014/main" id="{C8DC2924-5B5A-430F-82C7-8CF702041244}"/>
            </a:ext>
          </a:extLst>
        </xdr:cNvPr>
        <xdr:cNvSpPr txBox="1"/>
      </xdr:nvSpPr>
      <xdr:spPr>
        <a:xfrm>
          <a:off x="18421427" y="1809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67327</xdr:rowOff>
    </xdr:from>
    <xdr:ext cx="469744" cy="259045"/>
    <xdr:sp macro="" textlink="">
      <xdr:nvSpPr>
        <xdr:cNvPr id="845" name="n_1mainValue【公民館】&#10;一人当たり面積">
          <a:extLst>
            <a:ext uri="{FF2B5EF4-FFF2-40B4-BE49-F238E27FC236}">
              <a16:creationId xmlns:a16="http://schemas.microsoft.com/office/drawing/2014/main" id="{AE9A3C37-D0A2-4E7D-86CD-1DA54EDCEAA1}"/>
            </a:ext>
          </a:extLst>
        </xdr:cNvPr>
        <xdr:cNvSpPr txBox="1"/>
      </xdr:nvSpPr>
      <xdr:spPr>
        <a:xfrm>
          <a:off x="21075727" y="1755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67327</xdr:rowOff>
    </xdr:from>
    <xdr:ext cx="469744" cy="259045"/>
    <xdr:sp macro="" textlink="">
      <xdr:nvSpPr>
        <xdr:cNvPr id="846" name="n_2mainValue【公民館】&#10;一人当たり面積">
          <a:extLst>
            <a:ext uri="{FF2B5EF4-FFF2-40B4-BE49-F238E27FC236}">
              <a16:creationId xmlns:a16="http://schemas.microsoft.com/office/drawing/2014/main" id="{D282DD31-5D44-499B-82F9-7A0FC771B8A3}"/>
            </a:ext>
          </a:extLst>
        </xdr:cNvPr>
        <xdr:cNvSpPr txBox="1"/>
      </xdr:nvSpPr>
      <xdr:spPr>
        <a:xfrm>
          <a:off x="20199427" y="1755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120666</xdr:rowOff>
    </xdr:from>
    <xdr:ext cx="469744" cy="259045"/>
    <xdr:sp macro="" textlink="">
      <xdr:nvSpPr>
        <xdr:cNvPr id="847" name="n_3mainValue【公民館】&#10;一人当たり面積">
          <a:extLst>
            <a:ext uri="{FF2B5EF4-FFF2-40B4-BE49-F238E27FC236}">
              <a16:creationId xmlns:a16="http://schemas.microsoft.com/office/drawing/2014/main" id="{3B5E9244-272F-4CDC-ADA1-6C88367CC141}"/>
            </a:ext>
          </a:extLst>
        </xdr:cNvPr>
        <xdr:cNvSpPr txBox="1"/>
      </xdr:nvSpPr>
      <xdr:spPr>
        <a:xfrm>
          <a:off x="19310427" y="17608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128288</xdr:rowOff>
    </xdr:from>
    <xdr:ext cx="469744" cy="259045"/>
    <xdr:sp macro="" textlink="">
      <xdr:nvSpPr>
        <xdr:cNvPr id="848" name="n_4mainValue【公民館】&#10;一人当たり面積">
          <a:extLst>
            <a:ext uri="{FF2B5EF4-FFF2-40B4-BE49-F238E27FC236}">
              <a16:creationId xmlns:a16="http://schemas.microsoft.com/office/drawing/2014/main" id="{5A366E29-5AED-4983-A7D8-B29FD6FD3A0B}"/>
            </a:ext>
          </a:extLst>
        </xdr:cNvPr>
        <xdr:cNvSpPr txBox="1"/>
      </xdr:nvSpPr>
      <xdr:spPr>
        <a:xfrm>
          <a:off x="18421427" y="17616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9" name="正方形/長方形 848">
          <a:extLst>
            <a:ext uri="{FF2B5EF4-FFF2-40B4-BE49-F238E27FC236}">
              <a16:creationId xmlns:a16="http://schemas.microsoft.com/office/drawing/2014/main" id="{B69ECCD6-06DC-41D2-A7C1-7937825F32F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0" name="正方形/長方形 849">
          <a:extLst>
            <a:ext uri="{FF2B5EF4-FFF2-40B4-BE49-F238E27FC236}">
              <a16:creationId xmlns:a16="http://schemas.microsoft.com/office/drawing/2014/main" id="{9E253926-46A8-462D-A387-AA7C150C2E6F}"/>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1" name="テキスト ボックス 850">
          <a:extLst>
            <a:ext uri="{FF2B5EF4-FFF2-40B4-BE49-F238E27FC236}">
              <a16:creationId xmlns:a16="http://schemas.microsoft.com/office/drawing/2014/main" id="{D13FAE08-7A19-4A7E-9EE7-E70D9CD59988}"/>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道路の有形固定資産減価償却率が類似団体内平均値を下回るのは、藤塚米島線整備事業や中央通り線整備事業など合併特例債を財源とした整備を実施したためであるとみられる。橋りょう・トンネルの有形固定資産減価償却率は、令和元年度に内谷陸橋等の補修工事が進んたため一旦低下したものの、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以降に大規模な整備等がなく、再び上昇している。公営住宅の有形固定資産減価償却率は上昇しているが、以前から保有する資産の減価償却が進行したものと考えられる。認定こども園・幼稚園・保育所の有形固定資産減価償却率が類似団体内平均値を</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ポイント以上下回っているのは、令和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年度に複合型子育て支援施設（パレットやぎさき）が整備されたためと考えられる。</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学校施設の有形固定資産減価償却率は類似団体内平均値を上回り、令和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年度も大きな整備を実施しなかったことにより有形固定資産減価償却率が上昇している</a:t>
          </a:r>
          <a:r>
            <a:rPr kumimoji="1" lang="ja-JP" altLang="en-US" sz="1300">
              <a:latin typeface="ＭＳ Ｐゴシック" panose="020B0600070205080204" pitchFamily="50" charset="-128"/>
              <a:ea typeface="ＭＳ Ｐゴシック" panose="020B0600070205080204" pitchFamily="50" charset="-128"/>
            </a:rPr>
            <a:t>。児童館については、春日部市の</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つの児童館は比較的近年に整備されたものであるため、類似団体内では低い有形固定資産減価償却率を示しているが、一人当たり面積は類似団体内平均値を下回っている状況である。公民館については、有形固定資産減価償却率は類似団体内平均値を上回っているが、一人当たり面積は類似団体内平均値を上回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98275FA-4F2B-4C7B-8813-BE1A8CEC9DF5}"/>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67CFBE2-C0C8-4764-A2F4-859C9F5A6532}"/>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5CF9BEF-ED14-483F-8EEF-2608A743401F}"/>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53B8BE1-C638-4D75-A3FB-CD53BDA7A8DF}"/>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埼玉県春日部市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644FAE6-F5D7-4602-ABF8-C1C97C88470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B76D3DB-5EFF-4912-993E-465D54A42CB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7757845-4A30-454A-9246-A201F7BB539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25238BC-F559-4EA9-83D3-A78D083474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8ECC11E-A893-431A-8182-6549FA37DA3D}"/>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2C9C5E5-973C-41B5-BAFC-ADEFA83409E6}"/>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232,864
228,371
66.00
89,933,522
84,433,713
4,962,529
47,417,141
68,288,441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8DD7F7C-442F-4CA6-B9D3-EDD28E99632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0575BC2-6F37-4B9E-BA18-C9C01701FB1C}"/>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BE7DBB1-4532-4A4F-A262-F6B5F3778CC9}"/>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9632256-5F67-4A9F-AF2D-8FB2E3CD978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D4AA9B0-3C29-4087-8DEA-3D237CA494F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3568B813-694B-4CF5-979E-49A4A7682F38}"/>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C641CCC-910A-4976-B1E2-074F42A86D3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9C486134-DDB9-4467-B9FE-A7339CF099A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120C130-711E-4937-8739-4BFF661B630C}"/>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9B3DC1F-97ED-45DA-8613-7DCF011E95F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4E61E28-C09E-43A8-BCFE-F84201D98AC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6981524-5370-4D68-A269-FD92F4C5ECAA}"/>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61570D9-1625-4965-9404-1C9FADCC0B2A}"/>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EF3DD65-5444-4F36-9ECF-273FC9CCE3C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E3B491E2-6598-4EA3-850A-29EC0A1B837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8FED2C4-DC9D-4A1D-96C2-76ADFEFED3DA}"/>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9E09D9C-3A96-4BD2-9D06-AEEF5E52F5DB}"/>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7824A07-05BD-4D62-902A-32BE089E259D}"/>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8AE071FC-CD06-4C0C-8F5A-96E58CDC4758}"/>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BC9BAE5-B2FA-4570-B0A2-4B8853ACD656}"/>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5D92FCBF-8B15-4147-ACA1-0F2150A80B3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A040C361-7661-4C7A-8E70-ED73C6AB4AF9}"/>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F14DA755-777A-4831-B2AF-B413A9F2BE7F}"/>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5A307150-803C-433D-A4BB-5E9D941305E4}"/>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5349BB19-EDD5-47EB-AB18-77E06F2C3E9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F27DE8EE-2746-4684-9E09-7EAB1DD8B74F}"/>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77E579-FEC1-4FF4-BBEB-E6E6F195A97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8BB6FA1E-7A92-4D88-8447-3C4B66453801}"/>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E132DB7C-940C-4981-8D1D-84B3BCBBA272}"/>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B5960902-A43C-4703-A577-1CF8F1DD1F09}"/>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C0589315-4748-4880-A921-9D5956B7E609}"/>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488C0BCD-403F-4EAB-9173-5CDCFC50A71E}"/>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C5565F24-1704-4505-8442-871AEF5A89C9}"/>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7CD0F793-C98E-4C83-BD00-BF052C92A0DB}"/>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BE917717-B471-44A3-A4DE-469B17B622B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E90D6C84-98DF-4F44-B6C8-22F32668F361}"/>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807D2703-9A0E-4559-AF50-05FF93723E0E}"/>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3B6152BB-0415-490F-9859-8891528A8566}"/>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384BFEA9-FB74-4C65-B68C-09BCE82E8AA6}"/>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2B3859BB-DFA8-4FA3-B1E1-D7F92A0CDC1E}"/>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5BC0418B-688D-4090-8A4F-F8EFABAA5D24}"/>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205A4E37-AFEA-4B01-9001-0F6F50B140CE}"/>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842E0B44-4C19-4321-95AA-BB3F03CE68B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F7ED3B29-F1DA-41E7-B9AC-248A646FBCE7}"/>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1D7A2295-C756-433A-83CF-949B7602BF0D}"/>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592BD471-B3BF-492E-85A1-90721BD8EA5F}"/>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166007</xdr:rowOff>
    </xdr:from>
    <xdr:to>
      <xdr:col>24</xdr:col>
      <xdr:colOff>62865</xdr:colOff>
      <xdr:row>42</xdr:row>
      <xdr:rowOff>81099</xdr:rowOff>
    </xdr:to>
    <xdr:cxnSp macro="">
      <xdr:nvCxnSpPr>
        <xdr:cNvPr id="58" name="直線コネクタ 57">
          <a:extLst>
            <a:ext uri="{FF2B5EF4-FFF2-40B4-BE49-F238E27FC236}">
              <a16:creationId xmlns:a16="http://schemas.microsoft.com/office/drawing/2014/main" id="{16C33DAC-93FE-43DE-871D-477AC1F4D946}"/>
            </a:ext>
          </a:extLst>
        </xdr:cNvPr>
        <xdr:cNvCxnSpPr/>
      </xdr:nvCxnSpPr>
      <xdr:spPr>
        <a:xfrm flipV="1">
          <a:off x="4634865" y="5823857"/>
          <a:ext cx="0" cy="1458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84926</xdr:rowOff>
    </xdr:from>
    <xdr:ext cx="405111" cy="259045"/>
    <xdr:sp macro="" textlink="">
      <xdr:nvSpPr>
        <xdr:cNvPr id="59" name="【図書館】&#10;有形固定資産減価償却率最小値テキスト">
          <a:extLst>
            <a:ext uri="{FF2B5EF4-FFF2-40B4-BE49-F238E27FC236}">
              <a16:creationId xmlns:a16="http://schemas.microsoft.com/office/drawing/2014/main" id="{250A2B02-8157-40C1-86F2-424E04C4C8B9}"/>
            </a:ext>
          </a:extLst>
        </xdr:cNvPr>
        <xdr:cNvSpPr txBox="1"/>
      </xdr:nvSpPr>
      <xdr:spPr>
        <a:xfrm>
          <a:off x="4673600" y="7285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81099</xdr:rowOff>
    </xdr:from>
    <xdr:to>
      <xdr:col>24</xdr:col>
      <xdr:colOff>152400</xdr:colOff>
      <xdr:row>42</xdr:row>
      <xdr:rowOff>81099</xdr:rowOff>
    </xdr:to>
    <xdr:cxnSp macro="">
      <xdr:nvCxnSpPr>
        <xdr:cNvPr id="60" name="直線コネクタ 59">
          <a:extLst>
            <a:ext uri="{FF2B5EF4-FFF2-40B4-BE49-F238E27FC236}">
              <a16:creationId xmlns:a16="http://schemas.microsoft.com/office/drawing/2014/main" id="{09F08A45-B47B-428E-AE55-EC493D8274A8}"/>
            </a:ext>
          </a:extLst>
        </xdr:cNvPr>
        <xdr:cNvCxnSpPr/>
      </xdr:nvCxnSpPr>
      <xdr:spPr>
        <a:xfrm>
          <a:off x="4546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112684</xdr:rowOff>
    </xdr:from>
    <xdr:ext cx="405111" cy="259045"/>
    <xdr:sp macro="" textlink="">
      <xdr:nvSpPr>
        <xdr:cNvPr id="61" name="【図書館】&#10;有形固定資産減価償却率最大値テキスト">
          <a:extLst>
            <a:ext uri="{FF2B5EF4-FFF2-40B4-BE49-F238E27FC236}">
              <a16:creationId xmlns:a16="http://schemas.microsoft.com/office/drawing/2014/main" id="{E9567C0F-D53A-4DDF-882F-2F7A3F1D8E23}"/>
            </a:ext>
          </a:extLst>
        </xdr:cNvPr>
        <xdr:cNvSpPr txBox="1"/>
      </xdr:nvSpPr>
      <xdr:spPr>
        <a:xfrm>
          <a:off x="4673600" y="559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166007</xdr:rowOff>
    </xdr:from>
    <xdr:to>
      <xdr:col>24</xdr:col>
      <xdr:colOff>152400</xdr:colOff>
      <xdr:row>33</xdr:row>
      <xdr:rowOff>166007</xdr:rowOff>
    </xdr:to>
    <xdr:cxnSp macro="">
      <xdr:nvCxnSpPr>
        <xdr:cNvPr id="62" name="直線コネクタ 61">
          <a:extLst>
            <a:ext uri="{FF2B5EF4-FFF2-40B4-BE49-F238E27FC236}">
              <a16:creationId xmlns:a16="http://schemas.microsoft.com/office/drawing/2014/main" id="{2109FB0B-9F83-4D9D-8463-9EC4E5CDAD6F}"/>
            </a:ext>
          </a:extLst>
        </xdr:cNvPr>
        <xdr:cNvCxnSpPr/>
      </xdr:nvCxnSpPr>
      <xdr:spPr>
        <a:xfrm>
          <a:off x="4546600" y="582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138084</xdr:rowOff>
    </xdr:from>
    <xdr:ext cx="405111" cy="259045"/>
    <xdr:sp macro="" textlink="">
      <xdr:nvSpPr>
        <xdr:cNvPr id="63" name="【図書館】&#10;有形固定資産減価償却率平均値テキスト">
          <a:extLst>
            <a:ext uri="{FF2B5EF4-FFF2-40B4-BE49-F238E27FC236}">
              <a16:creationId xmlns:a16="http://schemas.microsoft.com/office/drawing/2014/main" id="{A73DD0DF-5220-40CB-A177-B99F34D92CEE}"/>
            </a:ext>
          </a:extLst>
        </xdr:cNvPr>
        <xdr:cNvSpPr txBox="1"/>
      </xdr:nvSpPr>
      <xdr:spPr>
        <a:xfrm>
          <a:off x="4673600" y="6310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115207</xdr:rowOff>
    </xdr:from>
    <xdr:to>
      <xdr:col>24</xdr:col>
      <xdr:colOff>114300</xdr:colOff>
      <xdr:row>38</xdr:row>
      <xdr:rowOff>45357</xdr:rowOff>
    </xdr:to>
    <xdr:sp macro="" textlink="">
      <xdr:nvSpPr>
        <xdr:cNvPr id="64" name="フローチャート: 判断 63">
          <a:extLst>
            <a:ext uri="{FF2B5EF4-FFF2-40B4-BE49-F238E27FC236}">
              <a16:creationId xmlns:a16="http://schemas.microsoft.com/office/drawing/2014/main" id="{461C2E76-8319-4C2E-9703-EBE065070FEE}"/>
            </a:ext>
          </a:extLst>
        </xdr:cNvPr>
        <xdr:cNvSpPr/>
      </xdr:nvSpPr>
      <xdr:spPr>
        <a:xfrm>
          <a:off x="4584700" y="645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71120</xdr:rowOff>
    </xdr:from>
    <xdr:to>
      <xdr:col>20</xdr:col>
      <xdr:colOff>38100</xdr:colOff>
      <xdr:row>38</xdr:row>
      <xdr:rowOff>1270</xdr:rowOff>
    </xdr:to>
    <xdr:sp macro="" textlink="">
      <xdr:nvSpPr>
        <xdr:cNvPr id="65" name="フローチャート: 判断 64">
          <a:extLst>
            <a:ext uri="{FF2B5EF4-FFF2-40B4-BE49-F238E27FC236}">
              <a16:creationId xmlns:a16="http://schemas.microsoft.com/office/drawing/2014/main" id="{7A99861C-71DE-4FFB-8488-DC92BFE5B710}"/>
            </a:ext>
          </a:extLst>
        </xdr:cNvPr>
        <xdr:cNvSpPr/>
      </xdr:nvSpPr>
      <xdr:spPr>
        <a:xfrm>
          <a:off x="37465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48260</xdr:rowOff>
    </xdr:from>
    <xdr:to>
      <xdr:col>15</xdr:col>
      <xdr:colOff>101600</xdr:colOff>
      <xdr:row>37</xdr:row>
      <xdr:rowOff>149860</xdr:rowOff>
    </xdr:to>
    <xdr:sp macro="" textlink="">
      <xdr:nvSpPr>
        <xdr:cNvPr id="66" name="フローチャート: 判断 65">
          <a:extLst>
            <a:ext uri="{FF2B5EF4-FFF2-40B4-BE49-F238E27FC236}">
              <a16:creationId xmlns:a16="http://schemas.microsoft.com/office/drawing/2014/main" id="{BE555623-C037-4E93-99BA-AD5586E9FFFF}"/>
            </a:ext>
          </a:extLst>
        </xdr:cNvPr>
        <xdr:cNvSpPr/>
      </xdr:nvSpPr>
      <xdr:spPr>
        <a:xfrm>
          <a:off x="28575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58057</xdr:rowOff>
    </xdr:from>
    <xdr:to>
      <xdr:col>10</xdr:col>
      <xdr:colOff>165100</xdr:colOff>
      <xdr:row>37</xdr:row>
      <xdr:rowOff>159657</xdr:rowOff>
    </xdr:to>
    <xdr:sp macro="" textlink="">
      <xdr:nvSpPr>
        <xdr:cNvPr id="67" name="フローチャート: 判断 66">
          <a:extLst>
            <a:ext uri="{FF2B5EF4-FFF2-40B4-BE49-F238E27FC236}">
              <a16:creationId xmlns:a16="http://schemas.microsoft.com/office/drawing/2014/main" id="{5F3C8E44-3F46-4BDE-8C98-4F6D54CC46EC}"/>
            </a:ext>
          </a:extLst>
        </xdr:cNvPr>
        <xdr:cNvSpPr/>
      </xdr:nvSpPr>
      <xdr:spPr>
        <a:xfrm>
          <a:off x="1968500" y="640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152763</xdr:rowOff>
    </xdr:from>
    <xdr:to>
      <xdr:col>6</xdr:col>
      <xdr:colOff>38100</xdr:colOff>
      <xdr:row>37</xdr:row>
      <xdr:rowOff>82913</xdr:rowOff>
    </xdr:to>
    <xdr:sp macro="" textlink="">
      <xdr:nvSpPr>
        <xdr:cNvPr id="68" name="フローチャート: 判断 67">
          <a:extLst>
            <a:ext uri="{FF2B5EF4-FFF2-40B4-BE49-F238E27FC236}">
              <a16:creationId xmlns:a16="http://schemas.microsoft.com/office/drawing/2014/main" id="{18D9048B-F96C-4568-B696-86995F541F9E}"/>
            </a:ext>
          </a:extLst>
        </xdr:cNvPr>
        <xdr:cNvSpPr/>
      </xdr:nvSpPr>
      <xdr:spPr>
        <a:xfrm>
          <a:off x="1079500" y="632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542C85AA-EDE0-46AA-8BE0-9A6D1B035D69}"/>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5BFA66A7-7254-4436-8BCC-47F8A7794AD3}"/>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B82A9D9E-FB36-4909-9D20-41FFED8EADCA}"/>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70F7840E-F705-447A-A36E-A79E7F1D003A}"/>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43C540D1-32F8-4F76-BBDC-A40B62AB18B4}"/>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77651</xdr:rowOff>
    </xdr:from>
    <xdr:to>
      <xdr:col>24</xdr:col>
      <xdr:colOff>114300</xdr:colOff>
      <xdr:row>40</xdr:row>
      <xdr:rowOff>7801</xdr:rowOff>
    </xdr:to>
    <xdr:sp macro="" textlink="">
      <xdr:nvSpPr>
        <xdr:cNvPr id="74" name="楕円 73">
          <a:extLst>
            <a:ext uri="{FF2B5EF4-FFF2-40B4-BE49-F238E27FC236}">
              <a16:creationId xmlns:a16="http://schemas.microsoft.com/office/drawing/2014/main" id="{752B604F-D985-4654-9CE9-33B571736CC2}"/>
            </a:ext>
          </a:extLst>
        </xdr:cNvPr>
        <xdr:cNvSpPr/>
      </xdr:nvSpPr>
      <xdr:spPr>
        <a:xfrm>
          <a:off x="4584700" y="676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56078</xdr:rowOff>
    </xdr:from>
    <xdr:ext cx="405111" cy="259045"/>
    <xdr:sp macro="" textlink="">
      <xdr:nvSpPr>
        <xdr:cNvPr id="75" name="【図書館】&#10;有形固定資産減価償却率該当値テキスト">
          <a:extLst>
            <a:ext uri="{FF2B5EF4-FFF2-40B4-BE49-F238E27FC236}">
              <a16:creationId xmlns:a16="http://schemas.microsoft.com/office/drawing/2014/main" id="{E3F2D73C-646C-4FE6-824F-9FEB0C5AE2F2}"/>
            </a:ext>
          </a:extLst>
        </xdr:cNvPr>
        <xdr:cNvSpPr txBox="1"/>
      </xdr:nvSpPr>
      <xdr:spPr>
        <a:xfrm>
          <a:off x="4673600" y="674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59690</xdr:rowOff>
    </xdr:from>
    <xdr:to>
      <xdr:col>20</xdr:col>
      <xdr:colOff>38100</xdr:colOff>
      <xdr:row>39</xdr:row>
      <xdr:rowOff>161290</xdr:rowOff>
    </xdr:to>
    <xdr:sp macro="" textlink="">
      <xdr:nvSpPr>
        <xdr:cNvPr id="76" name="楕円 75">
          <a:extLst>
            <a:ext uri="{FF2B5EF4-FFF2-40B4-BE49-F238E27FC236}">
              <a16:creationId xmlns:a16="http://schemas.microsoft.com/office/drawing/2014/main" id="{C18B52E8-6E74-4429-91C7-8AA69BA0E07C}"/>
            </a:ext>
          </a:extLst>
        </xdr:cNvPr>
        <xdr:cNvSpPr/>
      </xdr:nvSpPr>
      <xdr:spPr>
        <a:xfrm>
          <a:off x="3746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110490</xdr:rowOff>
    </xdr:from>
    <xdr:to>
      <xdr:col>24</xdr:col>
      <xdr:colOff>63500</xdr:colOff>
      <xdr:row>39</xdr:row>
      <xdr:rowOff>128451</xdr:rowOff>
    </xdr:to>
    <xdr:cxnSp macro="">
      <xdr:nvCxnSpPr>
        <xdr:cNvPr id="77" name="直線コネクタ 76">
          <a:extLst>
            <a:ext uri="{FF2B5EF4-FFF2-40B4-BE49-F238E27FC236}">
              <a16:creationId xmlns:a16="http://schemas.microsoft.com/office/drawing/2014/main" id="{8E4405AD-8557-4F9F-956F-614D58174E67}"/>
            </a:ext>
          </a:extLst>
        </xdr:cNvPr>
        <xdr:cNvCxnSpPr/>
      </xdr:nvCxnSpPr>
      <xdr:spPr>
        <a:xfrm>
          <a:off x="3797300" y="6797040"/>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28666</xdr:rowOff>
    </xdr:from>
    <xdr:to>
      <xdr:col>15</xdr:col>
      <xdr:colOff>101600</xdr:colOff>
      <xdr:row>39</xdr:row>
      <xdr:rowOff>130266</xdr:rowOff>
    </xdr:to>
    <xdr:sp macro="" textlink="">
      <xdr:nvSpPr>
        <xdr:cNvPr id="78" name="楕円 77">
          <a:extLst>
            <a:ext uri="{FF2B5EF4-FFF2-40B4-BE49-F238E27FC236}">
              <a16:creationId xmlns:a16="http://schemas.microsoft.com/office/drawing/2014/main" id="{75208A2A-2B20-47E3-AA4E-750675E20F22}"/>
            </a:ext>
          </a:extLst>
        </xdr:cNvPr>
        <xdr:cNvSpPr/>
      </xdr:nvSpPr>
      <xdr:spPr>
        <a:xfrm>
          <a:off x="2857500" y="671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79466</xdr:rowOff>
    </xdr:from>
    <xdr:to>
      <xdr:col>19</xdr:col>
      <xdr:colOff>177800</xdr:colOff>
      <xdr:row>39</xdr:row>
      <xdr:rowOff>110490</xdr:rowOff>
    </xdr:to>
    <xdr:cxnSp macro="">
      <xdr:nvCxnSpPr>
        <xdr:cNvPr id="79" name="直線コネクタ 78">
          <a:extLst>
            <a:ext uri="{FF2B5EF4-FFF2-40B4-BE49-F238E27FC236}">
              <a16:creationId xmlns:a16="http://schemas.microsoft.com/office/drawing/2014/main" id="{F610B39D-18AC-4212-8C5A-7DD36E7124A2}"/>
            </a:ext>
          </a:extLst>
        </xdr:cNvPr>
        <xdr:cNvCxnSpPr/>
      </xdr:nvCxnSpPr>
      <xdr:spPr>
        <a:xfrm>
          <a:off x="2908300" y="676601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170724</xdr:rowOff>
    </xdr:from>
    <xdr:to>
      <xdr:col>10</xdr:col>
      <xdr:colOff>165100</xdr:colOff>
      <xdr:row>39</xdr:row>
      <xdr:rowOff>100874</xdr:rowOff>
    </xdr:to>
    <xdr:sp macro="" textlink="">
      <xdr:nvSpPr>
        <xdr:cNvPr id="80" name="楕円 79">
          <a:extLst>
            <a:ext uri="{FF2B5EF4-FFF2-40B4-BE49-F238E27FC236}">
              <a16:creationId xmlns:a16="http://schemas.microsoft.com/office/drawing/2014/main" id="{D435D625-E959-4B45-B4E8-691D0180A329}"/>
            </a:ext>
          </a:extLst>
        </xdr:cNvPr>
        <xdr:cNvSpPr/>
      </xdr:nvSpPr>
      <xdr:spPr>
        <a:xfrm>
          <a:off x="1968500" y="668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50074</xdr:rowOff>
    </xdr:from>
    <xdr:to>
      <xdr:col>15</xdr:col>
      <xdr:colOff>50800</xdr:colOff>
      <xdr:row>39</xdr:row>
      <xdr:rowOff>79466</xdr:rowOff>
    </xdr:to>
    <xdr:cxnSp macro="">
      <xdr:nvCxnSpPr>
        <xdr:cNvPr id="81" name="直線コネクタ 80">
          <a:extLst>
            <a:ext uri="{FF2B5EF4-FFF2-40B4-BE49-F238E27FC236}">
              <a16:creationId xmlns:a16="http://schemas.microsoft.com/office/drawing/2014/main" id="{A6E06CE2-5669-4E4D-9088-75A996C30866}"/>
            </a:ext>
          </a:extLst>
        </xdr:cNvPr>
        <xdr:cNvCxnSpPr/>
      </xdr:nvCxnSpPr>
      <xdr:spPr>
        <a:xfrm>
          <a:off x="2019300" y="673662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141333</xdr:rowOff>
    </xdr:from>
    <xdr:to>
      <xdr:col>6</xdr:col>
      <xdr:colOff>38100</xdr:colOff>
      <xdr:row>39</xdr:row>
      <xdr:rowOff>71483</xdr:rowOff>
    </xdr:to>
    <xdr:sp macro="" textlink="">
      <xdr:nvSpPr>
        <xdr:cNvPr id="82" name="楕円 81">
          <a:extLst>
            <a:ext uri="{FF2B5EF4-FFF2-40B4-BE49-F238E27FC236}">
              <a16:creationId xmlns:a16="http://schemas.microsoft.com/office/drawing/2014/main" id="{7F1D1DB2-3113-4DD6-BD89-E6B5743F441E}"/>
            </a:ext>
          </a:extLst>
        </xdr:cNvPr>
        <xdr:cNvSpPr/>
      </xdr:nvSpPr>
      <xdr:spPr>
        <a:xfrm>
          <a:off x="1079500" y="665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20683</xdr:rowOff>
    </xdr:from>
    <xdr:to>
      <xdr:col>10</xdr:col>
      <xdr:colOff>114300</xdr:colOff>
      <xdr:row>39</xdr:row>
      <xdr:rowOff>50074</xdr:rowOff>
    </xdr:to>
    <xdr:cxnSp macro="">
      <xdr:nvCxnSpPr>
        <xdr:cNvPr id="83" name="直線コネクタ 82">
          <a:extLst>
            <a:ext uri="{FF2B5EF4-FFF2-40B4-BE49-F238E27FC236}">
              <a16:creationId xmlns:a16="http://schemas.microsoft.com/office/drawing/2014/main" id="{66B9665B-8C99-457D-8C6B-9E10C425132C}"/>
            </a:ext>
          </a:extLst>
        </xdr:cNvPr>
        <xdr:cNvCxnSpPr/>
      </xdr:nvCxnSpPr>
      <xdr:spPr>
        <a:xfrm>
          <a:off x="1130300" y="670723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17797</xdr:rowOff>
    </xdr:from>
    <xdr:ext cx="405111" cy="259045"/>
    <xdr:sp macro="" textlink="">
      <xdr:nvSpPr>
        <xdr:cNvPr id="84" name="n_1aveValue【図書館】&#10;有形固定資産減価償却率">
          <a:extLst>
            <a:ext uri="{FF2B5EF4-FFF2-40B4-BE49-F238E27FC236}">
              <a16:creationId xmlns:a16="http://schemas.microsoft.com/office/drawing/2014/main" id="{5D67B374-7ED8-48D1-A381-AD77BE1CACCD}"/>
            </a:ext>
          </a:extLst>
        </xdr:cNvPr>
        <xdr:cNvSpPr txBox="1"/>
      </xdr:nvSpPr>
      <xdr:spPr>
        <a:xfrm>
          <a:off x="3582044" y="618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166387</xdr:rowOff>
    </xdr:from>
    <xdr:ext cx="405111" cy="259045"/>
    <xdr:sp macro="" textlink="">
      <xdr:nvSpPr>
        <xdr:cNvPr id="85" name="n_2aveValue【図書館】&#10;有形固定資産減価償却率">
          <a:extLst>
            <a:ext uri="{FF2B5EF4-FFF2-40B4-BE49-F238E27FC236}">
              <a16:creationId xmlns:a16="http://schemas.microsoft.com/office/drawing/2014/main" id="{74589509-D44E-43D7-9B44-F68DA9A114BF}"/>
            </a:ext>
          </a:extLst>
        </xdr:cNvPr>
        <xdr:cNvSpPr txBox="1"/>
      </xdr:nvSpPr>
      <xdr:spPr>
        <a:xfrm>
          <a:off x="2705744" y="616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4734</xdr:rowOff>
    </xdr:from>
    <xdr:ext cx="405111" cy="259045"/>
    <xdr:sp macro="" textlink="">
      <xdr:nvSpPr>
        <xdr:cNvPr id="86" name="n_3aveValue【図書館】&#10;有形固定資産減価償却率">
          <a:extLst>
            <a:ext uri="{FF2B5EF4-FFF2-40B4-BE49-F238E27FC236}">
              <a16:creationId xmlns:a16="http://schemas.microsoft.com/office/drawing/2014/main" id="{1E9CD601-EBD6-417A-A064-C883610E2A88}"/>
            </a:ext>
          </a:extLst>
        </xdr:cNvPr>
        <xdr:cNvSpPr txBox="1"/>
      </xdr:nvSpPr>
      <xdr:spPr>
        <a:xfrm>
          <a:off x="1816744" y="617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99440</xdr:rowOff>
    </xdr:from>
    <xdr:ext cx="405111" cy="259045"/>
    <xdr:sp macro="" textlink="">
      <xdr:nvSpPr>
        <xdr:cNvPr id="87" name="n_4aveValue【図書館】&#10;有形固定資産減価償却率">
          <a:extLst>
            <a:ext uri="{FF2B5EF4-FFF2-40B4-BE49-F238E27FC236}">
              <a16:creationId xmlns:a16="http://schemas.microsoft.com/office/drawing/2014/main" id="{3F32D8A0-AF3D-4664-A6ED-60FA04551C11}"/>
            </a:ext>
          </a:extLst>
        </xdr:cNvPr>
        <xdr:cNvSpPr txBox="1"/>
      </xdr:nvSpPr>
      <xdr:spPr>
        <a:xfrm>
          <a:off x="927744" y="610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152417</xdr:rowOff>
    </xdr:from>
    <xdr:ext cx="405111" cy="259045"/>
    <xdr:sp macro="" textlink="">
      <xdr:nvSpPr>
        <xdr:cNvPr id="88" name="n_1mainValue【図書館】&#10;有形固定資産減価償却率">
          <a:extLst>
            <a:ext uri="{FF2B5EF4-FFF2-40B4-BE49-F238E27FC236}">
              <a16:creationId xmlns:a16="http://schemas.microsoft.com/office/drawing/2014/main" id="{E61C03AF-3ACB-4024-9D32-F60C8E7C6B6B}"/>
            </a:ext>
          </a:extLst>
        </xdr:cNvPr>
        <xdr:cNvSpPr txBox="1"/>
      </xdr:nvSpPr>
      <xdr:spPr>
        <a:xfrm>
          <a:off x="3582044" y="683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121393</xdr:rowOff>
    </xdr:from>
    <xdr:ext cx="405111" cy="259045"/>
    <xdr:sp macro="" textlink="">
      <xdr:nvSpPr>
        <xdr:cNvPr id="89" name="n_2mainValue【図書館】&#10;有形固定資産減価償却率">
          <a:extLst>
            <a:ext uri="{FF2B5EF4-FFF2-40B4-BE49-F238E27FC236}">
              <a16:creationId xmlns:a16="http://schemas.microsoft.com/office/drawing/2014/main" id="{9677043B-3FF0-4D04-AFB4-E9FD4F2C7BA6}"/>
            </a:ext>
          </a:extLst>
        </xdr:cNvPr>
        <xdr:cNvSpPr txBox="1"/>
      </xdr:nvSpPr>
      <xdr:spPr>
        <a:xfrm>
          <a:off x="2705744" y="680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92001</xdr:rowOff>
    </xdr:from>
    <xdr:ext cx="405111" cy="259045"/>
    <xdr:sp macro="" textlink="">
      <xdr:nvSpPr>
        <xdr:cNvPr id="90" name="n_3mainValue【図書館】&#10;有形固定資産減価償却率">
          <a:extLst>
            <a:ext uri="{FF2B5EF4-FFF2-40B4-BE49-F238E27FC236}">
              <a16:creationId xmlns:a16="http://schemas.microsoft.com/office/drawing/2014/main" id="{D307D994-ABF5-4AB0-89DE-05EACBA6B63A}"/>
            </a:ext>
          </a:extLst>
        </xdr:cNvPr>
        <xdr:cNvSpPr txBox="1"/>
      </xdr:nvSpPr>
      <xdr:spPr>
        <a:xfrm>
          <a:off x="1816744" y="677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62610</xdr:rowOff>
    </xdr:from>
    <xdr:ext cx="405111" cy="259045"/>
    <xdr:sp macro="" textlink="">
      <xdr:nvSpPr>
        <xdr:cNvPr id="91" name="n_4mainValue【図書館】&#10;有形固定資産減価償却率">
          <a:extLst>
            <a:ext uri="{FF2B5EF4-FFF2-40B4-BE49-F238E27FC236}">
              <a16:creationId xmlns:a16="http://schemas.microsoft.com/office/drawing/2014/main" id="{73F3515F-1698-4336-8042-E149737BC6CD}"/>
            </a:ext>
          </a:extLst>
        </xdr:cNvPr>
        <xdr:cNvSpPr txBox="1"/>
      </xdr:nvSpPr>
      <xdr:spPr>
        <a:xfrm>
          <a:off x="927744" y="6749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39B1890F-DD1D-48BC-9FC4-6B0B99CC062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5A00FD4B-B493-49A8-B0F2-8B0976A9B5BB}"/>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FB4E724F-F853-4FC5-969F-EA34F732804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732052F2-6A71-4939-99F6-A7EF58F40847}"/>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C7B90C77-64F6-40D0-9A30-CD476136D3CA}"/>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2D25912-37E7-4DBC-AF71-9922F9B23A65}"/>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74816F67-2C93-4836-A7BB-630D281DA091}"/>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333482F3-247F-4CDF-82BB-6543AD8272D2}"/>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FC08933F-DBCC-4CC1-9215-7B3F8FC3B3C6}"/>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F6D9C6AA-45CA-4129-9CD9-F13342C16109}"/>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B1EF601A-9529-4EEE-BB16-F2C283E6A4E9}"/>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DA8F25C8-41B8-4376-A170-03B15DC37FC2}"/>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DB4D1ECA-028A-4373-804F-D813ACA87673}"/>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id="{5A04E32C-31A6-4B95-A341-FB7736A7588C}"/>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5A796761-558E-4A71-AF32-097EC0BD9D6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id="{5441DEF3-001D-4460-85D4-C9F06BE84F15}"/>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ED0A0E48-EBE1-4758-9C00-6DB238728C3E}"/>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id="{0E7C1974-A968-4095-812D-BF9734C9264F}"/>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61D69850-5D00-45E8-9A21-D8869452A695}"/>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333BED18-F2C0-4A52-A066-10529D3E44C6}"/>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A95AC9ED-D144-4220-917F-999612ABFD4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64770</xdr:rowOff>
    </xdr:from>
    <xdr:to>
      <xdr:col>54</xdr:col>
      <xdr:colOff>189865</xdr:colOff>
      <xdr:row>40</xdr:row>
      <xdr:rowOff>99060</xdr:rowOff>
    </xdr:to>
    <xdr:cxnSp macro="">
      <xdr:nvCxnSpPr>
        <xdr:cNvPr id="113" name="直線コネクタ 112">
          <a:extLst>
            <a:ext uri="{FF2B5EF4-FFF2-40B4-BE49-F238E27FC236}">
              <a16:creationId xmlns:a16="http://schemas.microsoft.com/office/drawing/2014/main" id="{C82890E2-D0FB-423D-954D-02F07544FDC2}"/>
            </a:ext>
          </a:extLst>
        </xdr:cNvPr>
        <xdr:cNvCxnSpPr/>
      </xdr:nvCxnSpPr>
      <xdr:spPr>
        <a:xfrm flipV="1">
          <a:off x="10476865" y="572262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102887</xdr:rowOff>
    </xdr:from>
    <xdr:ext cx="469744" cy="259045"/>
    <xdr:sp macro="" textlink="">
      <xdr:nvSpPr>
        <xdr:cNvPr id="114" name="【図書館】&#10;一人当たり面積最小値テキスト">
          <a:extLst>
            <a:ext uri="{FF2B5EF4-FFF2-40B4-BE49-F238E27FC236}">
              <a16:creationId xmlns:a16="http://schemas.microsoft.com/office/drawing/2014/main" id="{A69886D8-E27E-4CF1-87CB-083D374BF4EE}"/>
            </a:ext>
          </a:extLst>
        </xdr:cNvPr>
        <xdr:cNvSpPr txBox="1"/>
      </xdr:nvSpPr>
      <xdr:spPr>
        <a:xfrm>
          <a:off x="10515600" y="69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99060</xdr:rowOff>
    </xdr:from>
    <xdr:to>
      <xdr:col>55</xdr:col>
      <xdr:colOff>88900</xdr:colOff>
      <xdr:row>40</xdr:row>
      <xdr:rowOff>99060</xdr:rowOff>
    </xdr:to>
    <xdr:cxnSp macro="">
      <xdr:nvCxnSpPr>
        <xdr:cNvPr id="115" name="直線コネクタ 114">
          <a:extLst>
            <a:ext uri="{FF2B5EF4-FFF2-40B4-BE49-F238E27FC236}">
              <a16:creationId xmlns:a16="http://schemas.microsoft.com/office/drawing/2014/main" id="{E95290CD-7F00-4C47-A57E-9D92E2C47732}"/>
            </a:ext>
          </a:extLst>
        </xdr:cNvPr>
        <xdr:cNvCxnSpPr/>
      </xdr:nvCxnSpPr>
      <xdr:spPr>
        <a:xfrm>
          <a:off x="10388600" y="695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11447</xdr:rowOff>
    </xdr:from>
    <xdr:ext cx="469744" cy="259045"/>
    <xdr:sp macro="" textlink="">
      <xdr:nvSpPr>
        <xdr:cNvPr id="116" name="【図書館】&#10;一人当たり面積最大値テキスト">
          <a:extLst>
            <a:ext uri="{FF2B5EF4-FFF2-40B4-BE49-F238E27FC236}">
              <a16:creationId xmlns:a16="http://schemas.microsoft.com/office/drawing/2014/main" id="{C73D3B4D-D903-4157-8DBC-09045065B948}"/>
            </a:ext>
          </a:extLst>
        </xdr:cNvPr>
        <xdr:cNvSpPr txBox="1"/>
      </xdr:nvSpPr>
      <xdr:spPr>
        <a:xfrm>
          <a:off x="10515600" y="549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64770</xdr:rowOff>
    </xdr:from>
    <xdr:to>
      <xdr:col>55</xdr:col>
      <xdr:colOff>88900</xdr:colOff>
      <xdr:row>33</xdr:row>
      <xdr:rowOff>64770</xdr:rowOff>
    </xdr:to>
    <xdr:cxnSp macro="">
      <xdr:nvCxnSpPr>
        <xdr:cNvPr id="117" name="直線コネクタ 116">
          <a:extLst>
            <a:ext uri="{FF2B5EF4-FFF2-40B4-BE49-F238E27FC236}">
              <a16:creationId xmlns:a16="http://schemas.microsoft.com/office/drawing/2014/main" id="{737FDF53-701A-49F6-AFEC-01D55132014D}"/>
            </a:ext>
          </a:extLst>
        </xdr:cNvPr>
        <xdr:cNvCxnSpPr/>
      </xdr:nvCxnSpPr>
      <xdr:spPr>
        <a:xfrm>
          <a:off x="10388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151147</xdr:rowOff>
    </xdr:from>
    <xdr:ext cx="469744" cy="259045"/>
    <xdr:sp macro="" textlink="">
      <xdr:nvSpPr>
        <xdr:cNvPr id="118" name="【図書館】&#10;一人当たり面積平均値テキスト">
          <a:extLst>
            <a:ext uri="{FF2B5EF4-FFF2-40B4-BE49-F238E27FC236}">
              <a16:creationId xmlns:a16="http://schemas.microsoft.com/office/drawing/2014/main" id="{10627FE9-3A13-4D4B-AB0F-687B351A98DD}"/>
            </a:ext>
          </a:extLst>
        </xdr:cNvPr>
        <xdr:cNvSpPr txBox="1"/>
      </xdr:nvSpPr>
      <xdr:spPr>
        <a:xfrm>
          <a:off x="10515600" y="6323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128270</xdr:rowOff>
    </xdr:from>
    <xdr:to>
      <xdr:col>55</xdr:col>
      <xdr:colOff>50800</xdr:colOff>
      <xdr:row>38</xdr:row>
      <xdr:rowOff>58420</xdr:rowOff>
    </xdr:to>
    <xdr:sp macro="" textlink="">
      <xdr:nvSpPr>
        <xdr:cNvPr id="119" name="フローチャート: 判断 118">
          <a:extLst>
            <a:ext uri="{FF2B5EF4-FFF2-40B4-BE49-F238E27FC236}">
              <a16:creationId xmlns:a16="http://schemas.microsoft.com/office/drawing/2014/main" id="{D6224827-E33B-4DC9-9E55-1153FB2C5046}"/>
            </a:ext>
          </a:extLst>
        </xdr:cNvPr>
        <xdr:cNvSpPr/>
      </xdr:nvSpPr>
      <xdr:spPr>
        <a:xfrm>
          <a:off x="10426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128270</xdr:rowOff>
    </xdr:from>
    <xdr:to>
      <xdr:col>50</xdr:col>
      <xdr:colOff>165100</xdr:colOff>
      <xdr:row>38</xdr:row>
      <xdr:rowOff>58420</xdr:rowOff>
    </xdr:to>
    <xdr:sp macro="" textlink="">
      <xdr:nvSpPr>
        <xdr:cNvPr id="120" name="フローチャート: 判断 119">
          <a:extLst>
            <a:ext uri="{FF2B5EF4-FFF2-40B4-BE49-F238E27FC236}">
              <a16:creationId xmlns:a16="http://schemas.microsoft.com/office/drawing/2014/main" id="{4703A3E7-521B-4E94-A131-328745989AAA}"/>
            </a:ext>
          </a:extLst>
        </xdr:cNvPr>
        <xdr:cNvSpPr/>
      </xdr:nvSpPr>
      <xdr:spPr>
        <a:xfrm>
          <a:off x="9588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105410</xdr:rowOff>
    </xdr:from>
    <xdr:to>
      <xdr:col>46</xdr:col>
      <xdr:colOff>38100</xdr:colOff>
      <xdr:row>38</xdr:row>
      <xdr:rowOff>35560</xdr:rowOff>
    </xdr:to>
    <xdr:sp macro="" textlink="">
      <xdr:nvSpPr>
        <xdr:cNvPr id="121" name="フローチャート: 判断 120">
          <a:extLst>
            <a:ext uri="{FF2B5EF4-FFF2-40B4-BE49-F238E27FC236}">
              <a16:creationId xmlns:a16="http://schemas.microsoft.com/office/drawing/2014/main" id="{27FC108F-B5E4-478D-BAD2-BC91DA3FB145}"/>
            </a:ext>
          </a:extLst>
        </xdr:cNvPr>
        <xdr:cNvSpPr/>
      </xdr:nvSpPr>
      <xdr:spPr>
        <a:xfrm>
          <a:off x="8699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128270</xdr:rowOff>
    </xdr:from>
    <xdr:to>
      <xdr:col>41</xdr:col>
      <xdr:colOff>101600</xdr:colOff>
      <xdr:row>38</xdr:row>
      <xdr:rowOff>58420</xdr:rowOff>
    </xdr:to>
    <xdr:sp macro="" textlink="">
      <xdr:nvSpPr>
        <xdr:cNvPr id="122" name="フローチャート: 判断 121">
          <a:extLst>
            <a:ext uri="{FF2B5EF4-FFF2-40B4-BE49-F238E27FC236}">
              <a16:creationId xmlns:a16="http://schemas.microsoft.com/office/drawing/2014/main" id="{675FE903-1CEF-4CFF-9B15-5010315BA682}"/>
            </a:ext>
          </a:extLst>
        </xdr:cNvPr>
        <xdr:cNvSpPr/>
      </xdr:nvSpPr>
      <xdr:spPr>
        <a:xfrm>
          <a:off x="781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128270</xdr:rowOff>
    </xdr:from>
    <xdr:to>
      <xdr:col>36</xdr:col>
      <xdr:colOff>165100</xdr:colOff>
      <xdr:row>38</xdr:row>
      <xdr:rowOff>58420</xdr:rowOff>
    </xdr:to>
    <xdr:sp macro="" textlink="">
      <xdr:nvSpPr>
        <xdr:cNvPr id="123" name="フローチャート: 判断 122">
          <a:extLst>
            <a:ext uri="{FF2B5EF4-FFF2-40B4-BE49-F238E27FC236}">
              <a16:creationId xmlns:a16="http://schemas.microsoft.com/office/drawing/2014/main" id="{9620BDD6-C0D8-47BF-9D91-0A8B1C0ACA86}"/>
            </a:ext>
          </a:extLst>
        </xdr:cNvPr>
        <xdr:cNvSpPr/>
      </xdr:nvSpPr>
      <xdr:spPr>
        <a:xfrm>
          <a:off x="6921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7294E7AF-0651-4DA3-A8F7-095644B215F1}"/>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F3314A3F-AEE4-4CB0-AAAE-5B1097B02309}"/>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CC9BF29C-8465-49AD-8132-AB4B8CEE564D}"/>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F8781169-6972-4D53-AD89-96330879584F}"/>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4E453D3D-6EDB-49C8-8643-432A691F694E}"/>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48260</xdr:rowOff>
    </xdr:from>
    <xdr:to>
      <xdr:col>55</xdr:col>
      <xdr:colOff>50800</xdr:colOff>
      <xdr:row>40</xdr:row>
      <xdr:rowOff>149860</xdr:rowOff>
    </xdr:to>
    <xdr:sp macro="" textlink="">
      <xdr:nvSpPr>
        <xdr:cNvPr id="129" name="楕円 128">
          <a:extLst>
            <a:ext uri="{FF2B5EF4-FFF2-40B4-BE49-F238E27FC236}">
              <a16:creationId xmlns:a16="http://schemas.microsoft.com/office/drawing/2014/main" id="{5AA66179-3E8E-4010-9076-B94F6296C7AB}"/>
            </a:ext>
          </a:extLst>
        </xdr:cNvPr>
        <xdr:cNvSpPr/>
      </xdr:nvSpPr>
      <xdr:spPr>
        <a:xfrm>
          <a:off x="104267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134637</xdr:rowOff>
    </xdr:from>
    <xdr:ext cx="469744" cy="259045"/>
    <xdr:sp macro="" textlink="">
      <xdr:nvSpPr>
        <xdr:cNvPr id="130" name="【図書館】&#10;一人当たり面積該当値テキスト">
          <a:extLst>
            <a:ext uri="{FF2B5EF4-FFF2-40B4-BE49-F238E27FC236}">
              <a16:creationId xmlns:a16="http://schemas.microsoft.com/office/drawing/2014/main" id="{C29D5839-5F1E-45FC-A6C7-525078D0E9D0}"/>
            </a:ext>
          </a:extLst>
        </xdr:cNvPr>
        <xdr:cNvSpPr txBox="1"/>
      </xdr:nvSpPr>
      <xdr:spPr>
        <a:xfrm>
          <a:off x="10515600" y="682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48260</xdr:rowOff>
    </xdr:from>
    <xdr:to>
      <xdr:col>50</xdr:col>
      <xdr:colOff>165100</xdr:colOff>
      <xdr:row>40</xdr:row>
      <xdr:rowOff>149860</xdr:rowOff>
    </xdr:to>
    <xdr:sp macro="" textlink="">
      <xdr:nvSpPr>
        <xdr:cNvPr id="131" name="楕円 130">
          <a:extLst>
            <a:ext uri="{FF2B5EF4-FFF2-40B4-BE49-F238E27FC236}">
              <a16:creationId xmlns:a16="http://schemas.microsoft.com/office/drawing/2014/main" id="{185CD233-97B2-4520-8D25-A1C0818D9914}"/>
            </a:ext>
          </a:extLst>
        </xdr:cNvPr>
        <xdr:cNvSpPr/>
      </xdr:nvSpPr>
      <xdr:spPr>
        <a:xfrm>
          <a:off x="9588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99060</xdr:rowOff>
    </xdr:from>
    <xdr:to>
      <xdr:col>55</xdr:col>
      <xdr:colOff>0</xdr:colOff>
      <xdr:row>40</xdr:row>
      <xdr:rowOff>99060</xdr:rowOff>
    </xdr:to>
    <xdr:cxnSp macro="">
      <xdr:nvCxnSpPr>
        <xdr:cNvPr id="132" name="直線コネクタ 131">
          <a:extLst>
            <a:ext uri="{FF2B5EF4-FFF2-40B4-BE49-F238E27FC236}">
              <a16:creationId xmlns:a16="http://schemas.microsoft.com/office/drawing/2014/main" id="{89810713-9385-4735-A4F5-13F91A03E208}"/>
            </a:ext>
          </a:extLst>
        </xdr:cNvPr>
        <xdr:cNvCxnSpPr/>
      </xdr:nvCxnSpPr>
      <xdr:spPr>
        <a:xfrm>
          <a:off x="9639300" y="69570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48260</xdr:rowOff>
    </xdr:from>
    <xdr:to>
      <xdr:col>46</xdr:col>
      <xdr:colOff>38100</xdr:colOff>
      <xdr:row>40</xdr:row>
      <xdr:rowOff>149860</xdr:rowOff>
    </xdr:to>
    <xdr:sp macro="" textlink="">
      <xdr:nvSpPr>
        <xdr:cNvPr id="133" name="楕円 132">
          <a:extLst>
            <a:ext uri="{FF2B5EF4-FFF2-40B4-BE49-F238E27FC236}">
              <a16:creationId xmlns:a16="http://schemas.microsoft.com/office/drawing/2014/main" id="{1AE52684-0952-486D-9552-C8761189CDCD}"/>
            </a:ext>
          </a:extLst>
        </xdr:cNvPr>
        <xdr:cNvSpPr/>
      </xdr:nvSpPr>
      <xdr:spPr>
        <a:xfrm>
          <a:off x="8699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99060</xdr:rowOff>
    </xdr:from>
    <xdr:to>
      <xdr:col>50</xdr:col>
      <xdr:colOff>114300</xdr:colOff>
      <xdr:row>40</xdr:row>
      <xdr:rowOff>99060</xdr:rowOff>
    </xdr:to>
    <xdr:cxnSp macro="">
      <xdr:nvCxnSpPr>
        <xdr:cNvPr id="134" name="直線コネクタ 133">
          <a:extLst>
            <a:ext uri="{FF2B5EF4-FFF2-40B4-BE49-F238E27FC236}">
              <a16:creationId xmlns:a16="http://schemas.microsoft.com/office/drawing/2014/main" id="{8A31B5C3-10FE-4D90-9DF1-026A93CAE13F}"/>
            </a:ext>
          </a:extLst>
        </xdr:cNvPr>
        <xdr:cNvCxnSpPr/>
      </xdr:nvCxnSpPr>
      <xdr:spPr>
        <a:xfrm>
          <a:off x="8750300" y="69570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48260</xdr:rowOff>
    </xdr:from>
    <xdr:to>
      <xdr:col>41</xdr:col>
      <xdr:colOff>101600</xdr:colOff>
      <xdr:row>40</xdr:row>
      <xdr:rowOff>149860</xdr:rowOff>
    </xdr:to>
    <xdr:sp macro="" textlink="">
      <xdr:nvSpPr>
        <xdr:cNvPr id="135" name="楕円 134">
          <a:extLst>
            <a:ext uri="{FF2B5EF4-FFF2-40B4-BE49-F238E27FC236}">
              <a16:creationId xmlns:a16="http://schemas.microsoft.com/office/drawing/2014/main" id="{A3CB7F07-F762-4A19-A6F9-B8EAC46AB90D}"/>
            </a:ext>
          </a:extLst>
        </xdr:cNvPr>
        <xdr:cNvSpPr/>
      </xdr:nvSpPr>
      <xdr:spPr>
        <a:xfrm>
          <a:off x="7810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99060</xdr:rowOff>
    </xdr:from>
    <xdr:to>
      <xdr:col>45</xdr:col>
      <xdr:colOff>177800</xdr:colOff>
      <xdr:row>40</xdr:row>
      <xdr:rowOff>99060</xdr:rowOff>
    </xdr:to>
    <xdr:cxnSp macro="">
      <xdr:nvCxnSpPr>
        <xdr:cNvPr id="136" name="直線コネクタ 135">
          <a:extLst>
            <a:ext uri="{FF2B5EF4-FFF2-40B4-BE49-F238E27FC236}">
              <a16:creationId xmlns:a16="http://schemas.microsoft.com/office/drawing/2014/main" id="{C341D409-6A29-4029-B404-02B057759CEA}"/>
            </a:ext>
          </a:extLst>
        </xdr:cNvPr>
        <xdr:cNvCxnSpPr/>
      </xdr:nvCxnSpPr>
      <xdr:spPr>
        <a:xfrm>
          <a:off x="7861300" y="69570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48260</xdr:rowOff>
    </xdr:from>
    <xdr:to>
      <xdr:col>36</xdr:col>
      <xdr:colOff>165100</xdr:colOff>
      <xdr:row>40</xdr:row>
      <xdr:rowOff>149860</xdr:rowOff>
    </xdr:to>
    <xdr:sp macro="" textlink="">
      <xdr:nvSpPr>
        <xdr:cNvPr id="137" name="楕円 136">
          <a:extLst>
            <a:ext uri="{FF2B5EF4-FFF2-40B4-BE49-F238E27FC236}">
              <a16:creationId xmlns:a16="http://schemas.microsoft.com/office/drawing/2014/main" id="{2455CF28-D87E-4F2A-BF6A-41E4B54057FE}"/>
            </a:ext>
          </a:extLst>
        </xdr:cNvPr>
        <xdr:cNvSpPr/>
      </xdr:nvSpPr>
      <xdr:spPr>
        <a:xfrm>
          <a:off x="6921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99060</xdr:rowOff>
    </xdr:from>
    <xdr:to>
      <xdr:col>41</xdr:col>
      <xdr:colOff>50800</xdr:colOff>
      <xdr:row>40</xdr:row>
      <xdr:rowOff>99060</xdr:rowOff>
    </xdr:to>
    <xdr:cxnSp macro="">
      <xdr:nvCxnSpPr>
        <xdr:cNvPr id="138" name="直線コネクタ 137">
          <a:extLst>
            <a:ext uri="{FF2B5EF4-FFF2-40B4-BE49-F238E27FC236}">
              <a16:creationId xmlns:a16="http://schemas.microsoft.com/office/drawing/2014/main" id="{95DDECC3-707F-4A91-A9C3-24B246339901}"/>
            </a:ext>
          </a:extLst>
        </xdr:cNvPr>
        <xdr:cNvCxnSpPr/>
      </xdr:nvCxnSpPr>
      <xdr:spPr>
        <a:xfrm>
          <a:off x="6972300" y="69570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74947</xdr:rowOff>
    </xdr:from>
    <xdr:ext cx="469744" cy="259045"/>
    <xdr:sp macro="" textlink="">
      <xdr:nvSpPr>
        <xdr:cNvPr id="139" name="n_1aveValue【図書館】&#10;一人当たり面積">
          <a:extLst>
            <a:ext uri="{FF2B5EF4-FFF2-40B4-BE49-F238E27FC236}">
              <a16:creationId xmlns:a16="http://schemas.microsoft.com/office/drawing/2014/main" id="{738F3868-F3F4-4F06-9E95-ED856E564ABF}"/>
            </a:ext>
          </a:extLst>
        </xdr:cNvPr>
        <xdr:cNvSpPr txBox="1"/>
      </xdr:nvSpPr>
      <xdr:spPr>
        <a:xfrm>
          <a:off x="93917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52087</xdr:rowOff>
    </xdr:from>
    <xdr:ext cx="469744" cy="259045"/>
    <xdr:sp macro="" textlink="">
      <xdr:nvSpPr>
        <xdr:cNvPr id="140" name="n_2aveValue【図書館】&#10;一人当たり面積">
          <a:extLst>
            <a:ext uri="{FF2B5EF4-FFF2-40B4-BE49-F238E27FC236}">
              <a16:creationId xmlns:a16="http://schemas.microsoft.com/office/drawing/2014/main" id="{3AC5D255-F19C-45A6-94B0-B8636B51AB3B}"/>
            </a:ext>
          </a:extLst>
        </xdr:cNvPr>
        <xdr:cNvSpPr txBox="1"/>
      </xdr:nvSpPr>
      <xdr:spPr>
        <a:xfrm>
          <a:off x="8515427" y="622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74947</xdr:rowOff>
    </xdr:from>
    <xdr:ext cx="469744" cy="259045"/>
    <xdr:sp macro="" textlink="">
      <xdr:nvSpPr>
        <xdr:cNvPr id="141" name="n_3aveValue【図書館】&#10;一人当たり面積">
          <a:extLst>
            <a:ext uri="{FF2B5EF4-FFF2-40B4-BE49-F238E27FC236}">
              <a16:creationId xmlns:a16="http://schemas.microsoft.com/office/drawing/2014/main" id="{A5C053DD-94F6-4499-862A-8532FDE0EE7F}"/>
            </a:ext>
          </a:extLst>
        </xdr:cNvPr>
        <xdr:cNvSpPr txBox="1"/>
      </xdr:nvSpPr>
      <xdr:spPr>
        <a:xfrm>
          <a:off x="76264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74947</xdr:rowOff>
    </xdr:from>
    <xdr:ext cx="469744" cy="259045"/>
    <xdr:sp macro="" textlink="">
      <xdr:nvSpPr>
        <xdr:cNvPr id="142" name="n_4aveValue【図書館】&#10;一人当たり面積">
          <a:extLst>
            <a:ext uri="{FF2B5EF4-FFF2-40B4-BE49-F238E27FC236}">
              <a16:creationId xmlns:a16="http://schemas.microsoft.com/office/drawing/2014/main" id="{0D7028DD-3DA4-40E6-9D47-137FF076925E}"/>
            </a:ext>
          </a:extLst>
        </xdr:cNvPr>
        <xdr:cNvSpPr txBox="1"/>
      </xdr:nvSpPr>
      <xdr:spPr>
        <a:xfrm>
          <a:off x="67374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140987</xdr:rowOff>
    </xdr:from>
    <xdr:ext cx="469744" cy="259045"/>
    <xdr:sp macro="" textlink="">
      <xdr:nvSpPr>
        <xdr:cNvPr id="143" name="n_1mainValue【図書館】&#10;一人当たり面積">
          <a:extLst>
            <a:ext uri="{FF2B5EF4-FFF2-40B4-BE49-F238E27FC236}">
              <a16:creationId xmlns:a16="http://schemas.microsoft.com/office/drawing/2014/main" id="{16F19E36-0F4C-4DC7-A51F-F8C77299F0CE}"/>
            </a:ext>
          </a:extLst>
        </xdr:cNvPr>
        <xdr:cNvSpPr txBox="1"/>
      </xdr:nvSpPr>
      <xdr:spPr>
        <a:xfrm>
          <a:off x="9391727" y="699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140987</xdr:rowOff>
    </xdr:from>
    <xdr:ext cx="469744" cy="259045"/>
    <xdr:sp macro="" textlink="">
      <xdr:nvSpPr>
        <xdr:cNvPr id="144" name="n_2mainValue【図書館】&#10;一人当たり面積">
          <a:extLst>
            <a:ext uri="{FF2B5EF4-FFF2-40B4-BE49-F238E27FC236}">
              <a16:creationId xmlns:a16="http://schemas.microsoft.com/office/drawing/2014/main" id="{446062D1-FD6E-4FB3-B532-EFD17B9096A4}"/>
            </a:ext>
          </a:extLst>
        </xdr:cNvPr>
        <xdr:cNvSpPr txBox="1"/>
      </xdr:nvSpPr>
      <xdr:spPr>
        <a:xfrm>
          <a:off x="8515427" y="699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140987</xdr:rowOff>
    </xdr:from>
    <xdr:ext cx="469744" cy="259045"/>
    <xdr:sp macro="" textlink="">
      <xdr:nvSpPr>
        <xdr:cNvPr id="145" name="n_3mainValue【図書館】&#10;一人当たり面積">
          <a:extLst>
            <a:ext uri="{FF2B5EF4-FFF2-40B4-BE49-F238E27FC236}">
              <a16:creationId xmlns:a16="http://schemas.microsoft.com/office/drawing/2014/main" id="{22424D0C-68C5-4726-A22C-6B3DD33AB124}"/>
            </a:ext>
          </a:extLst>
        </xdr:cNvPr>
        <xdr:cNvSpPr txBox="1"/>
      </xdr:nvSpPr>
      <xdr:spPr>
        <a:xfrm>
          <a:off x="7626427" y="699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140987</xdr:rowOff>
    </xdr:from>
    <xdr:ext cx="469744" cy="259045"/>
    <xdr:sp macro="" textlink="">
      <xdr:nvSpPr>
        <xdr:cNvPr id="146" name="n_4mainValue【図書館】&#10;一人当たり面積">
          <a:extLst>
            <a:ext uri="{FF2B5EF4-FFF2-40B4-BE49-F238E27FC236}">
              <a16:creationId xmlns:a16="http://schemas.microsoft.com/office/drawing/2014/main" id="{DF836CA6-CCD0-48B0-BE6C-9871698AA320}"/>
            </a:ext>
          </a:extLst>
        </xdr:cNvPr>
        <xdr:cNvSpPr txBox="1"/>
      </xdr:nvSpPr>
      <xdr:spPr>
        <a:xfrm>
          <a:off x="6737427" y="699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AE9E9ED4-B3DD-440C-8DAC-677BE4C22FAD}"/>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2353E287-5088-461B-8317-0709E66BDAE4}"/>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35FAFEFE-E5B6-4B48-87E9-CB656AC8A32A}"/>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85667B4A-2233-41C7-8197-3B59C3C75E9D}"/>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DF491041-0B35-4AC5-8104-D5C68620B123}"/>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81B16A58-B700-4B55-9D7B-E69F3B92B59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7BF69664-EDF4-483F-8635-B11343BAC97A}"/>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C81C4D80-DD83-4638-A648-29B1771F08CD}"/>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2E5C9193-F563-43F8-AA86-16E528306C8D}"/>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97C6410F-C84C-4255-A766-BBE6137D6597}"/>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D3A44A5F-4777-4671-B6B8-3FEE3B6E8295}"/>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991D6F06-5A46-4A9D-B8C1-0DD05019A111}"/>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a16="http://schemas.microsoft.com/office/drawing/2014/main" id="{CAC78733-1C85-4173-9AA9-27BF8A90B164}"/>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B7C98F34-09CD-4179-87B0-1FF8A8813D3D}"/>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616715AC-430C-4CED-AC17-E4EEFE4337F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E536F9E3-5213-47B9-9E33-A6CA9F42855A}"/>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917AB180-598D-474B-8523-BAE7C68EBB2F}"/>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2B7A22E2-E7C8-457E-9E25-207ABFF0F922}"/>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2D7CD0F6-599B-435B-85F7-19A44826255C}"/>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94089E11-DF0F-44DF-A410-B507ACE7328F}"/>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a16="http://schemas.microsoft.com/office/drawing/2014/main" id="{D94345ED-B275-4939-9451-FBDAC626D7E9}"/>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C1E85D49-737E-40EF-9531-C6FE1F8201AC}"/>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a16="http://schemas.microsoft.com/office/drawing/2014/main" id="{56CA3E01-E8BA-4A2C-9784-0679570CE7BF}"/>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EF8427C1-3C05-43FF-B9C6-6945DC75EC4B}"/>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11430</xdr:rowOff>
    </xdr:from>
    <xdr:to>
      <xdr:col>24</xdr:col>
      <xdr:colOff>62865</xdr:colOff>
      <xdr:row>63</xdr:row>
      <xdr:rowOff>45720</xdr:rowOff>
    </xdr:to>
    <xdr:cxnSp macro="">
      <xdr:nvCxnSpPr>
        <xdr:cNvPr id="171" name="直線コネクタ 170">
          <a:extLst>
            <a:ext uri="{FF2B5EF4-FFF2-40B4-BE49-F238E27FC236}">
              <a16:creationId xmlns:a16="http://schemas.microsoft.com/office/drawing/2014/main" id="{B13C170C-0B9B-4C69-A050-D6853379AB21}"/>
            </a:ext>
          </a:extLst>
        </xdr:cNvPr>
        <xdr:cNvCxnSpPr/>
      </xdr:nvCxnSpPr>
      <xdr:spPr>
        <a:xfrm flipV="1">
          <a:off x="4634865" y="9784080"/>
          <a:ext cx="0" cy="1062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49547</xdr:rowOff>
    </xdr:from>
    <xdr:ext cx="405111" cy="259045"/>
    <xdr:sp macro="" textlink="">
      <xdr:nvSpPr>
        <xdr:cNvPr id="172" name="【体育館・プール】&#10;有形固定資産減価償却率最小値テキスト">
          <a:extLst>
            <a:ext uri="{FF2B5EF4-FFF2-40B4-BE49-F238E27FC236}">
              <a16:creationId xmlns:a16="http://schemas.microsoft.com/office/drawing/2014/main" id="{FB06869C-0213-4836-967A-DDA376C61A97}"/>
            </a:ext>
          </a:extLst>
        </xdr:cNvPr>
        <xdr:cNvSpPr txBox="1"/>
      </xdr:nvSpPr>
      <xdr:spPr>
        <a:xfrm>
          <a:off x="4673600" y="1085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45720</xdr:rowOff>
    </xdr:from>
    <xdr:to>
      <xdr:col>24</xdr:col>
      <xdr:colOff>152400</xdr:colOff>
      <xdr:row>63</xdr:row>
      <xdr:rowOff>45720</xdr:rowOff>
    </xdr:to>
    <xdr:cxnSp macro="">
      <xdr:nvCxnSpPr>
        <xdr:cNvPr id="173" name="直線コネクタ 172">
          <a:extLst>
            <a:ext uri="{FF2B5EF4-FFF2-40B4-BE49-F238E27FC236}">
              <a16:creationId xmlns:a16="http://schemas.microsoft.com/office/drawing/2014/main" id="{7D465B6B-8C82-45E6-BD7F-E47C84555880}"/>
            </a:ext>
          </a:extLst>
        </xdr:cNvPr>
        <xdr:cNvCxnSpPr/>
      </xdr:nvCxnSpPr>
      <xdr:spPr>
        <a:xfrm>
          <a:off x="4546600" y="1084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129557</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B81A6AD3-F7FD-4451-AA3B-23D829AFD55D}"/>
            </a:ext>
          </a:extLst>
        </xdr:cNvPr>
        <xdr:cNvSpPr txBox="1"/>
      </xdr:nvSpPr>
      <xdr:spPr>
        <a:xfrm>
          <a:off x="4673600" y="955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11430</xdr:rowOff>
    </xdr:from>
    <xdr:to>
      <xdr:col>24</xdr:col>
      <xdr:colOff>152400</xdr:colOff>
      <xdr:row>57</xdr:row>
      <xdr:rowOff>11430</xdr:rowOff>
    </xdr:to>
    <xdr:cxnSp macro="">
      <xdr:nvCxnSpPr>
        <xdr:cNvPr id="175" name="直線コネクタ 174">
          <a:extLst>
            <a:ext uri="{FF2B5EF4-FFF2-40B4-BE49-F238E27FC236}">
              <a16:creationId xmlns:a16="http://schemas.microsoft.com/office/drawing/2014/main" id="{3C75F774-ED85-4FED-AA2C-E65C32B7CCB6}"/>
            </a:ext>
          </a:extLst>
        </xdr:cNvPr>
        <xdr:cNvCxnSpPr/>
      </xdr:nvCxnSpPr>
      <xdr:spPr>
        <a:xfrm>
          <a:off x="4546600" y="978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71137</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99950050-F121-4358-B5CC-171F50B963CA}"/>
            </a:ext>
          </a:extLst>
        </xdr:cNvPr>
        <xdr:cNvSpPr txBox="1"/>
      </xdr:nvSpPr>
      <xdr:spPr>
        <a:xfrm>
          <a:off x="4673600" y="100152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48260</xdr:rowOff>
    </xdr:from>
    <xdr:to>
      <xdr:col>24</xdr:col>
      <xdr:colOff>114300</xdr:colOff>
      <xdr:row>59</xdr:row>
      <xdr:rowOff>149860</xdr:rowOff>
    </xdr:to>
    <xdr:sp macro="" textlink="">
      <xdr:nvSpPr>
        <xdr:cNvPr id="177" name="フローチャート: 判断 176">
          <a:extLst>
            <a:ext uri="{FF2B5EF4-FFF2-40B4-BE49-F238E27FC236}">
              <a16:creationId xmlns:a16="http://schemas.microsoft.com/office/drawing/2014/main" id="{7B764B11-E4E0-4AAA-A8AB-34956467B1B4}"/>
            </a:ext>
          </a:extLst>
        </xdr:cNvPr>
        <xdr:cNvSpPr/>
      </xdr:nvSpPr>
      <xdr:spPr>
        <a:xfrm>
          <a:off x="4584700" y="101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158750</xdr:rowOff>
    </xdr:from>
    <xdr:to>
      <xdr:col>20</xdr:col>
      <xdr:colOff>38100</xdr:colOff>
      <xdr:row>59</xdr:row>
      <xdr:rowOff>88900</xdr:rowOff>
    </xdr:to>
    <xdr:sp macro="" textlink="">
      <xdr:nvSpPr>
        <xdr:cNvPr id="178" name="フローチャート: 判断 177">
          <a:extLst>
            <a:ext uri="{FF2B5EF4-FFF2-40B4-BE49-F238E27FC236}">
              <a16:creationId xmlns:a16="http://schemas.microsoft.com/office/drawing/2014/main" id="{766905CA-C24C-4E45-BDC6-DE0866DFC45F}"/>
            </a:ext>
          </a:extLst>
        </xdr:cNvPr>
        <xdr:cNvSpPr/>
      </xdr:nvSpPr>
      <xdr:spPr>
        <a:xfrm>
          <a:off x="37465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6350</xdr:rowOff>
    </xdr:from>
    <xdr:to>
      <xdr:col>15</xdr:col>
      <xdr:colOff>101600</xdr:colOff>
      <xdr:row>59</xdr:row>
      <xdr:rowOff>107950</xdr:rowOff>
    </xdr:to>
    <xdr:sp macro="" textlink="">
      <xdr:nvSpPr>
        <xdr:cNvPr id="179" name="フローチャート: 判断 178">
          <a:extLst>
            <a:ext uri="{FF2B5EF4-FFF2-40B4-BE49-F238E27FC236}">
              <a16:creationId xmlns:a16="http://schemas.microsoft.com/office/drawing/2014/main" id="{4F7D7D5B-3151-4A32-83E7-F5291AB6134C}"/>
            </a:ext>
          </a:extLst>
        </xdr:cNvPr>
        <xdr:cNvSpPr/>
      </xdr:nvSpPr>
      <xdr:spPr>
        <a:xfrm>
          <a:off x="28575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128270</xdr:rowOff>
    </xdr:from>
    <xdr:to>
      <xdr:col>10</xdr:col>
      <xdr:colOff>165100</xdr:colOff>
      <xdr:row>59</xdr:row>
      <xdr:rowOff>58420</xdr:rowOff>
    </xdr:to>
    <xdr:sp macro="" textlink="">
      <xdr:nvSpPr>
        <xdr:cNvPr id="180" name="フローチャート: 判断 179">
          <a:extLst>
            <a:ext uri="{FF2B5EF4-FFF2-40B4-BE49-F238E27FC236}">
              <a16:creationId xmlns:a16="http://schemas.microsoft.com/office/drawing/2014/main" id="{82A9ECA8-63B5-49AA-82F6-E821D1481B07}"/>
            </a:ext>
          </a:extLst>
        </xdr:cNvPr>
        <xdr:cNvSpPr/>
      </xdr:nvSpPr>
      <xdr:spPr>
        <a:xfrm>
          <a:off x="19685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135890</xdr:rowOff>
    </xdr:from>
    <xdr:to>
      <xdr:col>6</xdr:col>
      <xdr:colOff>38100</xdr:colOff>
      <xdr:row>59</xdr:row>
      <xdr:rowOff>66040</xdr:rowOff>
    </xdr:to>
    <xdr:sp macro="" textlink="">
      <xdr:nvSpPr>
        <xdr:cNvPr id="181" name="フローチャート: 判断 180">
          <a:extLst>
            <a:ext uri="{FF2B5EF4-FFF2-40B4-BE49-F238E27FC236}">
              <a16:creationId xmlns:a16="http://schemas.microsoft.com/office/drawing/2014/main" id="{28800744-6911-4F97-83A2-9626933D83D7}"/>
            </a:ext>
          </a:extLst>
        </xdr:cNvPr>
        <xdr:cNvSpPr/>
      </xdr:nvSpPr>
      <xdr:spPr>
        <a:xfrm>
          <a:off x="1079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7CD03C12-4D43-4FC0-9654-9FAE106C73BA}"/>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9355DB01-6B32-41EA-A0EF-3BAE165D8F34}"/>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464B9E67-835D-4C2D-89A4-C5FB8F7BFC5E}"/>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92E33287-38F3-462D-B89C-12110ED35338}"/>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2FFC5B2C-76D6-4505-AF9A-461039A4789E}"/>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63500</xdr:rowOff>
    </xdr:from>
    <xdr:to>
      <xdr:col>24</xdr:col>
      <xdr:colOff>114300</xdr:colOff>
      <xdr:row>60</xdr:row>
      <xdr:rowOff>165100</xdr:rowOff>
    </xdr:to>
    <xdr:sp macro="" textlink="">
      <xdr:nvSpPr>
        <xdr:cNvPr id="187" name="楕円 186">
          <a:extLst>
            <a:ext uri="{FF2B5EF4-FFF2-40B4-BE49-F238E27FC236}">
              <a16:creationId xmlns:a16="http://schemas.microsoft.com/office/drawing/2014/main" id="{548A5157-36D3-4A44-84A6-9228A23F82B9}"/>
            </a:ext>
          </a:extLst>
        </xdr:cNvPr>
        <xdr:cNvSpPr/>
      </xdr:nvSpPr>
      <xdr:spPr>
        <a:xfrm>
          <a:off x="45847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41927</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DD368FE6-8EC7-495B-B621-8961FD132B50}"/>
            </a:ext>
          </a:extLst>
        </xdr:cNvPr>
        <xdr:cNvSpPr txBox="1"/>
      </xdr:nvSpPr>
      <xdr:spPr>
        <a:xfrm>
          <a:off x="4673600"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15875</xdr:rowOff>
    </xdr:from>
    <xdr:to>
      <xdr:col>20</xdr:col>
      <xdr:colOff>38100</xdr:colOff>
      <xdr:row>60</xdr:row>
      <xdr:rowOff>117475</xdr:rowOff>
    </xdr:to>
    <xdr:sp macro="" textlink="">
      <xdr:nvSpPr>
        <xdr:cNvPr id="189" name="楕円 188">
          <a:extLst>
            <a:ext uri="{FF2B5EF4-FFF2-40B4-BE49-F238E27FC236}">
              <a16:creationId xmlns:a16="http://schemas.microsoft.com/office/drawing/2014/main" id="{58268507-3419-43D6-A450-885A128C7FD5}"/>
            </a:ext>
          </a:extLst>
        </xdr:cNvPr>
        <xdr:cNvSpPr/>
      </xdr:nvSpPr>
      <xdr:spPr>
        <a:xfrm>
          <a:off x="3746500" y="1030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66675</xdr:rowOff>
    </xdr:from>
    <xdr:to>
      <xdr:col>24</xdr:col>
      <xdr:colOff>63500</xdr:colOff>
      <xdr:row>60</xdr:row>
      <xdr:rowOff>114300</xdr:rowOff>
    </xdr:to>
    <xdr:cxnSp macro="">
      <xdr:nvCxnSpPr>
        <xdr:cNvPr id="190" name="直線コネクタ 189">
          <a:extLst>
            <a:ext uri="{FF2B5EF4-FFF2-40B4-BE49-F238E27FC236}">
              <a16:creationId xmlns:a16="http://schemas.microsoft.com/office/drawing/2014/main" id="{677979D2-5FD4-4B2D-866F-0678205EDF3F}"/>
            </a:ext>
          </a:extLst>
        </xdr:cNvPr>
        <xdr:cNvCxnSpPr/>
      </xdr:nvCxnSpPr>
      <xdr:spPr>
        <a:xfrm>
          <a:off x="3797300" y="1035367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133985</xdr:rowOff>
    </xdr:from>
    <xdr:to>
      <xdr:col>15</xdr:col>
      <xdr:colOff>101600</xdr:colOff>
      <xdr:row>60</xdr:row>
      <xdr:rowOff>64135</xdr:rowOff>
    </xdr:to>
    <xdr:sp macro="" textlink="">
      <xdr:nvSpPr>
        <xdr:cNvPr id="191" name="楕円 190">
          <a:extLst>
            <a:ext uri="{FF2B5EF4-FFF2-40B4-BE49-F238E27FC236}">
              <a16:creationId xmlns:a16="http://schemas.microsoft.com/office/drawing/2014/main" id="{BB6AA199-50A3-4A4C-9744-A377E7B9E9AC}"/>
            </a:ext>
          </a:extLst>
        </xdr:cNvPr>
        <xdr:cNvSpPr/>
      </xdr:nvSpPr>
      <xdr:spPr>
        <a:xfrm>
          <a:off x="28575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13335</xdr:rowOff>
    </xdr:from>
    <xdr:to>
      <xdr:col>19</xdr:col>
      <xdr:colOff>177800</xdr:colOff>
      <xdr:row>60</xdr:row>
      <xdr:rowOff>66675</xdr:rowOff>
    </xdr:to>
    <xdr:cxnSp macro="">
      <xdr:nvCxnSpPr>
        <xdr:cNvPr id="192" name="直線コネクタ 191">
          <a:extLst>
            <a:ext uri="{FF2B5EF4-FFF2-40B4-BE49-F238E27FC236}">
              <a16:creationId xmlns:a16="http://schemas.microsoft.com/office/drawing/2014/main" id="{410FF42B-4B75-46E0-933D-C56DD0AD9FAA}"/>
            </a:ext>
          </a:extLst>
        </xdr:cNvPr>
        <xdr:cNvCxnSpPr/>
      </xdr:nvCxnSpPr>
      <xdr:spPr>
        <a:xfrm>
          <a:off x="2908300" y="1030033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82550</xdr:rowOff>
    </xdr:from>
    <xdr:to>
      <xdr:col>10</xdr:col>
      <xdr:colOff>165100</xdr:colOff>
      <xdr:row>60</xdr:row>
      <xdr:rowOff>12700</xdr:rowOff>
    </xdr:to>
    <xdr:sp macro="" textlink="">
      <xdr:nvSpPr>
        <xdr:cNvPr id="193" name="楕円 192">
          <a:extLst>
            <a:ext uri="{FF2B5EF4-FFF2-40B4-BE49-F238E27FC236}">
              <a16:creationId xmlns:a16="http://schemas.microsoft.com/office/drawing/2014/main" id="{81E97562-7E57-4558-85C7-60C0570109EC}"/>
            </a:ext>
          </a:extLst>
        </xdr:cNvPr>
        <xdr:cNvSpPr/>
      </xdr:nvSpPr>
      <xdr:spPr>
        <a:xfrm>
          <a:off x="19685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133350</xdr:rowOff>
    </xdr:from>
    <xdr:to>
      <xdr:col>15</xdr:col>
      <xdr:colOff>50800</xdr:colOff>
      <xdr:row>60</xdr:row>
      <xdr:rowOff>13335</xdr:rowOff>
    </xdr:to>
    <xdr:cxnSp macro="">
      <xdr:nvCxnSpPr>
        <xdr:cNvPr id="194" name="直線コネクタ 193">
          <a:extLst>
            <a:ext uri="{FF2B5EF4-FFF2-40B4-BE49-F238E27FC236}">
              <a16:creationId xmlns:a16="http://schemas.microsoft.com/office/drawing/2014/main" id="{5AB649D6-3D03-4153-9678-35931A7F404A}"/>
            </a:ext>
          </a:extLst>
        </xdr:cNvPr>
        <xdr:cNvCxnSpPr/>
      </xdr:nvCxnSpPr>
      <xdr:spPr>
        <a:xfrm>
          <a:off x="2019300" y="1024890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29210</xdr:rowOff>
    </xdr:from>
    <xdr:to>
      <xdr:col>6</xdr:col>
      <xdr:colOff>38100</xdr:colOff>
      <xdr:row>59</xdr:row>
      <xdr:rowOff>130810</xdr:rowOff>
    </xdr:to>
    <xdr:sp macro="" textlink="">
      <xdr:nvSpPr>
        <xdr:cNvPr id="195" name="楕円 194">
          <a:extLst>
            <a:ext uri="{FF2B5EF4-FFF2-40B4-BE49-F238E27FC236}">
              <a16:creationId xmlns:a16="http://schemas.microsoft.com/office/drawing/2014/main" id="{ADD56B0B-3FD6-4F79-A47C-51AD4DE173A1}"/>
            </a:ext>
          </a:extLst>
        </xdr:cNvPr>
        <xdr:cNvSpPr/>
      </xdr:nvSpPr>
      <xdr:spPr>
        <a:xfrm>
          <a:off x="10795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80010</xdr:rowOff>
    </xdr:from>
    <xdr:to>
      <xdr:col>10</xdr:col>
      <xdr:colOff>114300</xdr:colOff>
      <xdr:row>59</xdr:row>
      <xdr:rowOff>133350</xdr:rowOff>
    </xdr:to>
    <xdr:cxnSp macro="">
      <xdr:nvCxnSpPr>
        <xdr:cNvPr id="196" name="直線コネクタ 195">
          <a:extLst>
            <a:ext uri="{FF2B5EF4-FFF2-40B4-BE49-F238E27FC236}">
              <a16:creationId xmlns:a16="http://schemas.microsoft.com/office/drawing/2014/main" id="{18961746-3BFD-4E0C-968E-72D39EFA3170}"/>
            </a:ext>
          </a:extLst>
        </xdr:cNvPr>
        <xdr:cNvCxnSpPr/>
      </xdr:nvCxnSpPr>
      <xdr:spPr>
        <a:xfrm>
          <a:off x="1130300" y="101955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105427</xdr:rowOff>
    </xdr:from>
    <xdr:ext cx="405111" cy="259045"/>
    <xdr:sp macro="" textlink="">
      <xdr:nvSpPr>
        <xdr:cNvPr id="197" name="n_1aveValue【体育館・プール】&#10;有形固定資産減価償却率">
          <a:extLst>
            <a:ext uri="{FF2B5EF4-FFF2-40B4-BE49-F238E27FC236}">
              <a16:creationId xmlns:a16="http://schemas.microsoft.com/office/drawing/2014/main" id="{4F74AEBE-EE72-4829-AED4-CBC48FD00839}"/>
            </a:ext>
          </a:extLst>
        </xdr:cNvPr>
        <xdr:cNvSpPr txBox="1"/>
      </xdr:nvSpPr>
      <xdr:spPr>
        <a:xfrm>
          <a:off x="3582044" y="987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124477</xdr:rowOff>
    </xdr:from>
    <xdr:ext cx="405111" cy="259045"/>
    <xdr:sp macro="" textlink="">
      <xdr:nvSpPr>
        <xdr:cNvPr id="198" name="n_2aveValue【体育館・プール】&#10;有形固定資産減価償却率">
          <a:extLst>
            <a:ext uri="{FF2B5EF4-FFF2-40B4-BE49-F238E27FC236}">
              <a16:creationId xmlns:a16="http://schemas.microsoft.com/office/drawing/2014/main" id="{DDD32133-4DB6-4611-A91F-60BF9D0944FA}"/>
            </a:ext>
          </a:extLst>
        </xdr:cNvPr>
        <xdr:cNvSpPr txBox="1"/>
      </xdr:nvSpPr>
      <xdr:spPr>
        <a:xfrm>
          <a:off x="27057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74947</xdr:rowOff>
    </xdr:from>
    <xdr:ext cx="405111" cy="259045"/>
    <xdr:sp macro="" textlink="">
      <xdr:nvSpPr>
        <xdr:cNvPr id="199" name="n_3aveValue【体育館・プール】&#10;有形固定資産減価償却率">
          <a:extLst>
            <a:ext uri="{FF2B5EF4-FFF2-40B4-BE49-F238E27FC236}">
              <a16:creationId xmlns:a16="http://schemas.microsoft.com/office/drawing/2014/main" id="{F1206677-95E1-4B44-9CB3-C3B26BEEF306}"/>
            </a:ext>
          </a:extLst>
        </xdr:cNvPr>
        <xdr:cNvSpPr txBox="1"/>
      </xdr:nvSpPr>
      <xdr:spPr>
        <a:xfrm>
          <a:off x="1816744"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82567</xdr:rowOff>
    </xdr:from>
    <xdr:ext cx="405111" cy="259045"/>
    <xdr:sp macro="" textlink="">
      <xdr:nvSpPr>
        <xdr:cNvPr id="200" name="n_4aveValue【体育館・プール】&#10;有形固定資産減価償却率">
          <a:extLst>
            <a:ext uri="{FF2B5EF4-FFF2-40B4-BE49-F238E27FC236}">
              <a16:creationId xmlns:a16="http://schemas.microsoft.com/office/drawing/2014/main" id="{71B1123D-C12A-4A89-91ED-9786B6B3A5F1}"/>
            </a:ext>
          </a:extLst>
        </xdr:cNvPr>
        <xdr:cNvSpPr txBox="1"/>
      </xdr:nvSpPr>
      <xdr:spPr>
        <a:xfrm>
          <a:off x="9277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108602</xdr:rowOff>
    </xdr:from>
    <xdr:ext cx="405111" cy="259045"/>
    <xdr:sp macro="" textlink="">
      <xdr:nvSpPr>
        <xdr:cNvPr id="201" name="n_1mainValue【体育館・プール】&#10;有形固定資産減価償却率">
          <a:extLst>
            <a:ext uri="{FF2B5EF4-FFF2-40B4-BE49-F238E27FC236}">
              <a16:creationId xmlns:a16="http://schemas.microsoft.com/office/drawing/2014/main" id="{30929177-A3A8-453B-A4B4-F30FCB53698A}"/>
            </a:ext>
          </a:extLst>
        </xdr:cNvPr>
        <xdr:cNvSpPr txBox="1"/>
      </xdr:nvSpPr>
      <xdr:spPr>
        <a:xfrm>
          <a:off x="3582044" y="1039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55262</xdr:rowOff>
    </xdr:from>
    <xdr:ext cx="405111" cy="259045"/>
    <xdr:sp macro="" textlink="">
      <xdr:nvSpPr>
        <xdr:cNvPr id="202" name="n_2mainValue【体育館・プール】&#10;有形固定資産減価償却率">
          <a:extLst>
            <a:ext uri="{FF2B5EF4-FFF2-40B4-BE49-F238E27FC236}">
              <a16:creationId xmlns:a16="http://schemas.microsoft.com/office/drawing/2014/main" id="{98FB1870-8665-4840-B792-D33E3E7EC4D6}"/>
            </a:ext>
          </a:extLst>
        </xdr:cNvPr>
        <xdr:cNvSpPr txBox="1"/>
      </xdr:nvSpPr>
      <xdr:spPr>
        <a:xfrm>
          <a:off x="2705744" y="1034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3827</xdr:rowOff>
    </xdr:from>
    <xdr:ext cx="405111" cy="259045"/>
    <xdr:sp macro="" textlink="">
      <xdr:nvSpPr>
        <xdr:cNvPr id="203" name="n_3mainValue【体育館・プール】&#10;有形固定資産減価償却率">
          <a:extLst>
            <a:ext uri="{FF2B5EF4-FFF2-40B4-BE49-F238E27FC236}">
              <a16:creationId xmlns:a16="http://schemas.microsoft.com/office/drawing/2014/main" id="{FEEE55F4-6DB2-49AC-91C0-60A9B2873611}"/>
            </a:ext>
          </a:extLst>
        </xdr:cNvPr>
        <xdr:cNvSpPr txBox="1"/>
      </xdr:nvSpPr>
      <xdr:spPr>
        <a:xfrm>
          <a:off x="1816744" y="1029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121937</xdr:rowOff>
    </xdr:from>
    <xdr:ext cx="405111" cy="259045"/>
    <xdr:sp macro="" textlink="">
      <xdr:nvSpPr>
        <xdr:cNvPr id="204" name="n_4mainValue【体育館・プール】&#10;有形固定資産減価償却率">
          <a:extLst>
            <a:ext uri="{FF2B5EF4-FFF2-40B4-BE49-F238E27FC236}">
              <a16:creationId xmlns:a16="http://schemas.microsoft.com/office/drawing/2014/main" id="{240CE46F-2F7A-4216-94B4-91631E827D88}"/>
            </a:ext>
          </a:extLst>
        </xdr:cNvPr>
        <xdr:cNvSpPr txBox="1"/>
      </xdr:nvSpPr>
      <xdr:spPr>
        <a:xfrm>
          <a:off x="9277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592545FE-6824-496C-B628-FE871B51D986}"/>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9EDE0E00-5258-46B8-844D-725FD77C02EB}"/>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A4E287C6-0D5C-4031-8B41-84BF54148B32}"/>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238772BE-7133-45EE-96BF-92DE0E745AAA}"/>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763AFF93-EE66-430B-95C7-DCEF80FF639B}"/>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830BDBD0-FEDD-483E-99B7-FE5EE0033B2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D0B648C7-3F3F-4EF6-B488-34C4251BCCF8}"/>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AD5BCD89-5DAA-46B5-A1D6-FFDBD25836A4}"/>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A4F704FE-DB8C-40C4-89AC-E6E0B9960EF7}"/>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5C40D55D-C18E-4BB0-91F8-8DC43AF34F7C}"/>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3AF83C8B-C9FA-48B7-BE73-F5B82CD56275}"/>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a:extLst>
            <a:ext uri="{FF2B5EF4-FFF2-40B4-BE49-F238E27FC236}">
              <a16:creationId xmlns:a16="http://schemas.microsoft.com/office/drawing/2014/main" id="{0BA79FD9-A383-4485-8EB2-398FCA5FE8CD}"/>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C7514AE8-15B7-4102-90F4-191FCCF6877A}"/>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a:extLst>
            <a:ext uri="{FF2B5EF4-FFF2-40B4-BE49-F238E27FC236}">
              <a16:creationId xmlns:a16="http://schemas.microsoft.com/office/drawing/2014/main" id="{5284DAEA-D8EE-4B96-B098-DBC4484A7E5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4B8D0EAB-EC24-4064-8EC2-861822777209}"/>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a:extLst>
            <a:ext uri="{FF2B5EF4-FFF2-40B4-BE49-F238E27FC236}">
              <a16:creationId xmlns:a16="http://schemas.microsoft.com/office/drawing/2014/main" id="{D8DF74D0-69C2-4116-A2D8-C0ED4698CF7D}"/>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0144956D-B452-48C9-B9B3-A8FDC8E20AF3}"/>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a:extLst>
            <a:ext uri="{FF2B5EF4-FFF2-40B4-BE49-F238E27FC236}">
              <a16:creationId xmlns:a16="http://schemas.microsoft.com/office/drawing/2014/main" id="{14F7B431-FDA6-427F-A879-0EAB1D0B66B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32ED17DA-2CFC-4BE0-9011-D1CC303940E6}"/>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a:extLst>
            <a:ext uri="{FF2B5EF4-FFF2-40B4-BE49-F238E27FC236}">
              <a16:creationId xmlns:a16="http://schemas.microsoft.com/office/drawing/2014/main" id="{EA1C99A5-40E5-401D-B5A6-25626644886B}"/>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84875878-34CA-4008-A8D6-45FD88606FE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a:extLst>
            <a:ext uri="{FF2B5EF4-FFF2-40B4-BE49-F238E27FC236}">
              <a16:creationId xmlns:a16="http://schemas.microsoft.com/office/drawing/2014/main" id="{E5556082-AC80-44B4-AFE5-56544CA11B53}"/>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a:extLst>
            <a:ext uri="{FF2B5EF4-FFF2-40B4-BE49-F238E27FC236}">
              <a16:creationId xmlns:a16="http://schemas.microsoft.com/office/drawing/2014/main" id="{1174A826-25B3-4640-A73D-1989AAB49E2F}"/>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64770</xdr:rowOff>
    </xdr:from>
    <xdr:to>
      <xdr:col>54</xdr:col>
      <xdr:colOff>189865</xdr:colOff>
      <xdr:row>63</xdr:row>
      <xdr:rowOff>3810</xdr:rowOff>
    </xdr:to>
    <xdr:cxnSp macro="">
      <xdr:nvCxnSpPr>
        <xdr:cNvPr id="228" name="直線コネクタ 227">
          <a:extLst>
            <a:ext uri="{FF2B5EF4-FFF2-40B4-BE49-F238E27FC236}">
              <a16:creationId xmlns:a16="http://schemas.microsoft.com/office/drawing/2014/main" id="{AC004A04-BAD6-4D12-AB34-553BA3CC6AD5}"/>
            </a:ext>
          </a:extLst>
        </xdr:cNvPr>
        <xdr:cNvCxnSpPr/>
      </xdr:nvCxnSpPr>
      <xdr:spPr>
        <a:xfrm flipV="1">
          <a:off x="10476865" y="9665970"/>
          <a:ext cx="0"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7637</xdr:rowOff>
    </xdr:from>
    <xdr:ext cx="469744" cy="259045"/>
    <xdr:sp macro="" textlink="">
      <xdr:nvSpPr>
        <xdr:cNvPr id="229" name="【体育館・プール】&#10;一人当たり面積最小値テキスト">
          <a:extLst>
            <a:ext uri="{FF2B5EF4-FFF2-40B4-BE49-F238E27FC236}">
              <a16:creationId xmlns:a16="http://schemas.microsoft.com/office/drawing/2014/main" id="{D2E5E7BE-FAAC-439E-81D7-12FC14E4E59C}"/>
            </a:ext>
          </a:extLst>
        </xdr:cNvPr>
        <xdr:cNvSpPr txBox="1"/>
      </xdr:nvSpPr>
      <xdr:spPr>
        <a:xfrm>
          <a:off x="10515600"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3810</xdr:rowOff>
    </xdr:from>
    <xdr:to>
      <xdr:col>55</xdr:col>
      <xdr:colOff>88900</xdr:colOff>
      <xdr:row>63</xdr:row>
      <xdr:rowOff>3810</xdr:rowOff>
    </xdr:to>
    <xdr:cxnSp macro="">
      <xdr:nvCxnSpPr>
        <xdr:cNvPr id="230" name="直線コネクタ 229">
          <a:extLst>
            <a:ext uri="{FF2B5EF4-FFF2-40B4-BE49-F238E27FC236}">
              <a16:creationId xmlns:a16="http://schemas.microsoft.com/office/drawing/2014/main" id="{86A80BD2-045B-46AD-8638-0F3A40D21DC7}"/>
            </a:ext>
          </a:extLst>
        </xdr:cNvPr>
        <xdr:cNvCxnSpPr/>
      </xdr:nvCxnSpPr>
      <xdr:spPr>
        <a:xfrm>
          <a:off x="10388600" y="10805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11447</xdr:rowOff>
    </xdr:from>
    <xdr:ext cx="469744" cy="259045"/>
    <xdr:sp macro="" textlink="">
      <xdr:nvSpPr>
        <xdr:cNvPr id="231" name="【体育館・プール】&#10;一人当たり面積最大値テキスト">
          <a:extLst>
            <a:ext uri="{FF2B5EF4-FFF2-40B4-BE49-F238E27FC236}">
              <a16:creationId xmlns:a16="http://schemas.microsoft.com/office/drawing/2014/main" id="{B90710EF-7DE1-4166-A5F6-EEF39F8208E8}"/>
            </a:ext>
          </a:extLst>
        </xdr:cNvPr>
        <xdr:cNvSpPr txBox="1"/>
      </xdr:nvSpPr>
      <xdr:spPr>
        <a:xfrm>
          <a:off x="10515600" y="944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64770</xdr:rowOff>
    </xdr:from>
    <xdr:to>
      <xdr:col>55</xdr:col>
      <xdr:colOff>88900</xdr:colOff>
      <xdr:row>56</xdr:row>
      <xdr:rowOff>64770</xdr:rowOff>
    </xdr:to>
    <xdr:cxnSp macro="">
      <xdr:nvCxnSpPr>
        <xdr:cNvPr id="232" name="直線コネクタ 231">
          <a:extLst>
            <a:ext uri="{FF2B5EF4-FFF2-40B4-BE49-F238E27FC236}">
              <a16:creationId xmlns:a16="http://schemas.microsoft.com/office/drawing/2014/main" id="{99A3A407-0CC9-4141-9714-36A0423EA17E}"/>
            </a:ext>
          </a:extLst>
        </xdr:cNvPr>
        <xdr:cNvCxnSpPr/>
      </xdr:nvCxnSpPr>
      <xdr:spPr>
        <a:xfrm>
          <a:off x="10388600" y="966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101617</xdr:rowOff>
    </xdr:from>
    <xdr:ext cx="469744" cy="259045"/>
    <xdr:sp macro="" textlink="">
      <xdr:nvSpPr>
        <xdr:cNvPr id="233" name="【体育館・プール】&#10;一人当たり面積平均値テキスト">
          <a:extLst>
            <a:ext uri="{FF2B5EF4-FFF2-40B4-BE49-F238E27FC236}">
              <a16:creationId xmlns:a16="http://schemas.microsoft.com/office/drawing/2014/main" id="{C4EC117F-1589-4457-87AB-BBB281C8DC28}"/>
            </a:ext>
          </a:extLst>
        </xdr:cNvPr>
        <xdr:cNvSpPr txBox="1"/>
      </xdr:nvSpPr>
      <xdr:spPr>
        <a:xfrm>
          <a:off x="10515600" y="103886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78740</xdr:rowOff>
    </xdr:from>
    <xdr:to>
      <xdr:col>55</xdr:col>
      <xdr:colOff>50800</xdr:colOff>
      <xdr:row>62</xdr:row>
      <xdr:rowOff>8890</xdr:rowOff>
    </xdr:to>
    <xdr:sp macro="" textlink="">
      <xdr:nvSpPr>
        <xdr:cNvPr id="234" name="フローチャート: 判断 233">
          <a:extLst>
            <a:ext uri="{FF2B5EF4-FFF2-40B4-BE49-F238E27FC236}">
              <a16:creationId xmlns:a16="http://schemas.microsoft.com/office/drawing/2014/main" id="{7C64BF02-AC04-4FC4-B642-A2FC3733F21E}"/>
            </a:ext>
          </a:extLst>
        </xdr:cNvPr>
        <xdr:cNvSpPr/>
      </xdr:nvSpPr>
      <xdr:spPr>
        <a:xfrm>
          <a:off x="10426700" y="1053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33020</xdr:rowOff>
    </xdr:from>
    <xdr:to>
      <xdr:col>50</xdr:col>
      <xdr:colOff>165100</xdr:colOff>
      <xdr:row>61</xdr:row>
      <xdr:rowOff>134620</xdr:rowOff>
    </xdr:to>
    <xdr:sp macro="" textlink="">
      <xdr:nvSpPr>
        <xdr:cNvPr id="235" name="フローチャート: 判断 234">
          <a:extLst>
            <a:ext uri="{FF2B5EF4-FFF2-40B4-BE49-F238E27FC236}">
              <a16:creationId xmlns:a16="http://schemas.microsoft.com/office/drawing/2014/main" id="{AAC7D498-89AF-4764-91BC-766CBD4F8CFC}"/>
            </a:ext>
          </a:extLst>
        </xdr:cNvPr>
        <xdr:cNvSpPr/>
      </xdr:nvSpPr>
      <xdr:spPr>
        <a:xfrm>
          <a:off x="9588500" y="1049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52070</xdr:rowOff>
    </xdr:from>
    <xdr:to>
      <xdr:col>46</xdr:col>
      <xdr:colOff>38100</xdr:colOff>
      <xdr:row>61</xdr:row>
      <xdr:rowOff>153670</xdr:rowOff>
    </xdr:to>
    <xdr:sp macro="" textlink="">
      <xdr:nvSpPr>
        <xdr:cNvPr id="236" name="フローチャート: 判断 235">
          <a:extLst>
            <a:ext uri="{FF2B5EF4-FFF2-40B4-BE49-F238E27FC236}">
              <a16:creationId xmlns:a16="http://schemas.microsoft.com/office/drawing/2014/main" id="{176CF76C-A362-4CC1-813E-4B90D2620ACE}"/>
            </a:ext>
          </a:extLst>
        </xdr:cNvPr>
        <xdr:cNvSpPr/>
      </xdr:nvSpPr>
      <xdr:spPr>
        <a:xfrm>
          <a:off x="86995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74930</xdr:rowOff>
    </xdr:from>
    <xdr:to>
      <xdr:col>41</xdr:col>
      <xdr:colOff>101600</xdr:colOff>
      <xdr:row>62</xdr:row>
      <xdr:rowOff>5080</xdr:rowOff>
    </xdr:to>
    <xdr:sp macro="" textlink="">
      <xdr:nvSpPr>
        <xdr:cNvPr id="237" name="フローチャート: 判断 236">
          <a:extLst>
            <a:ext uri="{FF2B5EF4-FFF2-40B4-BE49-F238E27FC236}">
              <a16:creationId xmlns:a16="http://schemas.microsoft.com/office/drawing/2014/main" id="{FC828BC8-C280-46ED-BC57-4163CD38EAFE}"/>
            </a:ext>
          </a:extLst>
        </xdr:cNvPr>
        <xdr:cNvSpPr/>
      </xdr:nvSpPr>
      <xdr:spPr>
        <a:xfrm>
          <a:off x="7810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63500</xdr:rowOff>
    </xdr:from>
    <xdr:to>
      <xdr:col>36</xdr:col>
      <xdr:colOff>165100</xdr:colOff>
      <xdr:row>61</xdr:row>
      <xdr:rowOff>165100</xdr:rowOff>
    </xdr:to>
    <xdr:sp macro="" textlink="">
      <xdr:nvSpPr>
        <xdr:cNvPr id="238" name="フローチャート: 判断 237">
          <a:extLst>
            <a:ext uri="{FF2B5EF4-FFF2-40B4-BE49-F238E27FC236}">
              <a16:creationId xmlns:a16="http://schemas.microsoft.com/office/drawing/2014/main" id="{15D3CF93-8702-4094-BEBE-D4FA799D0551}"/>
            </a:ext>
          </a:extLst>
        </xdr:cNvPr>
        <xdr:cNvSpPr/>
      </xdr:nvSpPr>
      <xdr:spPr>
        <a:xfrm>
          <a:off x="69215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ED39DA6C-18A8-499A-B892-DA2311086EFE}"/>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8E91E884-1125-4365-A4E8-4A1C46072C81}"/>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846CDF15-3852-4C34-A36F-D564B5E85533}"/>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33797408-215B-487C-B541-B03A77579A6D}"/>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C8F2A2D1-824A-4E97-B98C-B69FC8E9F64D}"/>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44450</xdr:rowOff>
    </xdr:from>
    <xdr:to>
      <xdr:col>55</xdr:col>
      <xdr:colOff>50800</xdr:colOff>
      <xdr:row>62</xdr:row>
      <xdr:rowOff>146050</xdr:rowOff>
    </xdr:to>
    <xdr:sp macro="" textlink="">
      <xdr:nvSpPr>
        <xdr:cNvPr id="244" name="楕円 243">
          <a:extLst>
            <a:ext uri="{FF2B5EF4-FFF2-40B4-BE49-F238E27FC236}">
              <a16:creationId xmlns:a16="http://schemas.microsoft.com/office/drawing/2014/main" id="{31C00310-6859-4B34-B021-5C94D7AA64C1}"/>
            </a:ext>
          </a:extLst>
        </xdr:cNvPr>
        <xdr:cNvSpPr/>
      </xdr:nvSpPr>
      <xdr:spPr>
        <a:xfrm>
          <a:off x="10426700" y="1067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130827</xdr:rowOff>
    </xdr:from>
    <xdr:ext cx="469744" cy="259045"/>
    <xdr:sp macro="" textlink="">
      <xdr:nvSpPr>
        <xdr:cNvPr id="245" name="【体育館・プール】&#10;一人当たり面積該当値テキスト">
          <a:extLst>
            <a:ext uri="{FF2B5EF4-FFF2-40B4-BE49-F238E27FC236}">
              <a16:creationId xmlns:a16="http://schemas.microsoft.com/office/drawing/2014/main" id="{5F4B707F-9B24-4ACA-A7ED-DB15BD612942}"/>
            </a:ext>
          </a:extLst>
        </xdr:cNvPr>
        <xdr:cNvSpPr txBox="1"/>
      </xdr:nvSpPr>
      <xdr:spPr>
        <a:xfrm>
          <a:off x="10515600" y="1058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44450</xdr:rowOff>
    </xdr:from>
    <xdr:to>
      <xdr:col>50</xdr:col>
      <xdr:colOff>165100</xdr:colOff>
      <xdr:row>62</xdr:row>
      <xdr:rowOff>146050</xdr:rowOff>
    </xdr:to>
    <xdr:sp macro="" textlink="">
      <xdr:nvSpPr>
        <xdr:cNvPr id="246" name="楕円 245">
          <a:extLst>
            <a:ext uri="{FF2B5EF4-FFF2-40B4-BE49-F238E27FC236}">
              <a16:creationId xmlns:a16="http://schemas.microsoft.com/office/drawing/2014/main" id="{3BB5EAD9-ED86-40B6-BB02-3A005DD56B2B}"/>
            </a:ext>
          </a:extLst>
        </xdr:cNvPr>
        <xdr:cNvSpPr/>
      </xdr:nvSpPr>
      <xdr:spPr>
        <a:xfrm>
          <a:off x="9588500" y="1067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95250</xdr:rowOff>
    </xdr:from>
    <xdr:to>
      <xdr:col>55</xdr:col>
      <xdr:colOff>0</xdr:colOff>
      <xdr:row>62</xdr:row>
      <xdr:rowOff>95250</xdr:rowOff>
    </xdr:to>
    <xdr:cxnSp macro="">
      <xdr:nvCxnSpPr>
        <xdr:cNvPr id="247" name="直線コネクタ 246">
          <a:extLst>
            <a:ext uri="{FF2B5EF4-FFF2-40B4-BE49-F238E27FC236}">
              <a16:creationId xmlns:a16="http://schemas.microsoft.com/office/drawing/2014/main" id="{00BE68CE-B6E0-4E1F-8404-910CFA5A98D3}"/>
            </a:ext>
          </a:extLst>
        </xdr:cNvPr>
        <xdr:cNvCxnSpPr/>
      </xdr:nvCxnSpPr>
      <xdr:spPr>
        <a:xfrm>
          <a:off x="9639300" y="107251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48260</xdr:rowOff>
    </xdr:from>
    <xdr:to>
      <xdr:col>46</xdr:col>
      <xdr:colOff>38100</xdr:colOff>
      <xdr:row>62</xdr:row>
      <xdr:rowOff>149860</xdr:rowOff>
    </xdr:to>
    <xdr:sp macro="" textlink="">
      <xdr:nvSpPr>
        <xdr:cNvPr id="248" name="楕円 247">
          <a:extLst>
            <a:ext uri="{FF2B5EF4-FFF2-40B4-BE49-F238E27FC236}">
              <a16:creationId xmlns:a16="http://schemas.microsoft.com/office/drawing/2014/main" id="{D4CA36BE-0214-4B2F-A84B-F75E038C38C9}"/>
            </a:ext>
          </a:extLst>
        </xdr:cNvPr>
        <xdr:cNvSpPr/>
      </xdr:nvSpPr>
      <xdr:spPr>
        <a:xfrm>
          <a:off x="8699500" y="1067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95250</xdr:rowOff>
    </xdr:from>
    <xdr:to>
      <xdr:col>50</xdr:col>
      <xdr:colOff>114300</xdr:colOff>
      <xdr:row>62</xdr:row>
      <xdr:rowOff>99060</xdr:rowOff>
    </xdr:to>
    <xdr:cxnSp macro="">
      <xdr:nvCxnSpPr>
        <xdr:cNvPr id="249" name="直線コネクタ 248">
          <a:extLst>
            <a:ext uri="{FF2B5EF4-FFF2-40B4-BE49-F238E27FC236}">
              <a16:creationId xmlns:a16="http://schemas.microsoft.com/office/drawing/2014/main" id="{66292C97-0DED-4906-8E25-9D37E0C352CD}"/>
            </a:ext>
          </a:extLst>
        </xdr:cNvPr>
        <xdr:cNvCxnSpPr/>
      </xdr:nvCxnSpPr>
      <xdr:spPr>
        <a:xfrm flipV="1">
          <a:off x="8750300" y="107251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48260</xdr:rowOff>
    </xdr:from>
    <xdr:to>
      <xdr:col>41</xdr:col>
      <xdr:colOff>101600</xdr:colOff>
      <xdr:row>62</xdr:row>
      <xdr:rowOff>149860</xdr:rowOff>
    </xdr:to>
    <xdr:sp macro="" textlink="">
      <xdr:nvSpPr>
        <xdr:cNvPr id="250" name="楕円 249">
          <a:extLst>
            <a:ext uri="{FF2B5EF4-FFF2-40B4-BE49-F238E27FC236}">
              <a16:creationId xmlns:a16="http://schemas.microsoft.com/office/drawing/2014/main" id="{181CA634-8BF8-4315-BB68-BCA9FF3343AC}"/>
            </a:ext>
          </a:extLst>
        </xdr:cNvPr>
        <xdr:cNvSpPr/>
      </xdr:nvSpPr>
      <xdr:spPr>
        <a:xfrm>
          <a:off x="7810500" y="1067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99060</xdr:rowOff>
    </xdr:from>
    <xdr:to>
      <xdr:col>45</xdr:col>
      <xdr:colOff>177800</xdr:colOff>
      <xdr:row>62</xdr:row>
      <xdr:rowOff>99060</xdr:rowOff>
    </xdr:to>
    <xdr:cxnSp macro="">
      <xdr:nvCxnSpPr>
        <xdr:cNvPr id="251" name="直線コネクタ 250">
          <a:extLst>
            <a:ext uri="{FF2B5EF4-FFF2-40B4-BE49-F238E27FC236}">
              <a16:creationId xmlns:a16="http://schemas.microsoft.com/office/drawing/2014/main" id="{C8E77091-71CE-494F-8225-C696F1308B8A}"/>
            </a:ext>
          </a:extLst>
        </xdr:cNvPr>
        <xdr:cNvCxnSpPr/>
      </xdr:nvCxnSpPr>
      <xdr:spPr>
        <a:xfrm>
          <a:off x="7861300" y="107289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48260</xdr:rowOff>
    </xdr:from>
    <xdr:to>
      <xdr:col>36</xdr:col>
      <xdr:colOff>165100</xdr:colOff>
      <xdr:row>62</xdr:row>
      <xdr:rowOff>149860</xdr:rowOff>
    </xdr:to>
    <xdr:sp macro="" textlink="">
      <xdr:nvSpPr>
        <xdr:cNvPr id="252" name="楕円 251">
          <a:extLst>
            <a:ext uri="{FF2B5EF4-FFF2-40B4-BE49-F238E27FC236}">
              <a16:creationId xmlns:a16="http://schemas.microsoft.com/office/drawing/2014/main" id="{38A46D45-AC75-4AD6-A865-29C491E2961C}"/>
            </a:ext>
          </a:extLst>
        </xdr:cNvPr>
        <xdr:cNvSpPr/>
      </xdr:nvSpPr>
      <xdr:spPr>
        <a:xfrm>
          <a:off x="6921500" y="1067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99060</xdr:rowOff>
    </xdr:from>
    <xdr:to>
      <xdr:col>41</xdr:col>
      <xdr:colOff>50800</xdr:colOff>
      <xdr:row>62</xdr:row>
      <xdr:rowOff>99060</xdr:rowOff>
    </xdr:to>
    <xdr:cxnSp macro="">
      <xdr:nvCxnSpPr>
        <xdr:cNvPr id="253" name="直線コネクタ 252">
          <a:extLst>
            <a:ext uri="{FF2B5EF4-FFF2-40B4-BE49-F238E27FC236}">
              <a16:creationId xmlns:a16="http://schemas.microsoft.com/office/drawing/2014/main" id="{F73BC33B-F888-47D7-8968-5658B6B3C5FC}"/>
            </a:ext>
          </a:extLst>
        </xdr:cNvPr>
        <xdr:cNvCxnSpPr/>
      </xdr:nvCxnSpPr>
      <xdr:spPr>
        <a:xfrm>
          <a:off x="6972300" y="107289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151147</xdr:rowOff>
    </xdr:from>
    <xdr:ext cx="469744" cy="259045"/>
    <xdr:sp macro="" textlink="">
      <xdr:nvSpPr>
        <xdr:cNvPr id="254" name="n_1aveValue【体育館・プール】&#10;一人当たり面積">
          <a:extLst>
            <a:ext uri="{FF2B5EF4-FFF2-40B4-BE49-F238E27FC236}">
              <a16:creationId xmlns:a16="http://schemas.microsoft.com/office/drawing/2014/main" id="{771C1DF5-FC10-44EC-95E3-EAF528672245}"/>
            </a:ext>
          </a:extLst>
        </xdr:cNvPr>
        <xdr:cNvSpPr txBox="1"/>
      </xdr:nvSpPr>
      <xdr:spPr>
        <a:xfrm>
          <a:off x="9391727" y="1026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170197</xdr:rowOff>
    </xdr:from>
    <xdr:ext cx="469744" cy="259045"/>
    <xdr:sp macro="" textlink="">
      <xdr:nvSpPr>
        <xdr:cNvPr id="255" name="n_2aveValue【体育館・プール】&#10;一人当たり面積">
          <a:extLst>
            <a:ext uri="{FF2B5EF4-FFF2-40B4-BE49-F238E27FC236}">
              <a16:creationId xmlns:a16="http://schemas.microsoft.com/office/drawing/2014/main" id="{A664DFA4-5497-4117-B12E-5EED008D2174}"/>
            </a:ext>
          </a:extLst>
        </xdr:cNvPr>
        <xdr:cNvSpPr txBox="1"/>
      </xdr:nvSpPr>
      <xdr:spPr>
        <a:xfrm>
          <a:off x="8515427" y="1028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21607</xdr:rowOff>
    </xdr:from>
    <xdr:ext cx="469744" cy="259045"/>
    <xdr:sp macro="" textlink="">
      <xdr:nvSpPr>
        <xdr:cNvPr id="256" name="n_3aveValue【体育館・プール】&#10;一人当たり面積">
          <a:extLst>
            <a:ext uri="{FF2B5EF4-FFF2-40B4-BE49-F238E27FC236}">
              <a16:creationId xmlns:a16="http://schemas.microsoft.com/office/drawing/2014/main" id="{CC0D6B2A-7E59-4881-AF27-26DAE47843FA}"/>
            </a:ext>
          </a:extLst>
        </xdr:cNvPr>
        <xdr:cNvSpPr txBox="1"/>
      </xdr:nvSpPr>
      <xdr:spPr>
        <a:xfrm>
          <a:off x="76264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10177</xdr:rowOff>
    </xdr:from>
    <xdr:ext cx="469744" cy="259045"/>
    <xdr:sp macro="" textlink="">
      <xdr:nvSpPr>
        <xdr:cNvPr id="257" name="n_4aveValue【体育館・プール】&#10;一人当たり面積">
          <a:extLst>
            <a:ext uri="{FF2B5EF4-FFF2-40B4-BE49-F238E27FC236}">
              <a16:creationId xmlns:a16="http://schemas.microsoft.com/office/drawing/2014/main" id="{BB5BD942-1EA1-47ED-9E7E-B0BA467A2064}"/>
            </a:ext>
          </a:extLst>
        </xdr:cNvPr>
        <xdr:cNvSpPr txBox="1"/>
      </xdr:nvSpPr>
      <xdr:spPr>
        <a:xfrm>
          <a:off x="6737427" y="1029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137177</xdr:rowOff>
    </xdr:from>
    <xdr:ext cx="469744" cy="259045"/>
    <xdr:sp macro="" textlink="">
      <xdr:nvSpPr>
        <xdr:cNvPr id="258" name="n_1mainValue【体育館・プール】&#10;一人当たり面積">
          <a:extLst>
            <a:ext uri="{FF2B5EF4-FFF2-40B4-BE49-F238E27FC236}">
              <a16:creationId xmlns:a16="http://schemas.microsoft.com/office/drawing/2014/main" id="{A6E1BD1F-54BF-4B49-9ADC-950BDB7F03BB}"/>
            </a:ext>
          </a:extLst>
        </xdr:cNvPr>
        <xdr:cNvSpPr txBox="1"/>
      </xdr:nvSpPr>
      <xdr:spPr>
        <a:xfrm>
          <a:off x="93917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140987</xdr:rowOff>
    </xdr:from>
    <xdr:ext cx="469744" cy="259045"/>
    <xdr:sp macro="" textlink="">
      <xdr:nvSpPr>
        <xdr:cNvPr id="259" name="n_2mainValue【体育館・プール】&#10;一人当たり面積">
          <a:extLst>
            <a:ext uri="{FF2B5EF4-FFF2-40B4-BE49-F238E27FC236}">
              <a16:creationId xmlns:a16="http://schemas.microsoft.com/office/drawing/2014/main" id="{FBEF3F6A-CE87-41E2-B9D7-D0756AFF60EA}"/>
            </a:ext>
          </a:extLst>
        </xdr:cNvPr>
        <xdr:cNvSpPr txBox="1"/>
      </xdr:nvSpPr>
      <xdr:spPr>
        <a:xfrm>
          <a:off x="8515427"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140987</xdr:rowOff>
    </xdr:from>
    <xdr:ext cx="469744" cy="259045"/>
    <xdr:sp macro="" textlink="">
      <xdr:nvSpPr>
        <xdr:cNvPr id="260" name="n_3mainValue【体育館・プール】&#10;一人当たり面積">
          <a:extLst>
            <a:ext uri="{FF2B5EF4-FFF2-40B4-BE49-F238E27FC236}">
              <a16:creationId xmlns:a16="http://schemas.microsoft.com/office/drawing/2014/main" id="{4F5440EC-2CA2-454D-9128-88588AF60E77}"/>
            </a:ext>
          </a:extLst>
        </xdr:cNvPr>
        <xdr:cNvSpPr txBox="1"/>
      </xdr:nvSpPr>
      <xdr:spPr>
        <a:xfrm>
          <a:off x="7626427"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140987</xdr:rowOff>
    </xdr:from>
    <xdr:ext cx="469744" cy="259045"/>
    <xdr:sp macro="" textlink="">
      <xdr:nvSpPr>
        <xdr:cNvPr id="261" name="n_4mainValue【体育館・プール】&#10;一人当たり面積">
          <a:extLst>
            <a:ext uri="{FF2B5EF4-FFF2-40B4-BE49-F238E27FC236}">
              <a16:creationId xmlns:a16="http://schemas.microsoft.com/office/drawing/2014/main" id="{3343CDB1-A6E8-4754-9D90-1BCCA797D4DE}"/>
            </a:ext>
          </a:extLst>
        </xdr:cNvPr>
        <xdr:cNvSpPr txBox="1"/>
      </xdr:nvSpPr>
      <xdr:spPr>
        <a:xfrm>
          <a:off x="6737427"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DFB90081-E6DB-4540-894E-4BA6F819D2F1}"/>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2090CAD6-68F9-4A08-BBD7-F6E445E395EB}"/>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EDBDAEDB-0172-4CDB-88E0-D56859BC9AC1}"/>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E00C43D7-A45A-432A-9841-55A3A2D6A3FB}"/>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D768D595-2CF7-47E7-811D-8F5ECFF57D72}"/>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B92EBFD0-EDF3-4EF8-A85E-09C3BFF69D53}"/>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4C3AF0FB-1C9E-4C58-983F-8EC4307B4125}"/>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860268C8-BF7E-454F-A46B-218CD962E32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3E15A8FC-689D-4E59-9D9C-C38B84BCAD9F}"/>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9F19799D-43FB-44F3-B82A-D608E1F8842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2" name="テキスト ボックス 271">
          <a:extLst>
            <a:ext uri="{FF2B5EF4-FFF2-40B4-BE49-F238E27FC236}">
              <a16:creationId xmlns:a16="http://schemas.microsoft.com/office/drawing/2014/main" id="{8C9AE17E-EE4E-4687-8137-B136EF6C94C4}"/>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id="{9711BF63-B88C-491A-BC60-535D592FC62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74" name="テキスト ボックス 273">
          <a:extLst>
            <a:ext uri="{FF2B5EF4-FFF2-40B4-BE49-F238E27FC236}">
              <a16:creationId xmlns:a16="http://schemas.microsoft.com/office/drawing/2014/main" id="{1867F24E-6EE6-46BB-9588-848D5A911BF3}"/>
            </a:ext>
          </a:extLst>
        </xdr:cNvPr>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id="{D1FE5BAD-1A95-4331-B7EC-28C94C203C8E}"/>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id="{1D3A86F4-B224-4871-9819-15DF2FBA1C23}"/>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id="{B583A243-7C9C-47E3-9B86-0127C3B747C5}"/>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id="{6E8CA5E6-CBA0-41B1-B124-6C3BEAB8B7C9}"/>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id="{F640D56C-0B94-49A3-909B-4CF15BA0A63F}"/>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id="{2A0B8B21-CA68-43E3-9D3F-CBBEA197490B}"/>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id="{949E9873-83EA-4B81-906C-964498885BCE}"/>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id="{1C46B8C8-A78E-442F-B997-A98729311B16}"/>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id="{9CBDDCEB-5D38-4DCD-80EE-02A3221D9C8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4" name="テキスト ボックス 283">
          <a:extLst>
            <a:ext uri="{FF2B5EF4-FFF2-40B4-BE49-F238E27FC236}">
              <a16:creationId xmlns:a16="http://schemas.microsoft.com/office/drawing/2014/main" id="{CF99AC08-A7EC-4F8C-AF9F-AB569589A6A8}"/>
            </a:ext>
          </a:extLst>
        </xdr:cNvPr>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80FF2B29-532E-4113-9437-EDB91E1F289C}"/>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6" name="テキスト ボックス 285">
          <a:extLst>
            <a:ext uri="{FF2B5EF4-FFF2-40B4-BE49-F238E27FC236}">
              <a16:creationId xmlns:a16="http://schemas.microsoft.com/office/drawing/2014/main" id="{909A709D-E4FC-4458-BD4E-0C5921EE6846}"/>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福祉施設】&#10;有形固定資産減価償却率グラフ枠">
          <a:extLst>
            <a:ext uri="{FF2B5EF4-FFF2-40B4-BE49-F238E27FC236}">
              <a16:creationId xmlns:a16="http://schemas.microsoft.com/office/drawing/2014/main" id="{CB025A26-FBC4-4366-A23E-F538B4156EF2}"/>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67492</xdr:rowOff>
    </xdr:from>
    <xdr:to>
      <xdr:col>24</xdr:col>
      <xdr:colOff>62865</xdr:colOff>
      <xdr:row>85</xdr:row>
      <xdr:rowOff>114844</xdr:rowOff>
    </xdr:to>
    <xdr:cxnSp macro="">
      <xdr:nvCxnSpPr>
        <xdr:cNvPr id="288" name="直線コネクタ 287">
          <a:extLst>
            <a:ext uri="{FF2B5EF4-FFF2-40B4-BE49-F238E27FC236}">
              <a16:creationId xmlns:a16="http://schemas.microsoft.com/office/drawing/2014/main" id="{0A4E8DCC-5E70-4700-8255-FADCA4D430BD}"/>
            </a:ext>
          </a:extLst>
        </xdr:cNvPr>
        <xdr:cNvCxnSpPr/>
      </xdr:nvCxnSpPr>
      <xdr:spPr>
        <a:xfrm flipV="1">
          <a:off x="4634865" y="13440592"/>
          <a:ext cx="0" cy="1247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118671</xdr:rowOff>
    </xdr:from>
    <xdr:ext cx="405111" cy="259045"/>
    <xdr:sp macro="" textlink="">
      <xdr:nvSpPr>
        <xdr:cNvPr id="289" name="【福祉施設】&#10;有形固定資産減価償却率最小値テキスト">
          <a:extLst>
            <a:ext uri="{FF2B5EF4-FFF2-40B4-BE49-F238E27FC236}">
              <a16:creationId xmlns:a16="http://schemas.microsoft.com/office/drawing/2014/main" id="{DE834A76-226D-49A6-8C87-083777513C6C}"/>
            </a:ext>
          </a:extLst>
        </xdr:cNvPr>
        <xdr:cNvSpPr txBox="1"/>
      </xdr:nvSpPr>
      <xdr:spPr>
        <a:xfrm>
          <a:off x="4673600" y="1469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114844</xdr:rowOff>
    </xdr:from>
    <xdr:to>
      <xdr:col>24</xdr:col>
      <xdr:colOff>152400</xdr:colOff>
      <xdr:row>85</xdr:row>
      <xdr:rowOff>114844</xdr:rowOff>
    </xdr:to>
    <xdr:cxnSp macro="">
      <xdr:nvCxnSpPr>
        <xdr:cNvPr id="290" name="直線コネクタ 289">
          <a:extLst>
            <a:ext uri="{FF2B5EF4-FFF2-40B4-BE49-F238E27FC236}">
              <a16:creationId xmlns:a16="http://schemas.microsoft.com/office/drawing/2014/main" id="{072D1A8E-7169-4E22-9E15-F5FAD49035D3}"/>
            </a:ext>
          </a:extLst>
        </xdr:cNvPr>
        <xdr:cNvCxnSpPr/>
      </xdr:nvCxnSpPr>
      <xdr:spPr>
        <a:xfrm>
          <a:off x="4546600" y="1468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14169</xdr:rowOff>
    </xdr:from>
    <xdr:ext cx="405111" cy="259045"/>
    <xdr:sp macro="" textlink="">
      <xdr:nvSpPr>
        <xdr:cNvPr id="291" name="【福祉施設】&#10;有形固定資産減価償却率最大値テキスト">
          <a:extLst>
            <a:ext uri="{FF2B5EF4-FFF2-40B4-BE49-F238E27FC236}">
              <a16:creationId xmlns:a16="http://schemas.microsoft.com/office/drawing/2014/main" id="{1A5556D6-BF04-4333-86CF-ED74EFDB75C6}"/>
            </a:ext>
          </a:extLst>
        </xdr:cNvPr>
        <xdr:cNvSpPr txBox="1"/>
      </xdr:nvSpPr>
      <xdr:spPr>
        <a:xfrm>
          <a:off x="4673600" y="13215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67492</xdr:rowOff>
    </xdr:from>
    <xdr:to>
      <xdr:col>24</xdr:col>
      <xdr:colOff>152400</xdr:colOff>
      <xdr:row>78</xdr:row>
      <xdr:rowOff>67492</xdr:rowOff>
    </xdr:to>
    <xdr:cxnSp macro="">
      <xdr:nvCxnSpPr>
        <xdr:cNvPr id="292" name="直線コネクタ 291">
          <a:extLst>
            <a:ext uri="{FF2B5EF4-FFF2-40B4-BE49-F238E27FC236}">
              <a16:creationId xmlns:a16="http://schemas.microsoft.com/office/drawing/2014/main" id="{5CE4677D-908A-4202-86E7-5F9863EBD828}"/>
            </a:ext>
          </a:extLst>
        </xdr:cNvPr>
        <xdr:cNvCxnSpPr/>
      </xdr:nvCxnSpPr>
      <xdr:spPr>
        <a:xfrm>
          <a:off x="4546600" y="13440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52632</xdr:rowOff>
    </xdr:from>
    <xdr:ext cx="405111" cy="259045"/>
    <xdr:sp macro="" textlink="">
      <xdr:nvSpPr>
        <xdr:cNvPr id="293" name="【福祉施設】&#10;有形固定資産減価償却率平均値テキスト">
          <a:extLst>
            <a:ext uri="{FF2B5EF4-FFF2-40B4-BE49-F238E27FC236}">
              <a16:creationId xmlns:a16="http://schemas.microsoft.com/office/drawing/2014/main" id="{7688D2EC-01D4-4EBD-B646-244CCE533509}"/>
            </a:ext>
          </a:extLst>
        </xdr:cNvPr>
        <xdr:cNvSpPr txBox="1"/>
      </xdr:nvSpPr>
      <xdr:spPr>
        <a:xfrm>
          <a:off x="4673600" y="13940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29755</xdr:rowOff>
    </xdr:from>
    <xdr:to>
      <xdr:col>24</xdr:col>
      <xdr:colOff>114300</xdr:colOff>
      <xdr:row>82</xdr:row>
      <xdr:rowOff>131355</xdr:rowOff>
    </xdr:to>
    <xdr:sp macro="" textlink="">
      <xdr:nvSpPr>
        <xdr:cNvPr id="294" name="フローチャート: 判断 293">
          <a:extLst>
            <a:ext uri="{FF2B5EF4-FFF2-40B4-BE49-F238E27FC236}">
              <a16:creationId xmlns:a16="http://schemas.microsoft.com/office/drawing/2014/main" id="{DF4DFBE7-0139-43AE-A294-2E6ED9123691}"/>
            </a:ext>
          </a:extLst>
        </xdr:cNvPr>
        <xdr:cNvSpPr/>
      </xdr:nvSpPr>
      <xdr:spPr>
        <a:xfrm>
          <a:off x="4584700" y="1408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145687</xdr:rowOff>
    </xdr:from>
    <xdr:to>
      <xdr:col>20</xdr:col>
      <xdr:colOff>38100</xdr:colOff>
      <xdr:row>82</xdr:row>
      <xdr:rowOff>75837</xdr:rowOff>
    </xdr:to>
    <xdr:sp macro="" textlink="">
      <xdr:nvSpPr>
        <xdr:cNvPr id="295" name="フローチャート: 判断 294">
          <a:extLst>
            <a:ext uri="{FF2B5EF4-FFF2-40B4-BE49-F238E27FC236}">
              <a16:creationId xmlns:a16="http://schemas.microsoft.com/office/drawing/2014/main" id="{70B71C11-7016-4867-A303-CCD84812560C}"/>
            </a:ext>
          </a:extLst>
        </xdr:cNvPr>
        <xdr:cNvSpPr/>
      </xdr:nvSpPr>
      <xdr:spPr>
        <a:xfrm>
          <a:off x="3746500" y="14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73842</xdr:rowOff>
    </xdr:from>
    <xdr:to>
      <xdr:col>15</xdr:col>
      <xdr:colOff>101600</xdr:colOff>
      <xdr:row>82</xdr:row>
      <xdr:rowOff>3992</xdr:rowOff>
    </xdr:to>
    <xdr:sp macro="" textlink="">
      <xdr:nvSpPr>
        <xdr:cNvPr id="296" name="フローチャート: 判断 295">
          <a:extLst>
            <a:ext uri="{FF2B5EF4-FFF2-40B4-BE49-F238E27FC236}">
              <a16:creationId xmlns:a16="http://schemas.microsoft.com/office/drawing/2014/main" id="{369E1F50-73F2-4DD1-B5AA-EFCBA61EAD2D}"/>
            </a:ext>
          </a:extLst>
        </xdr:cNvPr>
        <xdr:cNvSpPr/>
      </xdr:nvSpPr>
      <xdr:spPr>
        <a:xfrm>
          <a:off x="2857500" y="1396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15058</xdr:rowOff>
    </xdr:from>
    <xdr:to>
      <xdr:col>10</xdr:col>
      <xdr:colOff>165100</xdr:colOff>
      <xdr:row>81</xdr:row>
      <xdr:rowOff>116658</xdr:rowOff>
    </xdr:to>
    <xdr:sp macro="" textlink="">
      <xdr:nvSpPr>
        <xdr:cNvPr id="297" name="フローチャート: 判断 296">
          <a:extLst>
            <a:ext uri="{FF2B5EF4-FFF2-40B4-BE49-F238E27FC236}">
              <a16:creationId xmlns:a16="http://schemas.microsoft.com/office/drawing/2014/main" id="{57933AB0-560A-4DE9-A4EC-9F3DF72F15E1}"/>
            </a:ext>
          </a:extLst>
        </xdr:cNvPr>
        <xdr:cNvSpPr/>
      </xdr:nvSpPr>
      <xdr:spPr>
        <a:xfrm>
          <a:off x="1968500" y="1390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157118</xdr:rowOff>
    </xdr:from>
    <xdr:to>
      <xdr:col>6</xdr:col>
      <xdr:colOff>38100</xdr:colOff>
      <xdr:row>81</xdr:row>
      <xdr:rowOff>87268</xdr:rowOff>
    </xdr:to>
    <xdr:sp macro="" textlink="">
      <xdr:nvSpPr>
        <xdr:cNvPr id="298" name="フローチャート: 判断 297">
          <a:extLst>
            <a:ext uri="{FF2B5EF4-FFF2-40B4-BE49-F238E27FC236}">
              <a16:creationId xmlns:a16="http://schemas.microsoft.com/office/drawing/2014/main" id="{C047F6E0-CFED-46CC-802E-0F9698552F3E}"/>
            </a:ext>
          </a:extLst>
        </xdr:cNvPr>
        <xdr:cNvSpPr/>
      </xdr:nvSpPr>
      <xdr:spPr>
        <a:xfrm>
          <a:off x="1079500" y="1387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49AA790D-7F3B-451A-A29A-E6BBFBDFCA92}"/>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E338CD06-9639-44DD-ABE9-997A7E79892C}"/>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662207B7-535D-47B3-97C7-B2ACFEBD54DF}"/>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AD76177D-635F-45B1-8850-B26524E1D028}"/>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F951EE05-950F-4DA3-8206-E37CF21EF578}"/>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21589</xdr:rowOff>
    </xdr:from>
    <xdr:to>
      <xdr:col>24</xdr:col>
      <xdr:colOff>114300</xdr:colOff>
      <xdr:row>83</xdr:row>
      <xdr:rowOff>123189</xdr:rowOff>
    </xdr:to>
    <xdr:sp macro="" textlink="">
      <xdr:nvSpPr>
        <xdr:cNvPr id="304" name="楕円 303">
          <a:extLst>
            <a:ext uri="{FF2B5EF4-FFF2-40B4-BE49-F238E27FC236}">
              <a16:creationId xmlns:a16="http://schemas.microsoft.com/office/drawing/2014/main" id="{970FB438-B6E9-4D04-8152-DAEC764E1737}"/>
            </a:ext>
          </a:extLst>
        </xdr:cNvPr>
        <xdr:cNvSpPr/>
      </xdr:nvSpPr>
      <xdr:spPr>
        <a:xfrm>
          <a:off x="45847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16</xdr:rowOff>
    </xdr:from>
    <xdr:ext cx="405111" cy="259045"/>
    <xdr:sp macro="" textlink="">
      <xdr:nvSpPr>
        <xdr:cNvPr id="305" name="【福祉施設】&#10;有形固定資産減価償却率該当値テキスト">
          <a:extLst>
            <a:ext uri="{FF2B5EF4-FFF2-40B4-BE49-F238E27FC236}">
              <a16:creationId xmlns:a16="http://schemas.microsoft.com/office/drawing/2014/main" id="{0EF008B5-73F6-485E-88CF-C398BB36F840}"/>
            </a:ext>
          </a:extLst>
        </xdr:cNvPr>
        <xdr:cNvSpPr txBox="1"/>
      </xdr:nvSpPr>
      <xdr:spPr>
        <a:xfrm>
          <a:off x="4673600"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166914</xdr:rowOff>
    </xdr:from>
    <xdr:to>
      <xdr:col>20</xdr:col>
      <xdr:colOff>38100</xdr:colOff>
      <xdr:row>83</xdr:row>
      <xdr:rowOff>97064</xdr:rowOff>
    </xdr:to>
    <xdr:sp macro="" textlink="">
      <xdr:nvSpPr>
        <xdr:cNvPr id="306" name="楕円 305">
          <a:extLst>
            <a:ext uri="{FF2B5EF4-FFF2-40B4-BE49-F238E27FC236}">
              <a16:creationId xmlns:a16="http://schemas.microsoft.com/office/drawing/2014/main" id="{29BF8F12-2666-41AA-ABF5-8C78F97DE0FE}"/>
            </a:ext>
          </a:extLst>
        </xdr:cNvPr>
        <xdr:cNvSpPr/>
      </xdr:nvSpPr>
      <xdr:spPr>
        <a:xfrm>
          <a:off x="3746500" y="1422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46264</xdr:rowOff>
    </xdr:from>
    <xdr:to>
      <xdr:col>24</xdr:col>
      <xdr:colOff>63500</xdr:colOff>
      <xdr:row>83</xdr:row>
      <xdr:rowOff>72389</xdr:rowOff>
    </xdr:to>
    <xdr:cxnSp macro="">
      <xdr:nvCxnSpPr>
        <xdr:cNvPr id="307" name="直線コネクタ 306">
          <a:extLst>
            <a:ext uri="{FF2B5EF4-FFF2-40B4-BE49-F238E27FC236}">
              <a16:creationId xmlns:a16="http://schemas.microsoft.com/office/drawing/2014/main" id="{9030464B-7B0B-4CB0-94DA-D84703BE3825}"/>
            </a:ext>
          </a:extLst>
        </xdr:cNvPr>
        <xdr:cNvCxnSpPr/>
      </xdr:nvCxnSpPr>
      <xdr:spPr>
        <a:xfrm>
          <a:off x="3797300" y="14276614"/>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108131</xdr:rowOff>
    </xdr:from>
    <xdr:to>
      <xdr:col>15</xdr:col>
      <xdr:colOff>101600</xdr:colOff>
      <xdr:row>83</xdr:row>
      <xdr:rowOff>38281</xdr:rowOff>
    </xdr:to>
    <xdr:sp macro="" textlink="">
      <xdr:nvSpPr>
        <xdr:cNvPr id="308" name="楕円 307">
          <a:extLst>
            <a:ext uri="{FF2B5EF4-FFF2-40B4-BE49-F238E27FC236}">
              <a16:creationId xmlns:a16="http://schemas.microsoft.com/office/drawing/2014/main" id="{16122612-7947-4900-91D5-6894EF0D9383}"/>
            </a:ext>
          </a:extLst>
        </xdr:cNvPr>
        <xdr:cNvSpPr/>
      </xdr:nvSpPr>
      <xdr:spPr>
        <a:xfrm>
          <a:off x="2857500" y="1416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158931</xdr:rowOff>
    </xdr:from>
    <xdr:to>
      <xdr:col>19</xdr:col>
      <xdr:colOff>177800</xdr:colOff>
      <xdr:row>83</xdr:row>
      <xdr:rowOff>46264</xdr:rowOff>
    </xdr:to>
    <xdr:cxnSp macro="">
      <xdr:nvCxnSpPr>
        <xdr:cNvPr id="309" name="直線コネクタ 308">
          <a:extLst>
            <a:ext uri="{FF2B5EF4-FFF2-40B4-BE49-F238E27FC236}">
              <a16:creationId xmlns:a16="http://schemas.microsoft.com/office/drawing/2014/main" id="{C4CBF602-EB73-42C1-8423-E0BF69E06B8E}"/>
            </a:ext>
          </a:extLst>
        </xdr:cNvPr>
        <xdr:cNvCxnSpPr/>
      </xdr:nvCxnSpPr>
      <xdr:spPr>
        <a:xfrm>
          <a:off x="2908300" y="14217831"/>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46082</xdr:rowOff>
    </xdr:from>
    <xdr:to>
      <xdr:col>10</xdr:col>
      <xdr:colOff>165100</xdr:colOff>
      <xdr:row>82</xdr:row>
      <xdr:rowOff>147682</xdr:rowOff>
    </xdr:to>
    <xdr:sp macro="" textlink="">
      <xdr:nvSpPr>
        <xdr:cNvPr id="310" name="楕円 309">
          <a:extLst>
            <a:ext uri="{FF2B5EF4-FFF2-40B4-BE49-F238E27FC236}">
              <a16:creationId xmlns:a16="http://schemas.microsoft.com/office/drawing/2014/main" id="{8FA6B531-4E15-4990-BA26-53AE76E6B447}"/>
            </a:ext>
          </a:extLst>
        </xdr:cNvPr>
        <xdr:cNvSpPr/>
      </xdr:nvSpPr>
      <xdr:spPr>
        <a:xfrm>
          <a:off x="1968500" y="1410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96882</xdr:rowOff>
    </xdr:from>
    <xdr:to>
      <xdr:col>15</xdr:col>
      <xdr:colOff>50800</xdr:colOff>
      <xdr:row>82</xdr:row>
      <xdr:rowOff>158931</xdr:rowOff>
    </xdr:to>
    <xdr:cxnSp macro="">
      <xdr:nvCxnSpPr>
        <xdr:cNvPr id="311" name="直線コネクタ 310">
          <a:extLst>
            <a:ext uri="{FF2B5EF4-FFF2-40B4-BE49-F238E27FC236}">
              <a16:creationId xmlns:a16="http://schemas.microsoft.com/office/drawing/2014/main" id="{2C851DEA-8C42-4DA8-9074-08E23139A44A}"/>
            </a:ext>
          </a:extLst>
        </xdr:cNvPr>
        <xdr:cNvCxnSpPr/>
      </xdr:nvCxnSpPr>
      <xdr:spPr>
        <a:xfrm>
          <a:off x="2019300" y="14155782"/>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155484</xdr:rowOff>
    </xdr:from>
    <xdr:to>
      <xdr:col>6</xdr:col>
      <xdr:colOff>38100</xdr:colOff>
      <xdr:row>82</xdr:row>
      <xdr:rowOff>85634</xdr:rowOff>
    </xdr:to>
    <xdr:sp macro="" textlink="">
      <xdr:nvSpPr>
        <xdr:cNvPr id="312" name="楕円 311">
          <a:extLst>
            <a:ext uri="{FF2B5EF4-FFF2-40B4-BE49-F238E27FC236}">
              <a16:creationId xmlns:a16="http://schemas.microsoft.com/office/drawing/2014/main" id="{F180EC72-F64B-49F9-9E41-388E8146F8C0}"/>
            </a:ext>
          </a:extLst>
        </xdr:cNvPr>
        <xdr:cNvSpPr/>
      </xdr:nvSpPr>
      <xdr:spPr>
        <a:xfrm>
          <a:off x="1079500" y="1404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34834</xdr:rowOff>
    </xdr:from>
    <xdr:to>
      <xdr:col>10</xdr:col>
      <xdr:colOff>114300</xdr:colOff>
      <xdr:row>82</xdr:row>
      <xdr:rowOff>96882</xdr:rowOff>
    </xdr:to>
    <xdr:cxnSp macro="">
      <xdr:nvCxnSpPr>
        <xdr:cNvPr id="313" name="直線コネクタ 312">
          <a:extLst>
            <a:ext uri="{FF2B5EF4-FFF2-40B4-BE49-F238E27FC236}">
              <a16:creationId xmlns:a16="http://schemas.microsoft.com/office/drawing/2014/main" id="{5015BB1A-D942-4BBD-8156-DBB2D3A7C9A1}"/>
            </a:ext>
          </a:extLst>
        </xdr:cNvPr>
        <xdr:cNvCxnSpPr/>
      </xdr:nvCxnSpPr>
      <xdr:spPr>
        <a:xfrm>
          <a:off x="1130300" y="14093734"/>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92364</xdr:rowOff>
    </xdr:from>
    <xdr:ext cx="405111" cy="259045"/>
    <xdr:sp macro="" textlink="">
      <xdr:nvSpPr>
        <xdr:cNvPr id="314" name="n_1aveValue【福祉施設】&#10;有形固定資産減価償却率">
          <a:extLst>
            <a:ext uri="{FF2B5EF4-FFF2-40B4-BE49-F238E27FC236}">
              <a16:creationId xmlns:a16="http://schemas.microsoft.com/office/drawing/2014/main" id="{9FB9EF86-77C7-4CD0-9D54-A266FC643A4D}"/>
            </a:ext>
          </a:extLst>
        </xdr:cNvPr>
        <xdr:cNvSpPr txBox="1"/>
      </xdr:nvSpPr>
      <xdr:spPr>
        <a:xfrm>
          <a:off x="3582044" y="1380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20519</xdr:rowOff>
    </xdr:from>
    <xdr:ext cx="405111" cy="259045"/>
    <xdr:sp macro="" textlink="">
      <xdr:nvSpPr>
        <xdr:cNvPr id="315" name="n_2aveValue【福祉施設】&#10;有形固定資産減価償却率">
          <a:extLst>
            <a:ext uri="{FF2B5EF4-FFF2-40B4-BE49-F238E27FC236}">
              <a16:creationId xmlns:a16="http://schemas.microsoft.com/office/drawing/2014/main" id="{0560FD3F-3DA0-404F-ADEE-D1C3720DC57F}"/>
            </a:ext>
          </a:extLst>
        </xdr:cNvPr>
        <xdr:cNvSpPr txBox="1"/>
      </xdr:nvSpPr>
      <xdr:spPr>
        <a:xfrm>
          <a:off x="2705744" y="13736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133185</xdr:rowOff>
    </xdr:from>
    <xdr:ext cx="405111" cy="259045"/>
    <xdr:sp macro="" textlink="">
      <xdr:nvSpPr>
        <xdr:cNvPr id="316" name="n_3aveValue【福祉施設】&#10;有形固定資産減価償却率">
          <a:extLst>
            <a:ext uri="{FF2B5EF4-FFF2-40B4-BE49-F238E27FC236}">
              <a16:creationId xmlns:a16="http://schemas.microsoft.com/office/drawing/2014/main" id="{CB3A7B10-3A42-444F-99E8-0353E3CD275F}"/>
            </a:ext>
          </a:extLst>
        </xdr:cNvPr>
        <xdr:cNvSpPr txBox="1"/>
      </xdr:nvSpPr>
      <xdr:spPr>
        <a:xfrm>
          <a:off x="1816744" y="1367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103795</xdr:rowOff>
    </xdr:from>
    <xdr:ext cx="405111" cy="259045"/>
    <xdr:sp macro="" textlink="">
      <xdr:nvSpPr>
        <xdr:cNvPr id="317" name="n_4aveValue【福祉施設】&#10;有形固定資産減価償却率">
          <a:extLst>
            <a:ext uri="{FF2B5EF4-FFF2-40B4-BE49-F238E27FC236}">
              <a16:creationId xmlns:a16="http://schemas.microsoft.com/office/drawing/2014/main" id="{50AACEA1-FBB9-41AF-ABC9-10735C4BA2C3}"/>
            </a:ext>
          </a:extLst>
        </xdr:cNvPr>
        <xdr:cNvSpPr txBox="1"/>
      </xdr:nvSpPr>
      <xdr:spPr>
        <a:xfrm>
          <a:off x="927744" y="13648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88191</xdr:rowOff>
    </xdr:from>
    <xdr:ext cx="405111" cy="259045"/>
    <xdr:sp macro="" textlink="">
      <xdr:nvSpPr>
        <xdr:cNvPr id="318" name="n_1mainValue【福祉施設】&#10;有形固定資産減価償却率">
          <a:extLst>
            <a:ext uri="{FF2B5EF4-FFF2-40B4-BE49-F238E27FC236}">
              <a16:creationId xmlns:a16="http://schemas.microsoft.com/office/drawing/2014/main" id="{6D648FF6-1F02-4C9B-8883-5BA329A64FD2}"/>
            </a:ext>
          </a:extLst>
        </xdr:cNvPr>
        <xdr:cNvSpPr txBox="1"/>
      </xdr:nvSpPr>
      <xdr:spPr>
        <a:xfrm>
          <a:off x="3582044" y="1431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29408</xdr:rowOff>
    </xdr:from>
    <xdr:ext cx="405111" cy="259045"/>
    <xdr:sp macro="" textlink="">
      <xdr:nvSpPr>
        <xdr:cNvPr id="319" name="n_2mainValue【福祉施設】&#10;有形固定資産減価償却率">
          <a:extLst>
            <a:ext uri="{FF2B5EF4-FFF2-40B4-BE49-F238E27FC236}">
              <a16:creationId xmlns:a16="http://schemas.microsoft.com/office/drawing/2014/main" id="{FFD7CED1-6E9E-4131-9A45-09AF521C572D}"/>
            </a:ext>
          </a:extLst>
        </xdr:cNvPr>
        <xdr:cNvSpPr txBox="1"/>
      </xdr:nvSpPr>
      <xdr:spPr>
        <a:xfrm>
          <a:off x="2705744" y="1425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138809</xdr:rowOff>
    </xdr:from>
    <xdr:ext cx="405111" cy="259045"/>
    <xdr:sp macro="" textlink="">
      <xdr:nvSpPr>
        <xdr:cNvPr id="320" name="n_3mainValue【福祉施設】&#10;有形固定資産減価償却率">
          <a:extLst>
            <a:ext uri="{FF2B5EF4-FFF2-40B4-BE49-F238E27FC236}">
              <a16:creationId xmlns:a16="http://schemas.microsoft.com/office/drawing/2014/main" id="{E1B941DF-C94D-484B-B016-842DF673C6FC}"/>
            </a:ext>
          </a:extLst>
        </xdr:cNvPr>
        <xdr:cNvSpPr txBox="1"/>
      </xdr:nvSpPr>
      <xdr:spPr>
        <a:xfrm>
          <a:off x="1816744" y="14197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76761</xdr:rowOff>
    </xdr:from>
    <xdr:ext cx="405111" cy="259045"/>
    <xdr:sp macro="" textlink="">
      <xdr:nvSpPr>
        <xdr:cNvPr id="321" name="n_4mainValue【福祉施設】&#10;有形固定資産減価償却率">
          <a:extLst>
            <a:ext uri="{FF2B5EF4-FFF2-40B4-BE49-F238E27FC236}">
              <a16:creationId xmlns:a16="http://schemas.microsoft.com/office/drawing/2014/main" id="{3A1C8A89-8FE7-4EC1-A4F9-C66CF0CDD610}"/>
            </a:ext>
          </a:extLst>
        </xdr:cNvPr>
        <xdr:cNvSpPr txBox="1"/>
      </xdr:nvSpPr>
      <xdr:spPr>
        <a:xfrm>
          <a:off x="927744" y="1413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242193E4-7020-4B3D-B195-93EF51C5F0A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EE758FFD-988A-4210-BB04-99DE41DE8F3E}"/>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DA044ED7-119C-49C3-80C8-004F7635C223}"/>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3061F44A-57D5-4189-BB8B-F856E8ED9747}"/>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57EC260E-7053-4F17-BBF9-C40D9913AC5D}"/>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57945DA1-A6B2-46E5-BFBD-D659BD48132A}"/>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5193D477-6B1D-4B5B-88C0-4A573825099F}"/>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B74B5564-7781-4F89-9770-E693042C039F}"/>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D2E0BC36-8923-45C0-8700-F2E907DC3DF6}"/>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52533864-24D2-45A8-BD72-102A7C05990C}"/>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id="{B374FFF5-625E-4E83-9479-1C6636AF3A5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id="{5FF9B1B0-ED1E-4C38-85CF-1C2D74172F73}"/>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id="{E992BE15-F9D5-4BFC-81B9-FD7AC478A54D}"/>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a:extLst>
            <a:ext uri="{FF2B5EF4-FFF2-40B4-BE49-F238E27FC236}">
              <a16:creationId xmlns:a16="http://schemas.microsoft.com/office/drawing/2014/main" id="{F3167BF0-0CA1-49EE-B508-64F612026DB8}"/>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id="{5E3A85D4-ED60-4DD1-8FA3-4A40BB9BCB55}"/>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a:extLst>
            <a:ext uri="{FF2B5EF4-FFF2-40B4-BE49-F238E27FC236}">
              <a16:creationId xmlns:a16="http://schemas.microsoft.com/office/drawing/2014/main" id="{7E994DA1-B0A1-4EEC-AEE6-CB931841E516}"/>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id="{B2E903C6-CBDC-4388-BF38-1F1EB91FFA64}"/>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a:extLst>
            <a:ext uri="{FF2B5EF4-FFF2-40B4-BE49-F238E27FC236}">
              <a16:creationId xmlns:a16="http://schemas.microsoft.com/office/drawing/2014/main" id="{D72E4EE4-31D3-4A1C-A5E7-699FF56412EB}"/>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id="{DC4DB0EC-A6FF-474A-AEF0-1490E81B2128}"/>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a:extLst>
            <a:ext uri="{FF2B5EF4-FFF2-40B4-BE49-F238E27FC236}">
              <a16:creationId xmlns:a16="http://schemas.microsoft.com/office/drawing/2014/main" id="{2103E66F-C9D8-4DCF-BD4A-546DBB166C61}"/>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538D96A1-34DF-4C6F-AF22-0A0885F6EA6F}"/>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329F34EF-ADAA-4943-BF6A-45F3E002F664}"/>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a:extLst>
            <a:ext uri="{FF2B5EF4-FFF2-40B4-BE49-F238E27FC236}">
              <a16:creationId xmlns:a16="http://schemas.microsoft.com/office/drawing/2014/main" id="{AD9F1D77-71BC-43C5-93A8-5324B52B57ED}"/>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76200</xdr:rowOff>
    </xdr:from>
    <xdr:to>
      <xdr:col>54</xdr:col>
      <xdr:colOff>189865</xdr:colOff>
      <xdr:row>86</xdr:row>
      <xdr:rowOff>101600</xdr:rowOff>
    </xdr:to>
    <xdr:cxnSp macro="">
      <xdr:nvCxnSpPr>
        <xdr:cNvPr id="345" name="直線コネクタ 344">
          <a:extLst>
            <a:ext uri="{FF2B5EF4-FFF2-40B4-BE49-F238E27FC236}">
              <a16:creationId xmlns:a16="http://schemas.microsoft.com/office/drawing/2014/main" id="{53CD5722-259B-46CA-97BA-9321B519D4CE}"/>
            </a:ext>
          </a:extLst>
        </xdr:cNvPr>
        <xdr:cNvCxnSpPr/>
      </xdr:nvCxnSpPr>
      <xdr:spPr>
        <a:xfrm flipV="1">
          <a:off x="10476865" y="134493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105427</xdr:rowOff>
    </xdr:from>
    <xdr:ext cx="469744" cy="259045"/>
    <xdr:sp macro="" textlink="">
      <xdr:nvSpPr>
        <xdr:cNvPr id="346" name="【福祉施設】&#10;一人当たり面積最小値テキスト">
          <a:extLst>
            <a:ext uri="{FF2B5EF4-FFF2-40B4-BE49-F238E27FC236}">
              <a16:creationId xmlns:a16="http://schemas.microsoft.com/office/drawing/2014/main" id="{D13DFFBD-A1DB-48C8-80AF-F49117A01262}"/>
            </a:ext>
          </a:extLst>
        </xdr:cNvPr>
        <xdr:cNvSpPr txBox="1"/>
      </xdr:nvSpPr>
      <xdr:spPr>
        <a:xfrm>
          <a:off x="10515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101600</xdr:rowOff>
    </xdr:from>
    <xdr:to>
      <xdr:col>55</xdr:col>
      <xdr:colOff>88900</xdr:colOff>
      <xdr:row>86</xdr:row>
      <xdr:rowOff>101600</xdr:rowOff>
    </xdr:to>
    <xdr:cxnSp macro="">
      <xdr:nvCxnSpPr>
        <xdr:cNvPr id="347" name="直線コネクタ 346">
          <a:extLst>
            <a:ext uri="{FF2B5EF4-FFF2-40B4-BE49-F238E27FC236}">
              <a16:creationId xmlns:a16="http://schemas.microsoft.com/office/drawing/2014/main" id="{07504EC2-12FD-4510-B91C-B29F4015F28A}"/>
            </a:ext>
          </a:extLst>
        </xdr:cNvPr>
        <xdr:cNvCxnSpPr/>
      </xdr:nvCxnSpPr>
      <xdr:spPr>
        <a:xfrm>
          <a:off x="10388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22877</xdr:rowOff>
    </xdr:from>
    <xdr:ext cx="469744" cy="259045"/>
    <xdr:sp macro="" textlink="">
      <xdr:nvSpPr>
        <xdr:cNvPr id="348" name="【福祉施設】&#10;一人当たり面積最大値テキスト">
          <a:extLst>
            <a:ext uri="{FF2B5EF4-FFF2-40B4-BE49-F238E27FC236}">
              <a16:creationId xmlns:a16="http://schemas.microsoft.com/office/drawing/2014/main" id="{7BCE72B8-DC8A-4402-98EC-A402C066B4A8}"/>
            </a:ext>
          </a:extLst>
        </xdr:cNvPr>
        <xdr:cNvSpPr txBox="1"/>
      </xdr:nvSpPr>
      <xdr:spPr>
        <a:xfrm>
          <a:off x="10515600" y="1322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76200</xdr:rowOff>
    </xdr:from>
    <xdr:to>
      <xdr:col>55</xdr:col>
      <xdr:colOff>88900</xdr:colOff>
      <xdr:row>78</xdr:row>
      <xdr:rowOff>76200</xdr:rowOff>
    </xdr:to>
    <xdr:cxnSp macro="">
      <xdr:nvCxnSpPr>
        <xdr:cNvPr id="349" name="直線コネクタ 348">
          <a:extLst>
            <a:ext uri="{FF2B5EF4-FFF2-40B4-BE49-F238E27FC236}">
              <a16:creationId xmlns:a16="http://schemas.microsoft.com/office/drawing/2014/main" id="{121F9667-54ED-45E5-9648-59DE19FBBB2C}"/>
            </a:ext>
          </a:extLst>
        </xdr:cNvPr>
        <xdr:cNvCxnSpPr/>
      </xdr:nvCxnSpPr>
      <xdr:spPr>
        <a:xfrm>
          <a:off x="10388600" y="134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54627</xdr:rowOff>
    </xdr:from>
    <xdr:ext cx="469744" cy="259045"/>
    <xdr:sp macro="" textlink="">
      <xdr:nvSpPr>
        <xdr:cNvPr id="350" name="【福祉施設】&#10;一人当たり面積平均値テキスト">
          <a:extLst>
            <a:ext uri="{FF2B5EF4-FFF2-40B4-BE49-F238E27FC236}">
              <a16:creationId xmlns:a16="http://schemas.microsoft.com/office/drawing/2014/main" id="{BD2D8654-4FAD-4422-9912-4C66D08A8DE6}"/>
            </a:ext>
          </a:extLst>
        </xdr:cNvPr>
        <xdr:cNvSpPr txBox="1"/>
      </xdr:nvSpPr>
      <xdr:spPr>
        <a:xfrm>
          <a:off x="10515600" y="14113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31750</xdr:rowOff>
    </xdr:from>
    <xdr:to>
      <xdr:col>55</xdr:col>
      <xdr:colOff>50800</xdr:colOff>
      <xdr:row>83</xdr:row>
      <xdr:rowOff>133350</xdr:rowOff>
    </xdr:to>
    <xdr:sp macro="" textlink="">
      <xdr:nvSpPr>
        <xdr:cNvPr id="351" name="フローチャート: 判断 350">
          <a:extLst>
            <a:ext uri="{FF2B5EF4-FFF2-40B4-BE49-F238E27FC236}">
              <a16:creationId xmlns:a16="http://schemas.microsoft.com/office/drawing/2014/main" id="{EEBA0EE9-79CD-4FD2-9FA1-E5C1EE25EE4E}"/>
            </a:ext>
          </a:extLst>
        </xdr:cNvPr>
        <xdr:cNvSpPr/>
      </xdr:nvSpPr>
      <xdr:spPr>
        <a:xfrm>
          <a:off x="104267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101600</xdr:rowOff>
    </xdr:from>
    <xdr:to>
      <xdr:col>50</xdr:col>
      <xdr:colOff>165100</xdr:colOff>
      <xdr:row>83</xdr:row>
      <xdr:rowOff>31750</xdr:rowOff>
    </xdr:to>
    <xdr:sp macro="" textlink="">
      <xdr:nvSpPr>
        <xdr:cNvPr id="352" name="フローチャート: 判断 351">
          <a:extLst>
            <a:ext uri="{FF2B5EF4-FFF2-40B4-BE49-F238E27FC236}">
              <a16:creationId xmlns:a16="http://schemas.microsoft.com/office/drawing/2014/main" id="{1F28B69F-956F-4559-91A3-930EC9F71E8B}"/>
            </a:ext>
          </a:extLst>
        </xdr:cNvPr>
        <xdr:cNvSpPr/>
      </xdr:nvSpPr>
      <xdr:spPr>
        <a:xfrm>
          <a:off x="9588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76200</xdr:rowOff>
    </xdr:from>
    <xdr:to>
      <xdr:col>46</xdr:col>
      <xdr:colOff>38100</xdr:colOff>
      <xdr:row>83</xdr:row>
      <xdr:rowOff>6350</xdr:rowOff>
    </xdr:to>
    <xdr:sp macro="" textlink="">
      <xdr:nvSpPr>
        <xdr:cNvPr id="353" name="フローチャート: 判断 352">
          <a:extLst>
            <a:ext uri="{FF2B5EF4-FFF2-40B4-BE49-F238E27FC236}">
              <a16:creationId xmlns:a16="http://schemas.microsoft.com/office/drawing/2014/main" id="{182303AE-2F2C-4D39-946E-702528D30E2B}"/>
            </a:ext>
          </a:extLst>
        </xdr:cNvPr>
        <xdr:cNvSpPr/>
      </xdr:nvSpPr>
      <xdr:spPr>
        <a:xfrm>
          <a:off x="86995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63500</xdr:rowOff>
    </xdr:from>
    <xdr:to>
      <xdr:col>41</xdr:col>
      <xdr:colOff>101600</xdr:colOff>
      <xdr:row>82</xdr:row>
      <xdr:rowOff>165100</xdr:rowOff>
    </xdr:to>
    <xdr:sp macro="" textlink="">
      <xdr:nvSpPr>
        <xdr:cNvPr id="354" name="フローチャート: 判断 353">
          <a:extLst>
            <a:ext uri="{FF2B5EF4-FFF2-40B4-BE49-F238E27FC236}">
              <a16:creationId xmlns:a16="http://schemas.microsoft.com/office/drawing/2014/main" id="{880A83B7-D489-4528-A1C5-2EE4F058C1F1}"/>
            </a:ext>
          </a:extLst>
        </xdr:cNvPr>
        <xdr:cNvSpPr/>
      </xdr:nvSpPr>
      <xdr:spPr>
        <a:xfrm>
          <a:off x="7810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63500</xdr:rowOff>
    </xdr:from>
    <xdr:to>
      <xdr:col>36</xdr:col>
      <xdr:colOff>165100</xdr:colOff>
      <xdr:row>82</xdr:row>
      <xdr:rowOff>165100</xdr:rowOff>
    </xdr:to>
    <xdr:sp macro="" textlink="">
      <xdr:nvSpPr>
        <xdr:cNvPr id="355" name="フローチャート: 判断 354">
          <a:extLst>
            <a:ext uri="{FF2B5EF4-FFF2-40B4-BE49-F238E27FC236}">
              <a16:creationId xmlns:a16="http://schemas.microsoft.com/office/drawing/2014/main" id="{F4C12A0C-BFE5-448A-A69E-C6A547B13D1D}"/>
            </a:ext>
          </a:extLst>
        </xdr:cNvPr>
        <xdr:cNvSpPr/>
      </xdr:nvSpPr>
      <xdr:spPr>
        <a:xfrm>
          <a:off x="6921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1269F9A4-8A28-4EFB-94D9-BBFC2D763F6E}"/>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6AF07FE-A80C-4BBB-9294-3D7B002F8E93}"/>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C61A47EF-1B41-4C2E-96AD-A137615A50E8}"/>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C5CA6672-EDD3-4077-B1DB-759B2AECEBDE}"/>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DD5A4EBB-A4A7-48BA-AF4C-41C47281443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133350</xdr:rowOff>
    </xdr:from>
    <xdr:to>
      <xdr:col>55</xdr:col>
      <xdr:colOff>50800</xdr:colOff>
      <xdr:row>84</xdr:row>
      <xdr:rowOff>63500</xdr:rowOff>
    </xdr:to>
    <xdr:sp macro="" textlink="">
      <xdr:nvSpPr>
        <xdr:cNvPr id="361" name="楕円 360">
          <a:extLst>
            <a:ext uri="{FF2B5EF4-FFF2-40B4-BE49-F238E27FC236}">
              <a16:creationId xmlns:a16="http://schemas.microsoft.com/office/drawing/2014/main" id="{4A358C57-1BB4-446E-81BF-79EA5261A5E4}"/>
            </a:ext>
          </a:extLst>
        </xdr:cNvPr>
        <xdr:cNvSpPr/>
      </xdr:nvSpPr>
      <xdr:spPr>
        <a:xfrm>
          <a:off x="10426700" y="1436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111777</xdr:rowOff>
    </xdr:from>
    <xdr:ext cx="469744" cy="259045"/>
    <xdr:sp macro="" textlink="">
      <xdr:nvSpPr>
        <xdr:cNvPr id="362" name="【福祉施設】&#10;一人当たり面積該当値テキスト">
          <a:extLst>
            <a:ext uri="{FF2B5EF4-FFF2-40B4-BE49-F238E27FC236}">
              <a16:creationId xmlns:a16="http://schemas.microsoft.com/office/drawing/2014/main" id="{C1461123-0C1D-4EFC-8690-31B10CD6FB32}"/>
            </a:ext>
          </a:extLst>
        </xdr:cNvPr>
        <xdr:cNvSpPr txBox="1"/>
      </xdr:nvSpPr>
      <xdr:spPr>
        <a:xfrm>
          <a:off x="10515600" y="1434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107950</xdr:rowOff>
    </xdr:from>
    <xdr:to>
      <xdr:col>50</xdr:col>
      <xdr:colOff>165100</xdr:colOff>
      <xdr:row>84</xdr:row>
      <xdr:rowOff>38100</xdr:rowOff>
    </xdr:to>
    <xdr:sp macro="" textlink="">
      <xdr:nvSpPr>
        <xdr:cNvPr id="363" name="楕円 362">
          <a:extLst>
            <a:ext uri="{FF2B5EF4-FFF2-40B4-BE49-F238E27FC236}">
              <a16:creationId xmlns:a16="http://schemas.microsoft.com/office/drawing/2014/main" id="{7FA2F45C-657C-460F-B740-3DA1A122F6FA}"/>
            </a:ext>
          </a:extLst>
        </xdr:cNvPr>
        <xdr:cNvSpPr/>
      </xdr:nvSpPr>
      <xdr:spPr>
        <a:xfrm>
          <a:off x="9588500" y="1433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158750</xdr:rowOff>
    </xdr:from>
    <xdr:to>
      <xdr:col>55</xdr:col>
      <xdr:colOff>0</xdr:colOff>
      <xdr:row>84</xdr:row>
      <xdr:rowOff>12700</xdr:rowOff>
    </xdr:to>
    <xdr:cxnSp macro="">
      <xdr:nvCxnSpPr>
        <xdr:cNvPr id="364" name="直線コネクタ 363">
          <a:extLst>
            <a:ext uri="{FF2B5EF4-FFF2-40B4-BE49-F238E27FC236}">
              <a16:creationId xmlns:a16="http://schemas.microsoft.com/office/drawing/2014/main" id="{20FFE4B0-4DD2-4F61-8196-6B6336ED341A}"/>
            </a:ext>
          </a:extLst>
        </xdr:cNvPr>
        <xdr:cNvCxnSpPr/>
      </xdr:nvCxnSpPr>
      <xdr:spPr>
        <a:xfrm>
          <a:off x="9639300" y="143891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107950</xdr:rowOff>
    </xdr:from>
    <xdr:to>
      <xdr:col>46</xdr:col>
      <xdr:colOff>38100</xdr:colOff>
      <xdr:row>84</xdr:row>
      <xdr:rowOff>38100</xdr:rowOff>
    </xdr:to>
    <xdr:sp macro="" textlink="">
      <xdr:nvSpPr>
        <xdr:cNvPr id="365" name="楕円 364">
          <a:extLst>
            <a:ext uri="{FF2B5EF4-FFF2-40B4-BE49-F238E27FC236}">
              <a16:creationId xmlns:a16="http://schemas.microsoft.com/office/drawing/2014/main" id="{342AB3CC-423F-43B9-A839-809D4377A82D}"/>
            </a:ext>
          </a:extLst>
        </xdr:cNvPr>
        <xdr:cNvSpPr/>
      </xdr:nvSpPr>
      <xdr:spPr>
        <a:xfrm>
          <a:off x="8699500" y="1433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158750</xdr:rowOff>
    </xdr:from>
    <xdr:to>
      <xdr:col>50</xdr:col>
      <xdr:colOff>114300</xdr:colOff>
      <xdr:row>83</xdr:row>
      <xdr:rowOff>158750</xdr:rowOff>
    </xdr:to>
    <xdr:cxnSp macro="">
      <xdr:nvCxnSpPr>
        <xdr:cNvPr id="366" name="直線コネクタ 365">
          <a:extLst>
            <a:ext uri="{FF2B5EF4-FFF2-40B4-BE49-F238E27FC236}">
              <a16:creationId xmlns:a16="http://schemas.microsoft.com/office/drawing/2014/main" id="{77EE55DA-368F-4317-A19C-C6DB5EBE16DE}"/>
            </a:ext>
          </a:extLst>
        </xdr:cNvPr>
        <xdr:cNvCxnSpPr/>
      </xdr:nvCxnSpPr>
      <xdr:spPr>
        <a:xfrm>
          <a:off x="8750300" y="14389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107950</xdr:rowOff>
    </xdr:from>
    <xdr:to>
      <xdr:col>41</xdr:col>
      <xdr:colOff>101600</xdr:colOff>
      <xdr:row>84</xdr:row>
      <xdr:rowOff>38100</xdr:rowOff>
    </xdr:to>
    <xdr:sp macro="" textlink="">
      <xdr:nvSpPr>
        <xdr:cNvPr id="367" name="楕円 366">
          <a:extLst>
            <a:ext uri="{FF2B5EF4-FFF2-40B4-BE49-F238E27FC236}">
              <a16:creationId xmlns:a16="http://schemas.microsoft.com/office/drawing/2014/main" id="{18EFF58F-39CE-4E1C-83D2-8051387344CE}"/>
            </a:ext>
          </a:extLst>
        </xdr:cNvPr>
        <xdr:cNvSpPr/>
      </xdr:nvSpPr>
      <xdr:spPr>
        <a:xfrm>
          <a:off x="7810500" y="1433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158750</xdr:rowOff>
    </xdr:from>
    <xdr:to>
      <xdr:col>45</xdr:col>
      <xdr:colOff>177800</xdr:colOff>
      <xdr:row>83</xdr:row>
      <xdr:rowOff>158750</xdr:rowOff>
    </xdr:to>
    <xdr:cxnSp macro="">
      <xdr:nvCxnSpPr>
        <xdr:cNvPr id="368" name="直線コネクタ 367">
          <a:extLst>
            <a:ext uri="{FF2B5EF4-FFF2-40B4-BE49-F238E27FC236}">
              <a16:creationId xmlns:a16="http://schemas.microsoft.com/office/drawing/2014/main" id="{4E647A91-6ECF-4B8C-9B36-E7EB6781A224}"/>
            </a:ext>
          </a:extLst>
        </xdr:cNvPr>
        <xdr:cNvCxnSpPr/>
      </xdr:nvCxnSpPr>
      <xdr:spPr>
        <a:xfrm>
          <a:off x="7861300" y="14389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120650</xdr:rowOff>
    </xdr:from>
    <xdr:to>
      <xdr:col>36</xdr:col>
      <xdr:colOff>165100</xdr:colOff>
      <xdr:row>84</xdr:row>
      <xdr:rowOff>50800</xdr:rowOff>
    </xdr:to>
    <xdr:sp macro="" textlink="">
      <xdr:nvSpPr>
        <xdr:cNvPr id="369" name="楕円 368">
          <a:extLst>
            <a:ext uri="{FF2B5EF4-FFF2-40B4-BE49-F238E27FC236}">
              <a16:creationId xmlns:a16="http://schemas.microsoft.com/office/drawing/2014/main" id="{FE19FE4B-3CE5-417A-B8FC-9754EC719686}"/>
            </a:ext>
          </a:extLst>
        </xdr:cNvPr>
        <xdr:cNvSpPr/>
      </xdr:nvSpPr>
      <xdr:spPr>
        <a:xfrm>
          <a:off x="6921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158750</xdr:rowOff>
    </xdr:from>
    <xdr:to>
      <xdr:col>41</xdr:col>
      <xdr:colOff>50800</xdr:colOff>
      <xdr:row>84</xdr:row>
      <xdr:rowOff>0</xdr:rowOff>
    </xdr:to>
    <xdr:cxnSp macro="">
      <xdr:nvCxnSpPr>
        <xdr:cNvPr id="370" name="直線コネクタ 369">
          <a:extLst>
            <a:ext uri="{FF2B5EF4-FFF2-40B4-BE49-F238E27FC236}">
              <a16:creationId xmlns:a16="http://schemas.microsoft.com/office/drawing/2014/main" id="{DB025E70-88C1-453F-A827-719E07FC7031}"/>
            </a:ext>
          </a:extLst>
        </xdr:cNvPr>
        <xdr:cNvCxnSpPr/>
      </xdr:nvCxnSpPr>
      <xdr:spPr>
        <a:xfrm flipV="1">
          <a:off x="6972300" y="14389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48277</xdr:rowOff>
    </xdr:from>
    <xdr:ext cx="469744" cy="259045"/>
    <xdr:sp macro="" textlink="">
      <xdr:nvSpPr>
        <xdr:cNvPr id="371" name="n_1aveValue【福祉施設】&#10;一人当たり面積">
          <a:extLst>
            <a:ext uri="{FF2B5EF4-FFF2-40B4-BE49-F238E27FC236}">
              <a16:creationId xmlns:a16="http://schemas.microsoft.com/office/drawing/2014/main" id="{1B659E35-911E-4424-9219-BE1C89DD261F}"/>
            </a:ext>
          </a:extLst>
        </xdr:cNvPr>
        <xdr:cNvSpPr txBox="1"/>
      </xdr:nvSpPr>
      <xdr:spPr>
        <a:xfrm>
          <a:off x="93917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22877</xdr:rowOff>
    </xdr:from>
    <xdr:ext cx="469744" cy="259045"/>
    <xdr:sp macro="" textlink="">
      <xdr:nvSpPr>
        <xdr:cNvPr id="372" name="n_2aveValue【福祉施設】&#10;一人当たり面積">
          <a:extLst>
            <a:ext uri="{FF2B5EF4-FFF2-40B4-BE49-F238E27FC236}">
              <a16:creationId xmlns:a16="http://schemas.microsoft.com/office/drawing/2014/main" id="{E9CC82B5-1118-4C55-84F8-AC48FC4DAE70}"/>
            </a:ext>
          </a:extLst>
        </xdr:cNvPr>
        <xdr:cNvSpPr txBox="1"/>
      </xdr:nvSpPr>
      <xdr:spPr>
        <a:xfrm>
          <a:off x="8515427" y="1391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10177</xdr:rowOff>
    </xdr:from>
    <xdr:ext cx="469744" cy="259045"/>
    <xdr:sp macro="" textlink="">
      <xdr:nvSpPr>
        <xdr:cNvPr id="373" name="n_3aveValue【福祉施設】&#10;一人当たり面積">
          <a:extLst>
            <a:ext uri="{FF2B5EF4-FFF2-40B4-BE49-F238E27FC236}">
              <a16:creationId xmlns:a16="http://schemas.microsoft.com/office/drawing/2014/main" id="{C28B65E2-7576-4D3E-ACC8-823EFE9A5CBD}"/>
            </a:ext>
          </a:extLst>
        </xdr:cNvPr>
        <xdr:cNvSpPr txBox="1"/>
      </xdr:nvSpPr>
      <xdr:spPr>
        <a:xfrm>
          <a:off x="76264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10177</xdr:rowOff>
    </xdr:from>
    <xdr:ext cx="469744" cy="259045"/>
    <xdr:sp macro="" textlink="">
      <xdr:nvSpPr>
        <xdr:cNvPr id="374" name="n_4aveValue【福祉施設】&#10;一人当たり面積">
          <a:extLst>
            <a:ext uri="{FF2B5EF4-FFF2-40B4-BE49-F238E27FC236}">
              <a16:creationId xmlns:a16="http://schemas.microsoft.com/office/drawing/2014/main" id="{26E3B3DF-F195-429E-B82E-10A05FB93D53}"/>
            </a:ext>
          </a:extLst>
        </xdr:cNvPr>
        <xdr:cNvSpPr txBox="1"/>
      </xdr:nvSpPr>
      <xdr:spPr>
        <a:xfrm>
          <a:off x="67374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29227</xdr:rowOff>
    </xdr:from>
    <xdr:ext cx="469744" cy="259045"/>
    <xdr:sp macro="" textlink="">
      <xdr:nvSpPr>
        <xdr:cNvPr id="375" name="n_1mainValue【福祉施設】&#10;一人当たり面積">
          <a:extLst>
            <a:ext uri="{FF2B5EF4-FFF2-40B4-BE49-F238E27FC236}">
              <a16:creationId xmlns:a16="http://schemas.microsoft.com/office/drawing/2014/main" id="{F4CDDFDC-136A-451F-BF91-CA076D976878}"/>
            </a:ext>
          </a:extLst>
        </xdr:cNvPr>
        <xdr:cNvSpPr txBox="1"/>
      </xdr:nvSpPr>
      <xdr:spPr>
        <a:xfrm>
          <a:off x="9391727" y="1443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29227</xdr:rowOff>
    </xdr:from>
    <xdr:ext cx="469744" cy="259045"/>
    <xdr:sp macro="" textlink="">
      <xdr:nvSpPr>
        <xdr:cNvPr id="376" name="n_2mainValue【福祉施設】&#10;一人当たり面積">
          <a:extLst>
            <a:ext uri="{FF2B5EF4-FFF2-40B4-BE49-F238E27FC236}">
              <a16:creationId xmlns:a16="http://schemas.microsoft.com/office/drawing/2014/main" id="{AC3D3297-A67E-4924-BB1D-629086517D83}"/>
            </a:ext>
          </a:extLst>
        </xdr:cNvPr>
        <xdr:cNvSpPr txBox="1"/>
      </xdr:nvSpPr>
      <xdr:spPr>
        <a:xfrm>
          <a:off x="8515427" y="1443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29227</xdr:rowOff>
    </xdr:from>
    <xdr:ext cx="469744" cy="259045"/>
    <xdr:sp macro="" textlink="">
      <xdr:nvSpPr>
        <xdr:cNvPr id="377" name="n_3mainValue【福祉施設】&#10;一人当たり面積">
          <a:extLst>
            <a:ext uri="{FF2B5EF4-FFF2-40B4-BE49-F238E27FC236}">
              <a16:creationId xmlns:a16="http://schemas.microsoft.com/office/drawing/2014/main" id="{36E6C3C1-AD40-4E7B-99D1-9CC9D3802370}"/>
            </a:ext>
          </a:extLst>
        </xdr:cNvPr>
        <xdr:cNvSpPr txBox="1"/>
      </xdr:nvSpPr>
      <xdr:spPr>
        <a:xfrm>
          <a:off x="7626427" y="1443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41927</xdr:rowOff>
    </xdr:from>
    <xdr:ext cx="469744" cy="259045"/>
    <xdr:sp macro="" textlink="">
      <xdr:nvSpPr>
        <xdr:cNvPr id="378" name="n_4mainValue【福祉施設】&#10;一人当たり面積">
          <a:extLst>
            <a:ext uri="{FF2B5EF4-FFF2-40B4-BE49-F238E27FC236}">
              <a16:creationId xmlns:a16="http://schemas.microsoft.com/office/drawing/2014/main" id="{868D5891-4CA9-47FD-B993-4B484AAF6859}"/>
            </a:ext>
          </a:extLst>
        </xdr:cNvPr>
        <xdr:cNvSpPr txBox="1"/>
      </xdr:nvSpPr>
      <xdr:spPr>
        <a:xfrm>
          <a:off x="6737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F354360D-8ABB-4F67-8564-22E2DA33131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7CC2C8B8-DD7A-454F-A0F5-9F226AFFCD7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E128255C-DECF-4D90-B876-39409A24036C}"/>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3827DBDF-BC47-4674-B214-4262F683F0DA}"/>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BD19CDD1-DB10-4EB0-8119-FF209017B804}"/>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E0CBF433-702B-48B8-9CFF-562EA56D50B3}"/>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FA6CC79A-99DB-408B-B1A3-7290E05D3D1F}"/>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10E56A38-ED2C-4EC7-A7A3-C5510CA4557B}"/>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a:extLst>
            <a:ext uri="{FF2B5EF4-FFF2-40B4-BE49-F238E27FC236}">
              <a16:creationId xmlns:a16="http://schemas.microsoft.com/office/drawing/2014/main" id="{222ECE55-86A8-49BE-971C-91CC961893C8}"/>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a16="http://schemas.microsoft.com/office/drawing/2014/main" id="{A99A2C28-F330-44AA-BCEC-34A5F1548BAE}"/>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a:extLst>
            <a:ext uri="{FF2B5EF4-FFF2-40B4-BE49-F238E27FC236}">
              <a16:creationId xmlns:a16="http://schemas.microsoft.com/office/drawing/2014/main" id="{1013CAED-A66A-4B84-A9BA-24F9D0657792}"/>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a:extLst>
            <a:ext uri="{FF2B5EF4-FFF2-40B4-BE49-F238E27FC236}">
              <a16:creationId xmlns:a16="http://schemas.microsoft.com/office/drawing/2014/main" id="{B66736C6-609A-4018-BB58-908F110748CC}"/>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a:extLst>
            <a:ext uri="{FF2B5EF4-FFF2-40B4-BE49-F238E27FC236}">
              <a16:creationId xmlns:a16="http://schemas.microsoft.com/office/drawing/2014/main" id="{5DD2EFBA-5B5B-423D-8105-D6D0D1392F0E}"/>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a:extLst>
            <a:ext uri="{FF2B5EF4-FFF2-40B4-BE49-F238E27FC236}">
              <a16:creationId xmlns:a16="http://schemas.microsoft.com/office/drawing/2014/main" id="{2F81BABF-28E9-4193-B177-CDD35365103A}"/>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a:extLst>
            <a:ext uri="{FF2B5EF4-FFF2-40B4-BE49-F238E27FC236}">
              <a16:creationId xmlns:a16="http://schemas.microsoft.com/office/drawing/2014/main" id="{426C9A7B-9846-4873-BE82-EE1F6C8F2B95}"/>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a:extLst>
            <a:ext uri="{FF2B5EF4-FFF2-40B4-BE49-F238E27FC236}">
              <a16:creationId xmlns:a16="http://schemas.microsoft.com/office/drawing/2014/main" id="{FB41A0AF-E690-42BB-A593-FAB3E185AC5E}"/>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a:extLst>
            <a:ext uri="{FF2B5EF4-FFF2-40B4-BE49-F238E27FC236}">
              <a16:creationId xmlns:a16="http://schemas.microsoft.com/office/drawing/2014/main" id="{06BC42B6-6ACB-4196-AD8F-24C3ECD5CC7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a:extLst>
            <a:ext uri="{FF2B5EF4-FFF2-40B4-BE49-F238E27FC236}">
              <a16:creationId xmlns:a16="http://schemas.microsoft.com/office/drawing/2014/main" id="{14A52E44-430D-41CD-8032-C02F913A9A12}"/>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a:extLst>
            <a:ext uri="{FF2B5EF4-FFF2-40B4-BE49-F238E27FC236}">
              <a16:creationId xmlns:a16="http://schemas.microsoft.com/office/drawing/2014/main" id="{16403D7B-2EED-474D-A2D7-FE1E7F676BDB}"/>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a:extLst>
            <a:ext uri="{FF2B5EF4-FFF2-40B4-BE49-F238E27FC236}">
              <a16:creationId xmlns:a16="http://schemas.microsoft.com/office/drawing/2014/main" id="{1305E96E-555C-421E-BA32-C2610F8A97FD}"/>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a:extLst>
            <a:ext uri="{FF2B5EF4-FFF2-40B4-BE49-F238E27FC236}">
              <a16:creationId xmlns:a16="http://schemas.microsoft.com/office/drawing/2014/main" id="{78CCB1B6-1366-4F90-996E-183F6E7029DD}"/>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a:extLst>
            <a:ext uri="{FF2B5EF4-FFF2-40B4-BE49-F238E27FC236}">
              <a16:creationId xmlns:a16="http://schemas.microsoft.com/office/drawing/2014/main" id="{52475477-26AA-440A-94F3-353EA9375ABC}"/>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a:extLst>
            <a:ext uri="{FF2B5EF4-FFF2-40B4-BE49-F238E27FC236}">
              <a16:creationId xmlns:a16="http://schemas.microsoft.com/office/drawing/2014/main" id="{A6493814-A4E2-493F-A30E-71A79DA6AED1}"/>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a:extLst>
            <a:ext uri="{FF2B5EF4-FFF2-40B4-BE49-F238E27FC236}">
              <a16:creationId xmlns:a16="http://schemas.microsoft.com/office/drawing/2014/main" id="{96C39A93-4385-4BB9-9E81-EED0B3720A1E}"/>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a:extLst>
            <a:ext uri="{FF2B5EF4-FFF2-40B4-BE49-F238E27FC236}">
              <a16:creationId xmlns:a16="http://schemas.microsoft.com/office/drawing/2014/main" id="{86271275-8B01-45D8-BA05-D149C5A3E801}"/>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68036</xdr:rowOff>
    </xdr:to>
    <xdr:cxnSp macro="">
      <xdr:nvCxnSpPr>
        <xdr:cNvPr id="404" name="直線コネクタ 403">
          <a:extLst>
            <a:ext uri="{FF2B5EF4-FFF2-40B4-BE49-F238E27FC236}">
              <a16:creationId xmlns:a16="http://schemas.microsoft.com/office/drawing/2014/main" id="{5F93C00B-A789-4DCA-914B-57530C577048}"/>
            </a:ext>
          </a:extLst>
        </xdr:cNvPr>
        <xdr:cNvCxnSpPr/>
      </xdr:nvCxnSpPr>
      <xdr:spPr>
        <a:xfrm flipV="1">
          <a:off x="4634865" y="17090571"/>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71863</xdr:rowOff>
    </xdr:from>
    <xdr:ext cx="405111" cy="259045"/>
    <xdr:sp macro="" textlink="">
      <xdr:nvSpPr>
        <xdr:cNvPr id="405" name="【市民会館】&#10;有形固定資産減価償却率最小値テキスト">
          <a:extLst>
            <a:ext uri="{FF2B5EF4-FFF2-40B4-BE49-F238E27FC236}">
              <a16:creationId xmlns:a16="http://schemas.microsoft.com/office/drawing/2014/main" id="{81D67336-01B1-43BA-9F18-B4F4573200CE}"/>
            </a:ext>
          </a:extLst>
        </xdr:cNvPr>
        <xdr:cNvSpPr txBox="1"/>
      </xdr:nvSpPr>
      <xdr:spPr>
        <a:xfrm>
          <a:off x="4673600" y="1858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68036</xdr:rowOff>
    </xdr:from>
    <xdr:to>
      <xdr:col>24</xdr:col>
      <xdr:colOff>152400</xdr:colOff>
      <xdr:row>108</xdr:row>
      <xdr:rowOff>68036</xdr:rowOff>
    </xdr:to>
    <xdr:cxnSp macro="">
      <xdr:nvCxnSpPr>
        <xdr:cNvPr id="406" name="直線コネクタ 405">
          <a:extLst>
            <a:ext uri="{FF2B5EF4-FFF2-40B4-BE49-F238E27FC236}">
              <a16:creationId xmlns:a16="http://schemas.microsoft.com/office/drawing/2014/main" id="{59DFE7AE-993A-4F5E-BE18-0EFD9D1BF4EE}"/>
            </a:ext>
          </a:extLst>
        </xdr:cNvPr>
        <xdr:cNvCxnSpPr/>
      </xdr:nvCxnSpPr>
      <xdr:spPr>
        <a:xfrm>
          <a:off x="4546600" y="18584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340478" cy="259045"/>
    <xdr:sp macro="" textlink="">
      <xdr:nvSpPr>
        <xdr:cNvPr id="407" name="【市民会館】&#10;有形固定資産減価償却率最大値テキスト">
          <a:extLst>
            <a:ext uri="{FF2B5EF4-FFF2-40B4-BE49-F238E27FC236}">
              <a16:creationId xmlns:a16="http://schemas.microsoft.com/office/drawing/2014/main" id="{6E9BE4E4-ABA3-4D90-B881-7D03F75055F1}"/>
            </a:ext>
          </a:extLst>
        </xdr:cNvPr>
        <xdr:cNvSpPr txBox="1"/>
      </xdr:nvSpPr>
      <xdr:spPr>
        <a:xfrm>
          <a:off x="4673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408" name="直線コネクタ 407">
          <a:extLst>
            <a:ext uri="{FF2B5EF4-FFF2-40B4-BE49-F238E27FC236}">
              <a16:creationId xmlns:a16="http://schemas.microsoft.com/office/drawing/2014/main" id="{51F79F0A-2323-4F24-86DB-89BBA9E49778}"/>
            </a:ext>
          </a:extLst>
        </xdr:cNvPr>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56441</xdr:rowOff>
    </xdr:from>
    <xdr:ext cx="405111" cy="259045"/>
    <xdr:sp macro="" textlink="">
      <xdr:nvSpPr>
        <xdr:cNvPr id="409" name="【市民会館】&#10;有形固定資産減価償却率平均値テキスト">
          <a:extLst>
            <a:ext uri="{FF2B5EF4-FFF2-40B4-BE49-F238E27FC236}">
              <a16:creationId xmlns:a16="http://schemas.microsoft.com/office/drawing/2014/main" id="{A48704AF-FCE3-4E1E-B2FF-4B10661CC1EB}"/>
            </a:ext>
          </a:extLst>
        </xdr:cNvPr>
        <xdr:cNvSpPr txBox="1"/>
      </xdr:nvSpPr>
      <xdr:spPr>
        <a:xfrm>
          <a:off x="4673600" y="177157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33564</xdr:rowOff>
    </xdr:from>
    <xdr:to>
      <xdr:col>24</xdr:col>
      <xdr:colOff>114300</xdr:colOff>
      <xdr:row>104</xdr:row>
      <xdr:rowOff>135164</xdr:rowOff>
    </xdr:to>
    <xdr:sp macro="" textlink="">
      <xdr:nvSpPr>
        <xdr:cNvPr id="410" name="フローチャート: 判断 409">
          <a:extLst>
            <a:ext uri="{FF2B5EF4-FFF2-40B4-BE49-F238E27FC236}">
              <a16:creationId xmlns:a16="http://schemas.microsoft.com/office/drawing/2014/main" id="{AF8B5289-A4A4-4473-AA71-61E63347DB21}"/>
            </a:ext>
          </a:extLst>
        </xdr:cNvPr>
        <xdr:cNvSpPr/>
      </xdr:nvSpPr>
      <xdr:spPr>
        <a:xfrm>
          <a:off x="45847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54792</xdr:rowOff>
    </xdr:from>
    <xdr:to>
      <xdr:col>20</xdr:col>
      <xdr:colOff>38100</xdr:colOff>
      <xdr:row>104</xdr:row>
      <xdr:rowOff>156392</xdr:rowOff>
    </xdr:to>
    <xdr:sp macro="" textlink="">
      <xdr:nvSpPr>
        <xdr:cNvPr id="411" name="フローチャート: 判断 410">
          <a:extLst>
            <a:ext uri="{FF2B5EF4-FFF2-40B4-BE49-F238E27FC236}">
              <a16:creationId xmlns:a16="http://schemas.microsoft.com/office/drawing/2014/main" id="{E1BEC392-6A64-4762-83BB-C3216CC47DAE}"/>
            </a:ext>
          </a:extLst>
        </xdr:cNvPr>
        <xdr:cNvSpPr/>
      </xdr:nvSpPr>
      <xdr:spPr>
        <a:xfrm>
          <a:off x="37465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49893</xdr:rowOff>
    </xdr:from>
    <xdr:to>
      <xdr:col>15</xdr:col>
      <xdr:colOff>101600</xdr:colOff>
      <xdr:row>104</xdr:row>
      <xdr:rowOff>151493</xdr:rowOff>
    </xdr:to>
    <xdr:sp macro="" textlink="">
      <xdr:nvSpPr>
        <xdr:cNvPr id="412" name="フローチャート: 判断 411">
          <a:extLst>
            <a:ext uri="{FF2B5EF4-FFF2-40B4-BE49-F238E27FC236}">
              <a16:creationId xmlns:a16="http://schemas.microsoft.com/office/drawing/2014/main" id="{0EEC46E1-66E9-4E16-ACA3-B7308E6AEA56}"/>
            </a:ext>
          </a:extLst>
        </xdr:cNvPr>
        <xdr:cNvSpPr/>
      </xdr:nvSpPr>
      <xdr:spPr>
        <a:xfrm>
          <a:off x="2857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90714</xdr:rowOff>
    </xdr:from>
    <xdr:to>
      <xdr:col>10</xdr:col>
      <xdr:colOff>165100</xdr:colOff>
      <xdr:row>105</xdr:row>
      <xdr:rowOff>20864</xdr:rowOff>
    </xdr:to>
    <xdr:sp macro="" textlink="">
      <xdr:nvSpPr>
        <xdr:cNvPr id="413" name="フローチャート: 判断 412">
          <a:extLst>
            <a:ext uri="{FF2B5EF4-FFF2-40B4-BE49-F238E27FC236}">
              <a16:creationId xmlns:a16="http://schemas.microsoft.com/office/drawing/2014/main" id="{9DE29508-4108-47F4-A22A-96B2C291C5F2}"/>
            </a:ext>
          </a:extLst>
        </xdr:cNvPr>
        <xdr:cNvSpPr/>
      </xdr:nvSpPr>
      <xdr:spPr>
        <a:xfrm>
          <a:off x="1968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89081</xdr:rowOff>
    </xdr:from>
    <xdr:to>
      <xdr:col>6</xdr:col>
      <xdr:colOff>38100</xdr:colOff>
      <xdr:row>105</xdr:row>
      <xdr:rowOff>19231</xdr:rowOff>
    </xdr:to>
    <xdr:sp macro="" textlink="">
      <xdr:nvSpPr>
        <xdr:cNvPr id="414" name="フローチャート: 判断 413">
          <a:extLst>
            <a:ext uri="{FF2B5EF4-FFF2-40B4-BE49-F238E27FC236}">
              <a16:creationId xmlns:a16="http://schemas.microsoft.com/office/drawing/2014/main" id="{C7F7199A-5162-457E-9BF1-B19F6BC91D0F}"/>
            </a:ext>
          </a:extLst>
        </xdr:cNvPr>
        <xdr:cNvSpPr/>
      </xdr:nvSpPr>
      <xdr:spPr>
        <a:xfrm>
          <a:off x="1079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AEAA42C4-8420-46FC-BA89-5AEAA8087A19}"/>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D2F02050-FA60-404C-8CCA-BEF4982D0DC9}"/>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14601B58-A751-49EC-9F55-1D96636BE895}"/>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4E7762F3-F4B7-4FA1-BBD1-D711558FD4E1}"/>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414AE19D-4786-4CE2-AFBA-278C09886E53}"/>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100512</xdr:rowOff>
    </xdr:from>
    <xdr:to>
      <xdr:col>24</xdr:col>
      <xdr:colOff>114300</xdr:colOff>
      <xdr:row>107</xdr:row>
      <xdr:rowOff>30662</xdr:rowOff>
    </xdr:to>
    <xdr:sp macro="" textlink="">
      <xdr:nvSpPr>
        <xdr:cNvPr id="420" name="楕円 419">
          <a:extLst>
            <a:ext uri="{FF2B5EF4-FFF2-40B4-BE49-F238E27FC236}">
              <a16:creationId xmlns:a16="http://schemas.microsoft.com/office/drawing/2014/main" id="{C3F6943E-A712-4174-9873-B716A891B1BD}"/>
            </a:ext>
          </a:extLst>
        </xdr:cNvPr>
        <xdr:cNvSpPr/>
      </xdr:nvSpPr>
      <xdr:spPr>
        <a:xfrm>
          <a:off x="4584700" y="1827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78939</xdr:rowOff>
    </xdr:from>
    <xdr:ext cx="405111" cy="259045"/>
    <xdr:sp macro="" textlink="">
      <xdr:nvSpPr>
        <xdr:cNvPr id="421" name="【市民会館】&#10;有形固定資産減価償却率該当値テキスト">
          <a:extLst>
            <a:ext uri="{FF2B5EF4-FFF2-40B4-BE49-F238E27FC236}">
              <a16:creationId xmlns:a16="http://schemas.microsoft.com/office/drawing/2014/main" id="{0A289A35-A39A-440E-AC09-3D3C3F1AD6A3}"/>
            </a:ext>
          </a:extLst>
        </xdr:cNvPr>
        <xdr:cNvSpPr txBox="1"/>
      </xdr:nvSpPr>
      <xdr:spPr>
        <a:xfrm>
          <a:off x="4673600" y="1825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67855</xdr:rowOff>
    </xdr:from>
    <xdr:to>
      <xdr:col>20</xdr:col>
      <xdr:colOff>38100</xdr:colOff>
      <xdr:row>106</xdr:row>
      <xdr:rowOff>169455</xdr:rowOff>
    </xdr:to>
    <xdr:sp macro="" textlink="">
      <xdr:nvSpPr>
        <xdr:cNvPr id="422" name="楕円 421">
          <a:extLst>
            <a:ext uri="{FF2B5EF4-FFF2-40B4-BE49-F238E27FC236}">
              <a16:creationId xmlns:a16="http://schemas.microsoft.com/office/drawing/2014/main" id="{97CD71B3-4E70-471B-8943-8FDFF0B1C4A1}"/>
            </a:ext>
          </a:extLst>
        </xdr:cNvPr>
        <xdr:cNvSpPr/>
      </xdr:nvSpPr>
      <xdr:spPr>
        <a:xfrm>
          <a:off x="3746500" y="1824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118655</xdr:rowOff>
    </xdr:from>
    <xdr:to>
      <xdr:col>24</xdr:col>
      <xdr:colOff>63500</xdr:colOff>
      <xdr:row>106</xdr:row>
      <xdr:rowOff>151312</xdr:rowOff>
    </xdr:to>
    <xdr:cxnSp macro="">
      <xdr:nvCxnSpPr>
        <xdr:cNvPr id="423" name="直線コネクタ 422">
          <a:extLst>
            <a:ext uri="{FF2B5EF4-FFF2-40B4-BE49-F238E27FC236}">
              <a16:creationId xmlns:a16="http://schemas.microsoft.com/office/drawing/2014/main" id="{CAACC1EF-3B5F-430D-AE80-DADB22E0F8F7}"/>
            </a:ext>
          </a:extLst>
        </xdr:cNvPr>
        <xdr:cNvCxnSpPr/>
      </xdr:nvCxnSpPr>
      <xdr:spPr>
        <a:xfrm>
          <a:off x="3797300" y="1829235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35198</xdr:rowOff>
    </xdr:from>
    <xdr:to>
      <xdr:col>15</xdr:col>
      <xdr:colOff>101600</xdr:colOff>
      <xdr:row>106</xdr:row>
      <xdr:rowOff>136798</xdr:rowOff>
    </xdr:to>
    <xdr:sp macro="" textlink="">
      <xdr:nvSpPr>
        <xdr:cNvPr id="424" name="楕円 423">
          <a:extLst>
            <a:ext uri="{FF2B5EF4-FFF2-40B4-BE49-F238E27FC236}">
              <a16:creationId xmlns:a16="http://schemas.microsoft.com/office/drawing/2014/main" id="{50947452-60B6-4980-9231-B84C920C644E}"/>
            </a:ext>
          </a:extLst>
        </xdr:cNvPr>
        <xdr:cNvSpPr/>
      </xdr:nvSpPr>
      <xdr:spPr>
        <a:xfrm>
          <a:off x="2857500" y="1820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85998</xdr:rowOff>
    </xdr:from>
    <xdr:to>
      <xdr:col>19</xdr:col>
      <xdr:colOff>177800</xdr:colOff>
      <xdr:row>106</xdr:row>
      <xdr:rowOff>118655</xdr:rowOff>
    </xdr:to>
    <xdr:cxnSp macro="">
      <xdr:nvCxnSpPr>
        <xdr:cNvPr id="425" name="直線コネクタ 424">
          <a:extLst>
            <a:ext uri="{FF2B5EF4-FFF2-40B4-BE49-F238E27FC236}">
              <a16:creationId xmlns:a16="http://schemas.microsoft.com/office/drawing/2014/main" id="{12CD9842-D4D8-433A-A9F3-6B2363C46A7B}"/>
            </a:ext>
          </a:extLst>
        </xdr:cNvPr>
        <xdr:cNvCxnSpPr/>
      </xdr:nvCxnSpPr>
      <xdr:spPr>
        <a:xfrm>
          <a:off x="2908300" y="1825969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2539</xdr:rowOff>
    </xdr:from>
    <xdr:to>
      <xdr:col>10</xdr:col>
      <xdr:colOff>165100</xdr:colOff>
      <xdr:row>106</xdr:row>
      <xdr:rowOff>104139</xdr:rowOff>
    </xdr:to>
    <xdr:sp macro="" textlink="">
      <xdr:nvSpPr>
        <xdr:cNvPr id="426" name="楕円 425">
          <a:extLst>
            <a:ext uri="{FF2B5EF4-FFF2-40B4-BE49-F238E27FC236}">
              <a16:creationId xmlns:a16="http://schemas.microsoft.com/office/drawing/2014/main" id="{C7FD00CE-9B26-417E-9D08-0C973C4F8B74}"/>
            </a:ext>
          </a:extLst>
        </xdr:cNvPr>
        <xdr:cNvSpPr/>
      </xdr:nvSpPr>
      <xdr:spPr>
        <a:xfrm>
          <a:off x="1968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53339</xdr:rowOff>
    </xdr:from>
    <xdr:to>
      <xdr:col>15</xdr:col>
      <xdr:colOff>50800</xdr:colOff>
      <xdr:row>106</xdr:row>
      <xdr:rowOff>85998</xdr:rowOff>
    </xdr:to>
    <xdr:cxnSp macro="">
      <xdr:nvCxnSpPr>
        <xdr:cNvPr id="427" name="直線コネクタ 426">
          <a:extLst>
            <a:ext uri="{FF2B5EF4-FFF2-40B4-BE49-F238E27FC236}">
              <a16:creationId xmlns:a16="http://schemas.microsoft.com/office/drawing/2014/main" id="{69E84069-1068-422A-8417-5AB74F3AB39F}"/>
            </a:ext>
          </a:extLst>
        </xdr:cNvPr>
        <xdr:cNvCxnSpPr/>
      </xdr:nvCxnSpPr>
      <xdr:spPr>
        <a:xfrm>
          <a:off x="2019300" y="18227039"/>
          <a:ext cx="8890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141332</xdr:rowOff>
    </xdr:from>
    <xdr:to>
      <xdr:col>6</xdr:col>
      <xdr:colOff>38100</xdr:colOff>
      <xdr:row>106</xdr:row>
      <xdr:rowOff>71482</xdr:rowOff>
    </xdr:to>
    <xdr:sp macro="" textlink="">
      <xdr:nvSpPr>
        <xdr:cNvPr id="428" name="楕円 427">
          <a:extLst>
            <a:ext uri="{FF2B5EF4-FFF2-40B4-BE49-F238E27FC236}">
              <a16:creationId xmlns:a16="http://schemas.microsoft.com/office/drawing/2014/main" id="{5DEB228D-2293-4521-B2BE-B6A648A751E9}"/>
            </a:ext>
          </a:extLst>
        </xdr:cNvPr>
        <xdr:cNvSpPr/>
      </xdr:nvSpPr>
      <xdr:spPr>
        <a:xfrm>
          <a:off x="1079500" y="1814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20682</xdr:rowOff>
    </xdr:from>
    <xdr:to>
      <xdr:col>10</xdr:col>
      <xdr:colOff>114300</xdr:colOff>
      <xdr:row>106</xdr:row>
      <xdr:rowOff>53339</xdr:rowOff>
    </xdr:to>
    <xdr:cxnSp macro="">
      <xdr:nvCxnSpPr>
        <xdr:cNvPr id="429" name="直線コネクタ 428">
          <a:extLst>
            <a:ext uri="{FF2B5EF4-FFF2-40B4-BE49-F238E27FC236}">
              <a16:creationId xmlns:a16="http://schemas.microsoft.com/office/drawing/2014/main" id="{C2F5FA43-931F-45F6-A6D7-739228B0576A}"/>
            </a:ext>
          </a:extLst>
        </xdr:cNvPr>
        <xdr:cNvCxnSpPr/>
      </xdr:nvCxnSpPr>
      <xdr:spPr>
        <a:xfrm>
          <a:off x="1130300" y="1819438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1469</xdr:rowOff>
    </xdr:from>
    <xdr:ext cx="405111" cy="259045"/>
    <xdr:sp macro="" textlink="">
      <xdr:nvSpPr>
        <xdr:cNvPr id="430" name="n_1aveValue【市民会館】&#10;有形固定資産減価償却率">
          <a:extLst>
            <a:ext uri="{FF2B5EF4-FFF2-40B4-BE49-F238E27FC236}">
              <a16:creationId xmlns:a16="http://schemas.microsoft.com/office/drawing/2014/main" id="{63EEB952-FCF0-459D-B86A-39EF36167FBE}"/>
            </a:ext>
          </a:extLst>
        </xdr:cNvPr>
        <xdr:cNvSpPr txBox="1"/>
      </xdr:nvSpPr>
      <xdr:spPr>
        <a:xfrm>
          <a:off x="3582044" y="1766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168020</xdr:rowOff>
    </xdr:from>
    <xdr:ext cx="405111" cy="259045"/>
    <xdr:sp macro="" textlink="">
      <xdr:nvSpPr>
        <xdr:cNvPr id="431" name="n_2aveValue【市民会館】&#10;有形固定資産減価償却率">
          <a:extLst>
            <a:ext uri="{FF2B5EF4-FFF2-40B4-BE49-F238E27FC236}">
              <a16:creationId xmlns:a16="http://schemas.microsoft.com/office/drawing/2014/main" id="{212DC27C-A8B1-4AA3-8468-330A80208285}"/>
            </a:ext>
          </a:extLst>
        </xdr:cNvPr>
        <xdr:cNvSpPr txBox="1"/>
      </xdr:nvSpPr>
      <xdr:spPr>
        <a:xfrm>
          <a:off x="2705744" y="1765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37391</xdr:rowOff>
    </xdr:from>
    <xdr:ext cx="405111" cy="259045"/>
    <xdr:sp macro="" textlink="">
      <xdr:nvSpPr>
        <xdr:cNvPr id="432" name="n_3aveValue【市民会館】&#10;有形固定資産減価償却率">
          <a:extLst>
            <a:ext uri="{FF2B5EF4-FFF2-40B4-BE49-F238E27FC236}">
              <a16:creationId xmlns:a16="http://schemas.microsoft.com/office/drawing/2014/main" id="{B9DAF6BA-3CA6-484A-9AC8-38AE3E45416B}"/>
            </a:ext>
          </a:extLst>
        </xdr:cNvPr>
        <xdr:cNvSpPr txBox="1"/>
      </xdr:nvSpPr>
      <xdr:spPr>
        <a:xfrm>
          <a:off x="1816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35758</xdr:rowOff>
    </xdr:from>
    <xdr:ext cx="405111" cy="259045"/>
    <xdr:sp macro="" textlink="">
      <xdr:nvSpPr>
        <xdr:cNvPr id="433" name="n_4aveValue【市民会館】&#10;有形固定資産減価償却率">
          <a:extLst>
            <a:ext uri="{FF2B5EF4-FFF2-40B4-BE49-F238E27FC236}">
              <a16:creationId xmlns:a16="http://schemas.microsoft.com/office/drawing/2014/main" id="{5E9D0927-1804-40F7-81F5-EAF7C4E9DE43}"/>
            </a:ext>
          </a:extLst>
        </xdr:cNvPr>
        <xdr:cNvSpPr txBox="1"/>
      </xdr:nvSpPr>
      <xdr:spPr>
        <a:xfrm>
          <a:off x="92774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160582</xdr:rowOff>
    </xdr:from>
    <xdr:ext cx="405111" cy="259045"/>
    <xdr:sp macro="" textlink="">
      <xdr:nvSpPr>
        <xdr:cNvPr id="434" name="n_1mainValue【市民会館】&#10;有形固定資産減価償却率">
          <a:extLst>
            <a:ext uri="{FF2B5EF4-FFF2-40B4-BE49-F238E27FC236}">
              <a16:creationId xmlns:a16="http://schemas.microsoft.com/office/drawing/2014/main" id="{15416C2F-C983-49AD-A1CF-5BEF51C16526}"/>
            </a:ext>
          </a:extLst>
        </xdr:cNvPr>
        <xdr:cNvSpPr txBox="1"/>
      </xdr:nvSpPr>
      <xdr:spPr>
        <a:xfrm>
          <a:off x="3582044" y="1833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127925</xdr:rowOff>
    </xdr:from>
    <xdr:ext cx="405111" cy="259045"/>
    <xdr:sp macro="" textlink="">
      <xdr:nvSpPr>
        <xdr:cNvPr id="435" name="n_2mainValue【市民会館】&#10;有形固定資産減価償却率">
          <a:extLst>
            <a:ext uri="{FF2B5EF4-FFF2-40B4-BE49-F238E27FC236}">
              <a16:creationId xmlns:a16="http://schemas.microsoft.com/office/drawing/2014/main" id="{E4380CB0-BC1B-42A0-B4FD-123049E94793}"/>
            </a:ext>
          </a:extLst>
        </xdr:cNvPr>
        <xdr:cNvSpPr txBox="1"/>
      </xdr:nvSpPr>
      <xdr:spPr>
        <a:xfrm>
          <a:off x="2705744" y="18301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95266</xdr:rowOff>
    </xdr:from>
    <xdr:ext cx="405111" cy="259045"/>
    <xdr:sp macro="" textlink="">
      <xdr:nvSpPr>
        <xdr:cNvPr id="436" name="n_3mainValue【市民会館】&#10;有形固定資産減価償却率">
          <a:extLst>
            <a:ext uri="{FF2B5EF4-FFF2-40B4-BE49-F238E27FC236}">
              <a16:creationId xmlns:a16="http://schemas.microsoft.com/office/drawing/2014/main" id="{6B889396-FF59-45DB-95A1-FA391E0DFCF6}"/>
            </a:ext>
          </a:extLst>
        </xdr:cNvPr>
        <xdr:cNvSpPr txBox="1"/>
      </xdr:nvSpPr>
      <xdr:spPr>
        <a:xfrm>
          <a:off x="1816744" y="1826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62609</xdr:rowOff>
    </xdr:from>
    <xdr:ext cx="405111" cy="259045"/>
    <xdr:sp macro="" textlink="">
      <xdr:nvSpPr>
        <xdr:cNvPr id="437" name="n_4mainValue【市民会館】&#10;有形固定資産減価償却率">
          <a:extLst>
            <a:ext uri="{FF2B5EF4-FFF2-40B4-BE49-F238E27FC236}">
              <a16:creationId xmlns:a16="http://schemas.microsoft.com/office/drawing/2014/main" id="{7B1E7649-4A9B-48E7-B3D0-A719EF1FF24E}"/>
            </a:ext>
          </a:extLst>
        </xdr:cNvPr>
        <xdr:cNvSpPr txBox="1"/>
      </xdr:nvSpPr>
      <xdr:spPr>
        <a:xfrm>
          <a:off x="927744" y="18236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a:extLst>
            <a:ext uri="{FF2B5EF4-FFF2-40B4-BE49-F238E27FC236}">
              <a16:creationId xmlns:a16="http://schemas.microsoft.com/office/drawing/2014/main" id="{40F64725-E430-4D68-B490-49E3ACE5EC71}"/>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a:extLst>
            <a:ext uri="{FF2B5EF4-FFF2-40B4-BE49-F238E27FC236}">
              <a16:creationId xmlns:a16="http://schemas.microsoft.com/office/drawing/2014/main" id="{40146551-CF9A-4080-BFF2-3F3F8B946D4F}"/>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a:extLst>
            <a:ext uri="{FF2B5EF4-FFF2-40B4-BE49-F238E27FC236}">
              <a16:creationId xmlns:a16="http://schemas.microsoft.com/office/drawing/2014/main" id="{4BDE0AFF-7358-4650-A481-DE62F6CFFFCD}"/>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a:extLst>
            <a:ext uri="{FF2B5EF4-FFF2-40B4-BE49-F238E27FC236}">
              <a16:creationId xmlns:a16="http://schemas.microsoft.com/office/drawing/2014/main" id="{FDED5BAF-0672-4C55-AD77-CAF054748FDE}"/>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a:extLst>
            <a:ext uri="{FF2B5EF4-FFF2-40B4-BE49-F238E27FC236}">
              <a16:creationId xmlns:a16="http://schemas.microsoft.com/office/drawing/2014/main" id="{A98CC9AC-BBDD-4EC2-A290-5F3B38F635E4}"/>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a:extLst>
            <a:ext uri="{FF2B5EF4-FFF2-40B4-BE49-F238E27FC236}">
              <a16:creationId xmlns:a16="http://schemas.microsoft.com/office/drawing/2014/main" id="{845D2534-C884-4A60-AD78-FD78C0D33966}"/>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a:extLst>
            <a:ext uri="{FF2B5EF4-FFF2-40B4-BE49-F238E27FC236}">
              <a16:creationId xmlns:a16="http://schemas.microsoft.com/office/drawing/2014/main" id="{BEA8EA57-D8CC-46D5-91D3-B08E9DDAFFA9}"/>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a:extLst>
            <a:ext uri="{FF2B5EF4-FFF2-40B4-BE49-F238E27FC236}">
              <a16:creationId xmlns:a16="http://schemas.microsoft.com/office/drawing/2014/main" id="{D00791B5-D2C3-4AD9-9504-952CADA57C25}"/>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a:extLst>
            <a:ext uri="{FF2B5EF4-FFF2-40B4-BE49-F238E27FC236}">
              <a16:creationId xmlns:a16="http://schemas.microsoft.com/office/drawing/2014/main" id="{487ACF06-818C-4198-88F5-E70032935C66}"/>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a:extLst>
            <a:ext uri="{FF2B5EF4-FFF2-40B4-BE49-F238E27FC236}">
              <a16:creationId xmlns:a16="http://schemas.microsoft.com/office/drawing/2014/main" id="{F8C5B6B6-124E-4BD1-9CF0-46B1B577B39B}"/>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a:extLst>
            <a:ext uri="{FF2B5EF4-FFF2-40B4-BE49-F238E27FC236}">
              <a16:creationId xmlns:a16="http://schemas.microsoft.com/office/drawing/2014/main" id="{A518B43E-6979-4860-A032-843AC13C6D5A}"/>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a:extLst>
            <a:ext uri="{FF2B5EF4-FFF2-40B4-BE49-F238E27FC236}">
              <a16:creationId xmlns:a16="http://schemas.microsoft.com/office/drawing/2014/main" id="{D178FA66-E175-4E76-A095-406DFC86F334}"/>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a:extLst>
            <a:ext uri="{FF2B5EF4-FFF2-40B4-BE49-F238E27FC236}">
              <a16:creationId xmlns:a16="http://schemas.microsoft.com/office/drawing/2014/main" id="{4090739B-51B4-45AA-B6D0-7A7D28506B08}"/>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a:extLst>
            <a:ext uri="{FF2B5EF4-FFF2-40B4-BE49-F238E27FC236}">
              <a16:creationId xmlns:a16="http://schemas.microsoft.com/office/drawing/2014/main" id="{DC913094-B6C1-45D0-8ABC-222A4C31D9EB}"/>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a:extLst>
            <a:ext uri="{FF2B5EF4-FFF2-40B4-BE49-F238E27FC236}">
              <a16:creationId xmlns:a16="http://schemas.microsoft.com/office/drawing/2014/main" id="{B0F645E0-59BC-4206-BF29-9D4A88069953}"/>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a:extLst>
            <a:ext uri="{FF2B5EF4-FFF2-40B4-BE49-F238E27FC236}">
              <a16:creationId xmlns:a16="http://schemas.microsoft.com/office/drawing/2014/main" id="{F9E6453D-84FF-4300-BF9E-A99A84885A08}"/>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a:extLst>
            <a:ext uri="{FF2B5EF4-FFF2-40B4-BE49-F238E27FC236}">
              <a16:creationId xmlns:a16="http://schemas.microsoft.com/office/drawing/2014/main" id="{0C777FC1-9A44-4C46-B54D-67A13FD374BA}"/>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a:extLst>
            <a:ext uri="{FF2B5EF4-FFF2-40B4-BE49-F238E27FC236}">
              <a16:creationId xmlns:a16="http://schemas.microsoft.com/office/drawing/2014/main" id="{979BFB71-EA09-4CAC-BEAA-484F5783E1E3}"/>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a:extLst>
            <a:ext uri="{FF2B5EF4-FFF2-40B4-BE49-F238E27FC236}">
              <a16:creationId xmlns:a16="http://schemas.microsoft.com/office/drawing/2014/main" id="{C00D11A8-6674-4536-8B1D-34E12AD409B6}"/>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a:extLst>
            <a:ext uri="{FF2B5EF4-FFF2-40B4-BE49-F238E27FC236}">
              <a16:creationId xmlns:a16="http://schemas.microsoft.com/office/drawing/2014/main" id="{38789289-8D15-4ADB-8128-7101F1F72518}"/>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id="{85DDDDCA-1351-4DF0-AF2F-3CA1CF85826D}"/>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a:extLst>
            <a:ext uri="{FF2B5EF4-FFF2-40B4-BE49-F238E27FC236}">
              <a16:creationId xmlns:a16="http://schemas.microsoft.com/office/drawing/2014/main" id="{622845F1-A302-4ED8-BB2E-040C134059D6}"/>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a:extLst>
            <a:ext uri="{FF2B5EF4-FFF2-40B4-BE49-F238E27FC236}">
              <a16:creationId xmlns:a16="http://schemas.microsoft.com/office/drawing/2014/main" id="{0F57A849-44C0-44DA-8683-AD9D9965F696}"/>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167639</xdr:rowOff>
    </xdr:from>
    <xdr:to>
      <xdr:col>54</xdr:col>
      <xdr:colOff>189865</xdr:colOff>
      <xdr:row>107</xdr:row>
      <xdr:rowOff>148589</xdr:rowOff>
    </xdr:to>
    <xdr:cxnSp macro="">
      <xdr:nvCxnSpPr>
        <xdr:cNvPr id="461" name="直線コネクタ 460">
          <a:extLst>
            <a:ext uri="{FF2B5EF4-FFF2-40B4-BE49-F238E27FC236}">
              <a16:creationId xmlns:a16="http://schemas.microsoft.com/office/drawing/2014/main" id="{7D58DFBA-DEBC-47EB-B1A2-A4352B7DEAB9}"/>
            </a:ext>
          </a:extLst>
        </xdr:cNvPr>
        <xdr:cNvCxnSpPr/>
      </xdr:nvCxnSpPr>
      <xdr:spPr>
        <a:xfrm flipV="1">
          <a:off x="10476865" y="17312639"/>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152416</xdr:rowOff>
    </xdr:from>
    <xdr:ext cx="469744" cy="259045"/>
    <xdr:sp macro="" textlink="">
      <xdr:nvSpPr>
        <xdr:cNvPr id="462" name="【市民会館】&#10;一人当たり面積最小値テキスト">
          <a:extLst>
            <a:ext uri="{FF2B5EF4-FFF2-40B4-BE49-F238E27FC236}">
              <a16:creationId xmlns:a16="http://schemas.microsoft.com/office/drawing/2014/main" id="{8048AA2A-F3A6-444F-A528-9810136BE61C}"/>
            </a:ext>
          </a:extLst>
        </xdr:cNvPr>
        <xdr:cNvSpPr txBox="1"/>
      </xdr:nvSpPr>
      <xdr:spPr>
        <a:xfrm>
          <a:off x="10515600"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148589</xdr:rowOff>
    </xdr:from>
    <xdr:to>
      <xdr:col>55</xdr:col>
      <xdr:colOff>88900</xdr:colOff>
      <xdr:row>107</xdr:row>
      <xdr:rowOff>148589</xdr:rowOff>
    </xdr:to>
    <xdr:cxnSp macro="">
      <xdr:nvCxnSpPr>
        <xdr:cNvPr id="463" name="直線コネクタ 462">
          <a:extLst>
            <a:ext uri="{FF2B5EF4-FFF2-40B4-BE49-F238E27FC236}">
              <a16:creationId xmlns:a16="http://schemas.microsoft.com/office/drawing/2014/main" id="{79C7125D-AD3E-4EF6-BBB3-EFE6972CE512}"/>
            </a:ext>
          </a:extLst>
        </xdr:cNvPr>
        <xdr:cNvCxnSpPr/>
      </xdr:nvCxnSpPr>
      <xdr:spPr>
        <a:xfrm>
          <a:off x="10388600" y="1849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114316</xdr:rowOff>
    </xdr:from>
    <xdr:ext cx="469744" cy="259045"/>
    <xdr:sp macro="" textlink="">
      <xdr:nvSpPr>
        <xdr:cNvPr id="464" name="【市民会館】&#10;一人当たり面積最大値テキスト">
          <a:extLst>
            <a:ext uri="{FF2B5EF4-FFF2-40B4-BE49-F238E27FC236}">
              <a16:creationId xmlns:a16="http://schemas.microsoft.com/office/drawing/2014/main" id="{8CE420CD-54E7-4379-9C8D-99530FA4C5A5}"/>
            </a:ext>
          </a:extLst>
        </xdr:cNvPr>
        <xdr:cNvSpPr txBox="1"/>
      </xdr:nvSpPr>
      <xdr:spPr>
        <a:xfrm>
          <a:off x="10515600" y="1708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167639</xdr:rowOff>
    </xdr:from>
    <xdr:to>
      <xdr:col>55</xdr:col>
      <xdr:colOff>88900</xdr:colOff>
      <xdr:row>100</xdr:row>
      <xdr:rowOff>167639</xdr:rowOff>
    </xdr:to>
    <xdr:cxnSp macro="">
      <xdr:nvCxnSpPr>
        <xdr:cNvPr id="465" name="直線コネクタ 464">
          <a:extLst>
            <a:ext uri="{FF2B5EF4-FFF2-40B4-BE49-F238E27FC236}">
              <a16:creationId xmlns:a16="http://schemas.microsoft.com/office/drawing/2014/main" id="{00A7524C-9886-4657-9A3F-56C1C75325F6}"/>
            </a:ext>
          </a:extLst>
        </xdr:cNvPr>
        <xdr:cNvCxnSpPr/>
      </xdr:nvCxnSpPr>
      <xdr:spPr>
        <a:xfrm>
          <a:off x="10388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74947</xdr:rowOff>
    </xdr:from>
    <xdr:ext cx="469744" cy="259045"/>
    <xdr:sp macro="" textlink="">
      <xdr:nvSpPr>
        <xdr:cNvPr id="466" name="【市民会館】&#10;一人当たり面積平均値テキスト">
          <a:extLst>
            <a:ext uri="{FF2B5EF4-FFF2-40B4-BE49-F238E27FC236}">
              <a16:creationId xmlns:a16="http://schemas.microsoft.com/office/drawing/2014/main" id="{75A2A970-9DE6-492E-A4B4-80A8C1E19EC3}"/>
            </a:ext>
          </a:extLst>
        </xdr:cNvPr>
        <xdr:cNvSpPr txBox="1"/>
      </xdr:nvSpPr>
      <xdr:spPr>
        <a:xfrm>
          <a:off x="10515600" y="17905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52070</xdr:rowOff>
    </xdr:from>
    <xdr:to>
      <xdr:col>55</xdr:col>
      <xdr:colOff>50800</xdr:colOff>
      <xdr:row>105</xdr:row>
      <xdr:rowOff>153670</xdr:rowOff>
    </xdr:to>
    <xdr:sp macro="" textlink="">
      <xdr:nvSpPr>
        <xdr:cNvPr id="467" name="フローチャート: 判断 466">
          <a:extLst>
            <a:ext uri="{FF2B5EF4-FFF2-40B4-BE49-F238E27FC236}">
              <a16:creationId xmlns:a16="http://schemas.microsoft.com/office/drawing/2014/main" id="{3CB0EC24-1DFE-47B3-8C78-F0A01B918C21}"/>
            </a:ext>
          </a:extLst>
        </xdr:cNvPr>
        <xdr:cNvSpPr/>
      </xdr:nvSpPr>
      <xdr:spPr>
        <a:xfrm>
          <a:off x="104267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21589</xdr:rowOff>
    </xdr:from>
    <xdr:to>
      <xdr:col>50</xdr:col>
      <xdr:colOff>165100</xdr:colOff>
      <xdr:row>105</xdr:row>
      <xdr:rowOff>123189</xdr:rowOff>
    </xdr:to>
    <xdr:sp macro="" textlink="">
      <xdr:nvSpPr>
        <xdr:cNvPr id="468" name="フローチャート: 判断 467">
          <a:extLst>
            <a:ext uri="{FF2B5EF4-FFF2-40B4-BE49-F238E27FC236}">
              <a16:creationId xmlns:a16="http://schemas.microsoft.com/office/drawing/2014/main" id="{5ACFAB03-56A7-4F16-AFEB-AAAE9B855F84}"/>
            </a:ext>
          </a:extLst>
        </xdr:cNvPr>
        <xdr:cNvSpPr/>
      </xdr:nvSpPr>
      <xdr:spPr>
        <a:xfrm>
          <a:off x="9588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44450</xdr:rowOff>
    </xdr:from>
    <xdr:to>
      <xdr:col>46</xdr:col>
      <xdr:colOff>38100</xdr:colOff>
      <xdr:row>105</xdr:row>
      <xdr:rowOff>146050</xdr:rowOff>
    </xdr:to>
    <xdr:sp macro="" textlink="">
      <xdr:nvSpPr>
        <xdr:cNvPr id="469" name="フローチャート: 判断 468">
          <a:extLst>
            <a:ext uri="{FF2B5EF4-FFF2-40B4-BE49-F238E27FC236}">
              <a16:creationId xmlns:a16="http://schemas.microsoft.com/office/drawing/2014/main" id="{35FE648E-D033-472B-843E-55AE42D6788B}"/>
            </a:ext>
          </a:extLst>
        </xdr:cNvPr>
        <xdr:cNvSpPr/>
      </xdr:nvSpPr>
      <xdr:spPr>
        <a:xfrm>
          <a:off x="8699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29211</xdr:rowOff>
    </xdr:from>
    <xdr:to>
      <xdr:col>41</xdr:col>
      <xdr:colOff>101600</xdr:colOff>
      <xdr:row>105</xdr:row>
      <xdr:rowOff>130811</xdr:rowOff>
    </xdr:to>
    <xdr:sp macro="" textlink="">
      <xdr:nvSpPr>
        <xdr:cNvPr id="470" name="フローチャート: 判断 469">
          <a:extLst>
            <a:ext uri="{FF2B5EF4-FFF2-40B4-BE49-F238E27FC236}">
              <a16:creationId xmlns:a16="http://schemas.microsoft.com/office/drawing/2014/main" id="{9E678194-2DEA-43E8-9604-B0CF9D7EC71C}"/>
            </a:ext>
          </a:extLst>
        </xdr:cNvPr>
        <xdr:cNvSpPr/>
      </xdr:nvSpPr>
      <xdr:spPr>
        <a:xfrm>
          <a:off x="7810500" y="1803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36830</xdr:rowOff>
    </xdr:from>
    <xdr:to>
      <xdr:col>36</xdr:col>
      <xdr:colOff>165100</xdr:colOff>
      <xdr:row>105</xdr:row>
      <xdr:rowOff>138430</xdr:rowOff>
    </xdr:to>
    <xdr:sp macro="" textlink="">
      <xdr:nvSpPr>
        <xdr:cNvPr id="471" name="フローチャート: 判断 470">
          <a:extLst>
            <a:ext uri="{FF2B5EF4-FFF2-40B4-BE49-F238E27FC236}">
              <a16:creationId xmlns:a16="http://schemas.microsoft.com/office/drawing/2014/main" id="{A6BFA90D-4F88-43AA-8ED7-7176C365D5A3}"/>
            </a:ext>
          </a:extLst>
        </xdr:cNvPr>
        <xdr:cNvSpPr/>
      </xdr:nvSpPr>
      <xdr:spPr>
        <a:xfrm>
          <a:off x="6921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8E43C992-AABB-4473-AD72-01092427FF07}"/>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DFBF776E-627E-49B4-A76E-E291482BAC6B}"/>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FCB15611-5DD8-4B2D-AB60-A29CFB2405E8}"/>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AA02409A-F3E2-4383-A6EE-67BC5E4FE4F9}"/>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F72D9C7B-5B88-4772-977B-131E5D44DB8E}"/>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78739</xdr:rowOff>
    </xdr:from>
    <xdr:to>
      <xdr:col>55</xdr:col>
      <xdr:colOff>50800</xdr:colOff>
      <xdr:row>107</xdr:row>
      <xdr:rowOff>8889</xdr:rowOff>
    </xdr:to>
    <xdr:sp macro="" textlink="">
      <xdr:nvSpPr>
        <xdr:cNvPr id="477" name="楕円 476">
          <a:extLst>
            <a:ext uri="{FF2B5EF4-FFF2-40B4-BE49-F238E27FC236}">
              <a16:creationId xmlns:a16="http://schemas.microsoft.com/office/drawing/2014/main" id="{51CD48EF-0FEC-4E97-B51A-F7F79BEDB24E}"/>
            </a:ext>
          </a:extLst>
        </xdr:cNvPr>
        <xdr:cNvSpPr/>
      </xdr:nvSpPr>
      <xdr:spPr>
        <a:xfrm>
          <a:off x="10426700" y="1825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57166</xdr:rowOff>
    </xdr:from>
    <xdr:ext cx="469744" cy="259045"/>
    <xdr:sp macro="" textlink="">
      <xdr:nvSpPr>
        <xdr:cNvPr id="478" name="【市民会館】&#10;一人当たり面積該当値テキスト">
          <a:extLst>
            <a:ext uri="{FF2B5EF4-FFF2-40B4-BE49-F238E27FC236}">
              <a16:creationId xmlns:a16="http://schemas.microsoft.com/office/drawing/2014/main" id="{470CC91D-5F76-4446-A66C-6951FB9FD32B}"/>
            </a:ext>
          </a:extLst>
        </xdr:cNvPr>
        <xdr:cNvSpPr txBox="1"/>
      </xdr:nvSpPr>
      <xdr:spPr>
        <a:xfrm>
          <a:off x="10515600" y="18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78739</xdr:rowOff>
    </xdr:from>
    <xdr:to>
      <xdr:col>50</xdr:col>
      <xdr:colOff>165100</xdr:colOff>
      <xdr:row>107</xdr:row>
      <xdr:rowOff>8889</xdr:rowOff>
    </xdr:to>
    <xdr:sp macro="" textlink="">
      <xdr:nvSpPr>
        <xdr:cNvPr id="479" name="楕円 478">
          <a:extLst>
            <a:ext uri="{FF2B5EF4-FFF2-40B4-BE49-F238E27FC236}">
              <a16:creationId xmlns:a16="http://schemas.microsoft.com/office/drawing/2014/main" id="{1E478A53-F8CE-42BA-BA8F-9DE86283B200}"/>
            </a:ext>
          </a:extLst>
        </xdr:cNvPr>
        <xdr:cNvSpPr/>
      </xdr:nvSpPr>
      <xdr:spPr>
        <a:xfrm>
          <a:off x="9588500" y="1825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129539</xdr:rowOff>
    </xdr:from>
    <xdr:to>
      <xdr:col>55</xdr:col>
      <xdr:colOff>0</xdr:colOff>
      <xdr:row>106</xdr:row>
      <xdr:rowOff>129539</xdr:rowOff>
    </xdr:to>
    <xdr:cxnSp macro="">
      <xdr:nvCxnSpPr>
        <xdr:cNvPr id="480" name="直線コネクタ 479">
          <a:extLst>
            <a:ext uri="{FF2B5EF4-FFF2-40B4-BE49-F238E27FC236}">
              <a16:creationId xmlns:a16="http://schemas.microsoft.com/office/drawing/2014/main" id="{6987CE42-50B0-42E1-8342-FFA4C4911EC7}"/>
            </a:ext>
          </a:extLst>
        </xdr:cNvPr>
        <xdr:cNvCxnSpPr/>
      </xdr:nvCxnSpPr>
      <xdr:spPr>
        <a:xfrm>
          <a:off x="9639300" y="183032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78739</xdr:rowOff>
    </xdr:from>
    <xdr:to>
      <xdr:col>46</xdr:col>
      <xdr:colOff>38100</xdr:colOff>
      <xdr:row>107</xdr:row>
      <xdr:rowOff>8889</xdr:rowOff>
    </xdr:to>
    <xdr:sp macro="" textlink="">
      <xdr:nvSpPr>
        <xdr:cNvPr id="481" name="楕円 480">
          <a:extLst>
            <a:ext uri="{FF2B5EF4-FFF2-40B4-BE49-F238E27FC236}">
              <a16:creationId xmlns:a16="http://schemas.microsoft.com/office/drawing/2014/main" id="{FD8D4E09-4D76-4651-9CCD-5D6546100971}"/>
            </a:ext>
          </a:extLst>
        </xdr:cNvPr>
        <xdr:cNvSpPr/>
      </xdr:nvSpPr>
      <xdr:spPr>
        <a:xfrm>
          <a:off x="8699500" y="1825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129539</xdr:rowOff>
    </xdr:from>
    <xdr:to>
      <xdr:col>50</xdr:col>
      <xdr:colOff>114300</xdr:colOff>
      <xdr:row>106</xdr:row>
      <xdr:rowOff>129539</xdr:rowOff>
    </xdr:to>
    <xdr:cxnSp macro="">
      <xdr:nvCxnSpPr>
        <xdr:cNvPr id="482" name="直線コネクタ 481">
          <a:extLst>
            <a:ext uri="{FF2B5EF4-FFF2-40B4-BE49-F238E27FC236}">
              <a16:creationId xmlns:a16="http://schemas.microsoft.com/office/drawing/2014/main" id="{888B0FE3-BF60-43A5-A8B7-5873883E0A26}"/>
            </a:ext>
          </a:extLst>
        </xdr:cNvPr>
        <xdr:cNvCxnSpPr/>
      </xdr:nvCxnSpPr>
      <xdr:spPr>
        <a:xfrm>
          <a:off x="8750300" y="183032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78739</xdr:rowOff>
    </xdr:from>
    <xdr:to>
      <xdr:col>41</xdr:col>
      <xdr:colOff>101600</xdr:colOff>
      <xdr:row>107</xdr:row>
      <xdr:rowOff>8889</xdr:rowOff>
    </xdr:to>
    <xdr:sp macro="" textlink="">
      <xdr:nvSpPr>
        <xdr:cNvPr id="483" name="楕円 482">
          <a:extLst>
            <a:ext uri="{FF2B5EF4-FFF2-40B4-BE49-F238E27FC236}">
              <a16:creationId xmlns:a16="http://schemas.microsoft.com/office/drawing/2014/main" id="{431A2649-061E-4077-92C9-18F57FC55DB1}"/>
            </a:ext>
          </a:extLst>
        </xdr:cNvPr>
        <xdr:cNvSpPr/>
      </xdr:nvSpPr>
      <xdr:spPr>
        <a:xfrm>
          <a:off x="7810500" y="1825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129539</xdr:rowOff>
    </xdr:from>
    <xdr:to>
      <xdr:col>45</xdr:col>
      <xdr:colOff>177800</xdr:colOff>
      <xdr:row>106</xdr:row>
      <xdr:rowOff>129539</xdr:rowOff>
    </xdr:to>
    <xdr:cxnSp macro="">
      <xdr:nvCxnSpPr>
        <xdr:cNvPr id="484" name="直線コネクタ 483">
          <a:extLst>
            <a:ext uri="{FF2B5EF4-FFF2-40B4-BE49-F238E27FC236}">
              <a16:creationId xmlns:a16="http://schemas.microsoft.com/office/drawing/2014/main" id="{0BD665BC-3158-4D3B-AD3E-AD9934B669E8}"/>
            </a:ext>
          </a:extLst>
        </xdr:cNvPr>
        <xdr:cNvCxnSpPr/>
      </xdr:nvCxnSpPr>
      <xdr:spPr>
        <a:xfrm>
          <a:off x="7861300" y="183032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78739</xdr:rowOff>
    </xdr:from>
    <xdr:to>
      <xdr:col>36</xdr:col>
      <xdr:colOff>165100</xdr:colOff>
      <xdr:row>107</xdr:row>
      <xdr:rowOff>8889</xdr:rowOff>
    </xdr:to>
    <xdr:sp macro="" textlink="">
      <xdr:nvSpPr>
        <xdr:cNvPr id="485" name="楕円 484">
          <a:extLst>
            <a:ext uri="{FF2B5EF4-FFF2-40B4-BE49-F238E27FC236}">
              <a16:creationId xmlns:a16="http://schemas.microsoft.com/office/drawing/2014/main" id="{653BAEF2-D8C7-4C7A-8C4C-E818498E7BD3}"/>
            </a:ext>
          </a:extLst>
        </xdr:cNvPr>
        <xdr:cNvSpPr/>
      </xdr:nvSpPr>
      <xdr:spPr>
        <a:xfrm>
          <a:off x="6921500" y="1825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129539</xdr:rowOff>
    </xdr:from>
    <xdr:to>
      <xdr:col>41</xdr:col>
      <xdr:colOff>50800</xdr:colOff>
      <xdr:row>106</xdr:row>
      <xdr:rowOff>129539</xdr:rowOff>
    </xdr:to>
    <xdr:cxnSp macro="">
      <xdr:nvCxnSpPr>
        <xdr:cNvPr id="486" name="直線コネクタ 485">
          <a:extLst>
            <a:ext uri="{FF2B5EF4-FFF2-40B4-BE49-F238E27FC236}">
              <a16:creationId xmlns:a16="http://schemas.microsoft.com/office/drawing/2014/main" id="{230E4EA6-1113-4947-9CCB-47BFC3E68A22}"/>
            </a:ext>
          </a:extLst>
        </xdr:cNvPr>
        <xdr:cNvCxnSpPr/>
      </xdr:nvCxnSpPr>
      <xdr:spPr>
        <a:xfrm>
          <a:off x="6972300" y="183032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139716</xdr:rowOff>
    </xdr:from>
    <xdr:ext cx="469744" cy="259045"/>
    <xdr:sp macro="" textlink="">
      <xdr:nvSpPr>
        <xdr:cNvPr id="487" name="n_1aveValue【市民会館】&#10;一人当たり面積">
          <a:extLst>
            <a:ext uri="{FF2B5EF4-FFF2-40B4-BE49-F238E27FC236}">
              <a16:creationId xmlns:a16="http://schemas.microsoft.com/office/drawing/2014/main" id="{934E3C28-1D79-406B-A3A6-28CCE7650013}"/>
            </a:ext>
          </a:extLst>
        </xdr:cNvPr>
        <xdr:cNvSpPr txBox="1"/>
      </xdr:nvSpPr>
      <xdr:spPr>
        <a:xfrm>
          <a:off x="9391727" y="1779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162577</xdr:rowOff>
    </xdr:from>
    <xdr:ext cx="469744" cy="259045"/>
    <xdr:sp macro="" textlink="">
      <xdr:nvSpPr>
        <xdr:cNvPr id="488" name="n_2aveValue【市民会館】&#10;一人当たり面積">
          <a:extLst>
            <a:ext uri="{FF2B5EF4-FFF2-40B4-BE49-F238E27FC236}">
              <a16:creationId xmlns:a16="http://schemas.microsoft.com/office/drawing/2014/main" id="{4F0A47CE-80C0-46EB-8F96-158EF7DE4BB1}"/>
            </a:ext>
          </a:extLst>
        </xdr:cNvPr>
        <xdr:cNvSpPr txBox="1"/>
      </xdr:nvSpPr>
      <xdr:spPr>
        <a:xfrm>
          <a:off x="85154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147338</xdr:rowOff>
    </xdr:from>
    <xdr:ext cx="469744" cy="259045"/>
    <xdr:sp macro="" textlink="">
      <xdr:nvSpPr>
        <xdr:cNvPr id="489" name="n_3aveValue【市民会館】&#10;一人当たり面積">
          <a:extLst>
            <a:ext uri="{FF2B5EF4-FFF2-40B4-BE49-F238E27FC236}">
              <a16:creationId xmlns:a16="http://schemas.microsoft.com/office/drawing/2014/main" id="{4EBE9B83-B3AC-4BEF-851D-464C987E85C0}"/>
            </a:ext>
          </a:extLst>
        </xdr:cNvPr>
        <xdr:cNvSpPr txBox="1"/>
      </xdr:nvSpPr>
      <xdr:spPr>
        <a:xfrm>
          <a:off x="7626427" y="17806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154957</xdr:rowOff>
    </xdr:from>
    <xdr:ext cx="469744" cy="259045"/>
    <xdr:sp macro="" textlink="">
      <xdr:nvSpPr>
        <xdr:cNvPr id="490" name="n_4aveValue【市民会館】&#10;一人当たり面積">
          <a:extLst>
            <a:ext uri="{FF2B5EF4-FFF2-40B4-BE49-F238E27FC236}">
              <a16:creationId xmlns:a16="http://schemas.microsoft.com/office/drawing/2014/main" id="{4ED90A7B-52D1-476C-9813-633C6A5F62F0}"/>
            </a:ext>
          </a:extLst>
        </xdr:cNvPr>
        <xdr:cNvSpPr txBox="1"/>
      </xdr:nvSpPr>
      <xdr:spPr>
        <a:xfrm>
          <a:off x="67374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16</xdr:rowOff>
    </xdr:from>
    <xdr:ext cx="469744" cy="259045"/>
    <xdr:sp macro="" textlink="">
      <xdr:nvSpPr>
        <xdr:cNvPr id="491" name="n_1mainValue【市民会館】&#10;一人当たり面積">
          <a:extLst>
            <a:ext uri="{FF2B5EF4-FFF2-40B4-BE49-F238E27FC236}">
              <a16:creationId xmlns:a16="http://schemas.microsoft.com/office/drawing/2014/main" id="{144A326F-B65F-4F88-B01F-FD603068DF6C}"/>
            </a:ext>
          </a:extLst>
        </xdr:cNvPr>
        <xdr:cNvSpPr txBox="1"/>
      </xdr:nvSpPr>
      <xdr:spPr>
        <a:xfrm>
          <a:off x="9391727" y="1834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16</xdr:rowOff>
    </xdr:from>
    <xdr:ext cx="469744" cy="259045"/>
    <xdr:sp macro="" textlink="">
      <xdr:nvSpPr>
        <xdr:cNvPr id="492" name="n_2mainValue【市民会館】&#10;一人当たり面積">
          <a:extLst>
            <a:ext uri="{FF2B5EF4-FFF2-40B4-BE49-F238E27FC236}">
              <a16:creationId xmlns:a16="http://schemas.microsoft.com/office/drawing/2014/main" id="{8AEFC6FD-3949-4E2F-A4AA-23F8E30952CC}"/>
            </a:ext>
          </a:extLst>
        </xdr:cNvPr>
        <xdr:cNvSpPr txBox="1"/>
      </xdr:nvSpPr>
      <xdr:spPr>
        <a:xfrm>
          <a:off x="8515427" y="1834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16</xdr:rowOff>
    </xdr:from>
    <xdr:ext cx="469744" cy="259045"/>
    <xdr:sp macro="" textlink="">
      <xdr:nvSpPr>
        <xdr:cNvPr id="493" name="n_3mainValue【市民会館】&#10;一人当たり面積">
          <a:extLst>
            <a:ext uri="{FF2B5EF4-FFF2-40B4-BE49-F238E27FC236}">
              <a16:creationId xmlns:a16="http://schemas.microsoft.com/office/drawing/2014/main" id="{76D24899-F80F-49B0-B6B5-EE2D00E0C594}"/>
            </a:ext>
          </a:extLst>
        </xdr:cNvPr>
        <xdr:cNvSpPr txBox="1"/>
      </xdr:nvSpPr>
      <xdr:spPr>
        <a:xfrm>
          <a:off x="7626427" y="1834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16</xdr:rowOff>
    </xdr:from>
    <xdr:ext cx="469744" cy="259045"/>
    <xdr:sp macro="" textlink="">
      <xdr:nvSpPr>
        <xdr:cNvPr id="494" name="n_4mainValue【市民会館】&#10;一人当たり面積">
          <a:extLst>
            <a:ext uri="{FF2B5EF4-FFF2-40B4-BE49-F238E27FC236}">
              <a16:creationId xmlns:a16="http://schemas.microsoft.com/office/drawing/2014/main" id="{F8AB183F-4A65-480D-9C42-0A8C68EDD751}"/>
            </a:ext>
          </a:extLst>
        </xdr:cNvPr>
        <xdr:cNvSpPr txBox="1"/>
      </xdr:nvSpPr>
      <xdr:spPr>
        <a:xfrm>
          <a:off x="6737427" y="1834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id="{5558946B-2DF0-46D9-B605-6E98ADCDFD7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id="{5D9BF7C7-601F-42C7-A06D-3347F440D484}"/>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id="{572DB262-E865-468B-93E1-527D8BA63778}"/>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id="{9FC6738E-BD52-4B5E-BBE5-EC98089478B1}"/>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id="{EFBABAD1-38C9-4044-BB2F-8305B4B2891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id="{76F4AE83-E817-4C2A-93BC-2AE049A29735}"/>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id="{FCFF13F9-6C09-4018-BB65-649934503639}"/>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id="{CBB5A609-E92C-4DFF-9163-DADC006C7805}"/>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a:extLst>
            <a:ext uri="{FF2B5EF4-FFF2-40B4-BE49-F238E27FC236}">
              <a16:creationId xmlns:a16="http://schemas.microsoft.com/office/drawing/2014/main" id="{75F24E49-6570-4268-8C33-432F4520E2E2}"/>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a:extLst>
            <a:ext uri="{FF2B5EF4-FFF2-40B4-BE49-F238E27FC236}">
              <a16:creationId xmlns:a16="http://schemas.microsoft.com/office/drawing/2014/main" id="{1B15A008-A61B-411B-A019-AD92570D1EBC}"/>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a:extLst>
            <a:ext uri="{FF2B5EF4-FFF2-40B4-BE49-F238E27FC236}">
              <a16:creationId xmlns:a16="http://schemas.microsoft.com/office/drawing/2014/main" id="{4449DABA-9895-4C4C-BDB4-E2BF64F094C4}"/>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a:extLst>
            <a:ext uri="{FF2B5EF4-FFF2-40B4-BE49-F238E27FC236}">
              <a16:creationId xmlns:a16="http://schemas.microsoft.com/office/drawing/2014/main" id="{FFDE0A4B-9616-4A45-8E63-2BD12680904E}"/>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7" name="テキスト ボックス 506">
          <a:extLst>
            <a:ext uri="{FF2B5EF4-FFF2-40B4-BE49-F238E27FC236}">
              <a16:creationId xmlns:a16="http://schemas.microsoft.com/office/drawing/2014/main" id="{7595E5A4-53CA-4A1F-B655-2819EF025E2D}"/>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a:extLst>
            <a:ext uri="{FF2B5EF4-FFF2-40B4-BE49-F238E27FC236}">
              <a16:creationId xmlns:a16="http://schemas.microsoft.com/office/drawing/2014/main" id="{8726CE62-EEBA-49D6-B3E1-C93C07F4D1B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9" name="テキスト ボックス 508">
          <a:extLst>
            <a:ext uri="{FF2B5EF4-FFF2-40B4-BE49-F238E27FC236}">
              <a16:creationId xmlns:a16="http://schemas.microsoft.com/office/drawing/2014/main" id="{65DB9F45-2BFA-492E-B0F1-DD228A5F69BC}"/>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a:extLst>
            <a:ext uri="{FF2B5EF4-FFF2-40B4-BE49-F238E27FC236}">
              <a16:creationId xmlns:a16="http://schemas.microsoft.com/office/drawing/2014/main" id="{704A77A1-F162-4F0D-BBBD-0FB77F283DA2}"/>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1" name="テキスト ボックス 510">
          <a:extLst>
            <a:ext uri="{FF2B5EF4-FFF2-40B4-BE49-F238E27FC236}">
              <a16:creationId xmlns:a16="http://schemas.microsoft.com/office/drawing/2014/main" id="{E0EF64AC-F1BA-4018-9909-E03E97F4C18E}"/>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a:extLst>
            <a:ext uri="{FF2B5EF4-FFF2-40B4-BE49-F238E27FC236}">
              <a16:creationId xmlns:a16="http://schemas.microsoft.com/office/drawing/2014/main" id="{0C9A0F1C-3A57-4AC4-92E4-68A4B785E192}"/>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3" name="テキスト ボックス 512">
          <a:extLst>
            <a:ext uri="{FF2B5EF4-FFF2-40B4-BE49-F238E27FC236}">
              <a16:creationId xmlns:a16="http://schemas.microsoft.com/office/drawing/2014/main" id="{FA3059A7-6C55-4E9D-B0BE-EEBC8D7CC0AA}"/>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a:extLst>
            <a:ext uri="{FF2B5EF4-FFF2-40B4-BE49-F238E27FC236}">
              <a16:creationId xmlns:a16="http://schemas.microsoft.com/office/drawing/2014/main" id="{E4D9AB28-E85E-470B-85DD-A8B0C5F96038}"/>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5" name="テキスト ボックス 514">
          <a:extLst>
            <a:ext uri="{FF2B5EF4-FFF2-40B4-BE49-F238E27FC236}">
              <a16:creationId xmlns:a16="http://schemas.microsoft.com/office/drawing/2014/main" id="{0A7D16C5-1964-49BC-9C04-3CCD8C6A3D44}"/>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a:extLst>
            <a:ext uri="{FF2B5EF4-FFF2-40B4-BE49-F238E27FC236}">
              <a16:creationId xmlns:a16="http://schemas.microsoft.com/office/drawing/2014/main" id="{79FF42C4-CF16-4574-A2E2-6D160B3E8C4A}"/>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7" name="テキスト ボックス 516">
          <a:extLst>
            <a:ext uri="{FF2B5EF4-FFF2-40B4-BE49-F238E27FC236}">
              <a16:creationId xmlns:a16="http://schemas.microsoft.com/office/drawing/2014/main" id="{F0D1FDDE-C04F-4692-9AE8-BA6B445D221C}"/>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a:extLst>
            <a:ext uri="{FF2B5EF4-FFF2-40B4-BE49-F238E27FC236}">
              <a16:creationId xmlns:a16="http://schemas.microsoft.com/office/drawing/2014/main" id="{592FFA70-05E7-4F1E-A34C-DA230F2FA533}"/>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123825</xdr:rowOff>
    </xdr:from>
    <xdr:to>
      <xdr:col>85</xdr:col>
      <xdr:colOff>126364</xdr:colOff>
      <xdr:row>41</xdr:row>
      <xdr:rowOff>99060</xdr:rowOff>
    </xdr:to>
    <xdr:cxnSp macro="">
      <xdr:nvCxnSpPr>
        <xdr:cNvPr id="519" name="直線コネクタ 518">
          <a:extLst>
            <a:ext uri="{FF2B5EF4-FFF2-40B4-BE49-F238E27FC236}">
              <a16:creationId xmlns:a16="http://schemas.microsoft.com/office/drawing/2014/main" id="{45BD5CFC-329B-44B8-A4A2-C145019F3CB5}"/>
            </a:ext>
          </a:extLst>
        </xdr:cNvPr>
        <xdr:cNvCxnSpPr/>
      </xdr:nvCxnSpPr>
      <xdr:spPr>
        <a:xfrm flipV="1">
          <a:off x="16318864" y="5781675"/>
          <a:ext cx="0" cy="1346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102887</xdr:rowOff>
    </xdr:from>
    <xdr:ext cx="405111" cy="259045"/>
    <xdr:sp macro="" textlink="">
      <xdr:nvSpPr>
        <xdr:cNvPr id="520" name="【一般廃棄物処理施設】&#10;有形固定資産減価償却率最小値テキスト">
          <a:extLst>
            <a:ext uri="{FF2B5EF4-FFF2-40B4-BE49-F238E27FC236}">
              <a16:creationId xmlns:a16="http://schemas.microsoft.com/office/drawing/2014/main" id="{1B6D7628-B30F-47A6-91E1-CD6A8298FA2E}"/>
            </a:ext>
          </a:extLst>
        </xdr:cNvPr>
        <xdr:cNvSpPr txBox="1"/>
      </xdr:nvSpPr>
      <xdr:spPr>
        <a:xfrm>
          <a:off x="16357600" y="713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99060</xdr:rowOff>
    </xdr:from>
    <xdr:to>
      <xdr:col>86</xdr:col>
      <xdr:colOff>25400</xdr:colOff>
      <xdr:row>41</xdr:row>
      <xdr:rowOff>99060</xdr:rowOff>
    </xdr:to>
    <xdr:cxnSp macro="">
      <xdr:nvCxnSpPr>
        <xdr:cNvPr id="521" name="直線コネクタ 520">
          <a:extLst>
            <a:ext uri="{FF2B5EF4-FFF2-40B4-BE49-F238E27FC236}">
              <a16:creationId xmlns:a16="http://schemas.microsoft.com/office/drawing/2014/main" id="{EF530E0A-614D-4815-9D66-0C6F6BBE5444}"/>
            </a:ext>
          </a:extLst>
        </xdr:cNvPr>
        <xdr:cNvCxnSpPr/>
      </xdr:nvCxnSpPr>
      <xdr:spPr>
        <a:xfrm>
          <a:off x="16230600" y="712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70502</xdr:rowOff>
    </xdr:from>
    <xdr:ext cx="405111" cy="259045"/>
    <xdr:sp macro="" textlink="">
      <xdr:nvSpPr>
        <xdr:cNvPr id="522" name="【一般廃棄物処理施設】&#10;有形固定資産減価償却率最大値テキスト">
          <a:extLst>
            <a:ext uri="{FF2B5EF4-FFF2-40B4-BE49-F238E27FC236}">
              <a16:creationId xmlns:a16="http://schemas.microsoft.com/office/drawing/2014/main" id="{9BADFA71-B487-40CB-9B77-85DC4452FFF5}"/>
            </a:ext>
          </a:extLst>
        </xdr:cNvPr>
        <xdr:cNvSpPr txBox="1"/>
      </xdr:nvSpPr>
      <xdr:spPr>
        <a:xfrm>
          <a:off x="16357600" y="555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123825</xdr:rowOff>
    </xdr:from>
    <xdr:to>
      <xdr:col>86</xdr:col>
      <xdr:colOff>25400</xdr:colOff>
      <xdr:row>33</xdr:row>
      <xdr:rowOff>123825</xdr:rowOff>
    </xdr:to>
    <xdr:cxnSp macro="">
      <xdr:nvCxnSpPr>
        <xdr:cNvPr id="523" name="直線コネクタ 522">
          <a:extLst>
            <a:ext uri="{FF2B5EF4-FFF2-40B4-BE49-F238E27FC236}">
              <a16:creationId xmlns:a16="http://schemas.microsoft.com/office/drawing/2014/main" id="{43213B3A-C7F1-4755-A73A-4924A08B13D7}"/>
            </a:ext>
          </a:extLst>
        </xdr:cNvPr>
        <xdr:cNvCxnSpPr/>
      </xdr:nvCxnSpPr>
      <xdr:spPr>
        <a:xfrm>
          <a:off x="16230600" y="578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64787</xdr:rowOff>
    </xdr:from>
    <xdr:ext cx="405111" cy="259045"/>
    <xdr:sp macro="" textlink="">
      <xdr:nvSpPr>
        <xdr:cNvPr id="524" name="【一般廃棄物処理施設】&#10;有形固定資産減価償却率平均値テキスト">
          <a:extLst>
            <a:ext uri="{FF2B5EF4-FFF2-40B4-BE49-F238E27FC236}">
              <a16:creationId xmlns:a16="http://schemas.microsoft.com/office/drawing/2014/main" id="{7AF9D8AD-2224-48FA-87B8-AA59903940CE}"/>
            </a:ext>
          </a:extLst>
        </xdr:cNvPr>
        <xdr:cNvSpPr txBox="1"/>
      </xdr:nvSpPr>
      <xdr:spPr>
        <a:xfrm>
          <a:off x="16357600" y="64084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86360</xdr:rowOff>
    </xdr:from>
    <xdr:to>
      <xdr:col>85</xdr:col>
      <xdr:colOff>177800</xdr:colOff>
      <xdr:row>38</xdr:row>
      <xdr:rowOff>16510</xdr:rowOff>
    </xdr:to>
    <xdr:sp macro="" textlink="">
      <xdr:nvSpPr>
        <xdr:cNvPr id="525" name="フローチャート: 判断 524">
          <a:extLst>
            <a:ext uri="{FF2B5EF4-FFF2-40B4-BE49-F238E27FC236}">
              <a16:creationId xmlns:a16="http://schemas.microsoft.com/office/drawing/2014/main" id="{C3DE83F1-9FB9-47D3-9D7D-641C65CC02BD}"/>
            </a:ext>
          </a:extLst>
        </xdr:cNvPr>
        <xdr:cNvSpPr/>
      </xdr:nvSpPr>
      <xdr:spPr>
        <a:xfrm>
          <a:off x="1626870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57785</xdr:rowOff>
    </xdr:from>
    <xdr:to>
      <xdr:col>81</xdr:col>
      <xdr:colOff>101600</xdr:colOff>
      <xdr:row>37</xdr:row>
      <xdr:rowOff>159385</xdr:rowOff>
    </xdr:to>
    <xdr:sp macro="" textlink="">
      <xdr:nvSpPr>
        <xdr:cNvPr id="526" name="フローチャート: 判断 525">
          <a:extLst>
            <a:ext uri="{FF2B5EF4-FFF2-40B4-BE49-F238E27FC236}">
              <a16:creationId xmlns:a16="http://schemas.microsoft.com/office/drawing/2014/main" id="{4698A85C-F394-4EE3-82B2-6070DD917A7E}"/>
            </a:ext>
          </a:extLst>
        </xdr:cNvPr>
        <xdr:cNvSpPr/>
      </xdr:nvSpPr>
      <xdr:spPr>
        <a:xfrm>
          <a:off x="15430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38735</xdr:rowOff>
    </xdr:from>
    <xdr:to>
      <xdr:col>76</xdr:col>
      <xdr:colOff>165100</xdr:colOff>
      <xdr:row>37</xdr:row>
      <xdr:rowOff>140335</xdr:rowOff>
    </xdr:to>
    <xdr:sp macro="" textlink="">
      <xdr:nvSpPr>
        <xdr:cNvPr id="527" name="フローチャート: 判断 526">
          <a:extLst>
            <a:ext uri="{FF2B5EF4-FFF2-40B4-BE49-F238E27FC236}">
              <a16:creationId xmlns:a16="http://schemas.microsoft.com/office/drawing/2014/main" id="{A92A5016-F078-442B-9EF7-0E3464620501}"/>
            </a:ext>
          </a:extLst>
        </xdr:cNvPr>
        <xdr:cNvSpPr/>
      </xdr:nvSpPr>
      <xdr:spPr>
        <a:xfrm>
          <a:off x="14541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10160</xdr:rowOff>
    </xdr:from>
    <xdr:to>
      <xdr:col>72</xdr:col>
      <xdr:colOff>38100</xdr:colOff>
      <xdr:row>37</xdr:row>
      <xdr:rowOff>111760</xdr:rowOff>
    </xdr:to>
    <xdr:sp macro="" textlink="">
      <xdr:nvSpPr>
        <xdr:cNvPr id="528" name="フローチャート: 判断 527">
          <a:extLst>
            <a:ext uri="{FF2B5EF4-FFF2-40B4-BE49-F238E27FC236}">
              <a16:creationId xmlns:a16="http://schemas.microsoft.com/office/drawing/2014/main" id="{8612B18F-0A75-4F57-9D7C-645ECFE13F54}"/>
            </a:ext>
          </a:extLst>
        </xdr:cNvPr>
        <xdr:cNvSpPr/>
      </xdr:nvSpPr>
      <xdr:spPr>
        <a:xfrm>
          <a:off x="13652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114935</xdr:rowOff>
    </xdr:from>
    <xdr:to>
      <xdr:col>67</xdr:col>
      <xdr:colOff>101600</xdr:colOff>
      <xdr:row>37</xdr:row>
      <xdr:rowOff>45085</xdr:rowOff>
    </xdr:to>
    <xdr:sp macro="" textlink="">
      <xdr:nvSpPr>
        <xdr:cNvPr id="529" name="フローチャート: 判断 528">
          <a:extLst>
            <a:ext uri="{FF2B5EF4-FFF2-40B4-BE49-F238E27FC236}">
              <a16:creationId xmlns:a16="http://schemas.microsoft.com/office/drawing/2014/main" id="{76B95212-3373-4FA2-B113-62D4AD634E22}"/>
            </a:ext>
          </a:extLst>
        </xdr:cNvPr>
        <xdr:cNvSpPr/>
      </xdr:nvSpPr>
      <xdr:spPr>
        <a:xfrm>
          <a:off x="127635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1505C9BA-17DE-4549-A06D-0BF668A39B4D}"/>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2A4261D2-36CF-4A0C-AE9B-C8404CF6420F}"/>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0E6059AF-86E1-4E3B-BAB5-79969FE5F61D}"/>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F1C9DBAB-F491-4829-B73A-19DAF6C238C1}"/>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42DE6A77-D9AD-458E-9E75-72188911A9D1}"/>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128270</xdr:rowOff>
    </xdr:from>
    <xdr:to>
      <xdr:col>85</xdr:col>
      <xdr:colOff>177800</xdr:colOff>
      <xdr:row>36</xdr:row>
      <xdr:rowOff>58420</xdr:rowOff>
    </xdr:to>
    <xdr:sp macro="" textlink="">
      <xdr:nvSpPr>
        <xdr:cNvPr id="535" name="楕円 534">
          <a:extLst>
            <a:ext uri="{FF2B5EF4-FFF2-40B4-BE49-F238E27FC236}">
              <a16:creationId xmlns:a16="http://schemas.microsoft.com/office/drawing/2014/main" id="{BEA01F30-CA53-4E46-89E3-44DCCB9140C1}"/>
            </a:ext>
          </a:extLst>
        </xdr:cNvPr>
        <xdr:cNvSpPr/>
      </xdr:nvSpPr>
      <xdr:spPr>
        <a:xfrm>
          <a:off x="16268700" y="612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151147</xdr:rowOff>
    </xdr:from>
    <xdr:ext cx="405111" cy="259045"/>
    <xdr:sp macro="" textlink="">
      <xdr:nvSpPr>
        <xdr:cNvPr id="536" name="【一般廃棄物処理施設】&#10;有形固定資産減価償却率該当値テキスト">
          <a:extLst>
            <a:ext uri="{FF2B5EF4-FFF2-40B4-BE49-F238E27FC236}">
              <a16:creationId xmlns:a16="http://schemas.microsoft.com/office/drawing/2014/main" id="{45D90221-9308-48F4-B1AD-EAB983CF877E}"/>
            </a:ext>
          </a:extLst>
        </xdr:cNvPr>
        <xdr:cNvSpPr txBox="1"/>
      </xdr:nvSpPr>
      <xdr:spPr>
        <a:xfrm>
          <a:off x="16357600" y="598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78740</xdr:rowOff>
    </xdr:from>
    <xdr:to>
      <xdr:col>81</xdr:col>
      <xdr:colOff>101600</xdr:colOff>
      <xdr:row>36</xdr:row>
      <xdr:rowOff>8890</xdr:rowOff>
    </xdr:to>
    <xdr:sp macro="" textlink="">
      <xdr:nvSpPr>
        <xdr:cNvPr id="537" name="楕円 536">
          <a:extLst>
            <a:ext uri="{FF2B5EF4-FFF2-40B4-BE49-F238E27FC236}">
              <a16:creationId xmlns:a16="http://schemas.microsoft.com/office/drawing/2014/main" id="{C019ED3F-ABA7-4CBB-B8EF-B2B84E28A695}"/>
            </a:ext>
          </a:extLst>
        </xdr:cNvPr>
        <xdr:cNvSpPr/>
      </xdr:nvSpPr>
      <xdr:spPr>
        <a:xfrm>
          <a:off x="15430500" y="607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129540</xdr:rowOff>
    </xdr:from>
    <xdr:to>
      <xdr:col>85</xdr:col>
      <xdr:colOff>127000</xdr:colOff>
      <xdr:row>36</xdr:row>
      <xdr:rowOff>7620</xdr:rowOff>
    </xdr:to>
    <xdr:cxnSp macro="">
      <xdr:nvCxnSpPr>
        <xdr:cNvPr id="538" name="直線コネクタ 537">
          <a:extLst>
            <a:ext uri="{FF2B5EF4-FFF2-40B4-BE49-F238E27FC236}">
              <a16:creationId xmlns:a16="http://schemas.microsoft.com/office/drawing/2014/main" id="{9557A67A-0AD0-4D67-8DED-12C6C51FD599}"/>
            </a:ext>
          </a:extLst>
        </xdr:cNvPr>
        <xdr:cNvCxnSpPr/>
      </xdr:nvCxnSpPr>
      <xdr:spPr>
        <a:xfrm>
          <a:off x="15481300" y="613029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57785</xdr:rowOff>
    </xdr:from>
    <xdr:to>
      <xdr:col>76</xdr:col>
      <xdr:colOff>165100</xdr:colOff>
      <xdr:row>35</xdr:row>
      <xdr:rowOff>159385</xdr:rowOff>
    </xdr:to>
    <xdr:sp macro="" textlink="">
      <xdr:nvSpPr>
        <xdr:cNvPr id="539" name="楕円 538">
          <a:extLst>
            <a:ext uri="{FF2B5EF4-FFF2-40B4-BE49-F238E27FC236}">
              <a16:creationId xmlns:a16="http://schemas.microsoft.com/office/drawing/2014/main" id="{67CEFB82-D2A6-4E89-939C-F85AC1508080}"/>
            </a:ext>
          </a:extLst>
        </xdr:cNvPr>
        <xdr:cNvSpPr/>
      </xdr:nvSpPr>
      <xdr:spPr>
        <a:xfrm>
          <a:off x="14541500" y="605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108585</xdr:rowOff>
    </xdr:from>
    <xdr:to>
      <xdr:col>81</xdr:col>
      <xdr:colOff>50800</xdr:colOff>
      <xdr:row>35</xdr:row>
      <xdr:rowOff>129540</xdr:rowOff>
    </xdr:to>
    <xdr:cxnSp macro="">
      <xdr:nvCxnSpPr>
        <xdr:cNvPr id="540" name="直線コネクタ 539">
          <a:extLst>
            <a:ext uri="{FF2B5EF4-FFF2-40B4-BE49-F238E27FC236}">
              <a16:creationId xmlns:a16="http://schemas.microsoft.com/office/drawing/2014/main" id="{4C56C00C-E037-4ED6-B9BD-1850E181654F}"/>
            </a:ext>
          </a:extLst>
        </xdr:cNvPr>
        <xdr:cNvCxnSpPr/>
      </xdr:nvCxnSpPr>
      <xdr:spPr>
        <a:xfrm>
          <a:off x="14592300" y="610933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6350</xdr:rowOff>
    </xdr:from>
    <xdr:to>
      <xdr:col>72</xdr:col>
      <xdr:colOff>38100</xdr:colOff>
      <xdr:row>35</xdr:row>
      <xdr:rowOff>107950</xdr:rowOff>
    </xdr:to>
    <xdr:sp macro="" textlink="">
      <xdr:nvSpPr>
        <xdr:cNvPr id="541" name="楕円 540">
          <a:extLst>
            <a:ext uri="{FF2B5EF4-FFF2-40B4-BE49-F238E27FC236}">
              <a16:creationId xmlns:a16="http://schemas.microsoft.com/office/drawing/2014/main" id="{45834BA0-2852-4D5F-9D40-C4A3E0E3C0CC}"/>
            </a:ext>
          </a:extLst>
        </xdr:cNvPr>
        <xdr:cNvSpPr/>
      </xdr:nvSpPr>
      <xdr:spPr>
        <a:xfrm>
          <a:off x="13652500" y="600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57150</xdr:rowOff>
    </xdr:from>
    <xdr:to>
      <xdr:col>76</xdr:col>
      <xdr:colOff>114300</xdr:colOff>
      <xdr:row>35</xdr:row>
      <xdr:rowOff>108585</xdr:rowOff>
    </xdr:to>
    <xdr:cxnSp macro="">
      <xdr:nvCxnSpPr>
        <xdr:cNvPr id="542" name="直線コネクタ 541">
          <a:extLst>
            <a:ext uri="{FF2B5EF4-FFF2-40B4-BE49-F238E27FC236}">
              <a16:creationId xmlns:a16="http://schemas.microsoft.com/office/drawing/2014/main" id="{1F24A6A8-7136-46AE-A253-E6A19642BF2E}"/>
            </a:ext>
          </a:extLst>
        </xdr:cNvPr>
        <xdr:cNvCxnSpPr/>
      </xdr:nvCxnSpPr>
      <xdr:spPr>
        <a:xfrm>
          <a:off x="13703300" y="605790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57785</xdr:rowOff>
    </xdr:from>
    <xdr:to>
      <xdr:col>67</xdr:col>
      <xdr:colOff>101600</xdr:colOff>
      <xdr:row>38</xdr:row>
      <xdr:rowOff>159385</xdr:rowOff>
    </xdr:to>
    <xdr:sp macro="" textlink="">
      <xdr:nvSpPr>
        <xdr:cNvPr id="543" name="楕円 542">
          <a:extLst>
            <a:ext uri="{FF2B5EF4-FFF2-40B4-BE49-F238E27FC236}">
              <a16:creationId xmlns:a16="http://schemas.microsoft.com/office/drawing/2014/main" id="{821C9E54-020A-407F-A7F3-3BE881A74455}"/>
            </a:ext>
          </a:extLst>
        </xdr:cNvPr>
        <xdr:cNvSpPr/>
      </xdr:nvSpPr>
      <xdr:spPr>
        <a:xfrm>
          <a:off x="12763500" y="657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57150</xdr:rowOff>
    </xdr:from>
    <xdr:to>
      <xdr:col>71</xdr:col>
      <xdr:colOff>177800</xdr:colOff>
      <xdr:row>38</xdr:row>
      <xdr:rowOff>108585</xdr:rowOff>
    </xdr:to>
    <xdr:cxnSp macro="">
      <xdr:nvCxnSpPr>
        <xdr:cNvPr id="544" name="直線コネクタ 543">
          <a:extLst>
            <a:ext uri="{FF2B5EF4-FFF2-40B4-BE49-F238E27FC236}">
              <a16:creationId xmlns:a16="http://schemas.microsoft.com/office/drawing/2014/main" id="{2F8E666C-6DB1-45B0-9082-96279C22EC3C}"/>
            </a:ext>
          </a:extLst>
        </xdr:cNvPr>
        <xdr:cNvCxnSpPr/>
      </xdr:nvCxnSpPr>
      <xdr:spPr>
        <a:xfrm flipV="1">
          <a:off x="12814300" y="6057900"/>
          <a:ext cx="889000" cy="565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150512</xdr:rowOff>
    </xdr:from>
    <xdr:ext cx="405111" cy="259045"/>
    <xdr:sp macro="" textlink="">
      <xdr:nvSpPr>
        <xdr:cNvPr id="545" name="n_1aveValue【一般廃棄物処理施設】&#10;有形固定資産減価償却率">
          <a:extLst>
            <a:ext uri="{FF2B5EF4-FFF2-40B4-BE49-F238E27FC236}">
              <a16:creationId xmlns:a16="http://schemas.microsoft.com/office/drawing/2014/main" id="{42BFD4CB-DF1C-4372-94A4-83EABA1814B2}"/>
            </a:ext>
          </a:extLst>
        </xdr:cNvPr>
        <xdr:cNvSpPr txBox="1"/>
      </xdr:nvSpPr>
      <xdr:spPr>
        <a:xfrm>
          <a:off x="152660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131462</xdr:rowOff>
    </xdr:from>
    <xdr:ext cx="405111" cy="259045"/>
    <xdr:sp macro="" textlink="">
      <xdr:nvSpPr>
        <xdr:cNvPr id="546" name="n_2aveValue【一般廃棄物処理施設】&#10;有形固定資産減価償却率">
          <a:extLst>
            <a:ext uri="{FF2B5EF4-FFF2-40B4-BE49-F238E27FC236}">
              <a16:creationId xmlns:a16="http://schemas.microsoft.com/office/drawing/2014/main" id="{B5171A5F-67C0-47BB-AFE5-695BD849BA39}"/>
            </a:ext>
          </a:extLst>
        </xdr:cNvPr>
        <xdr:cNvSpPr txBox="1"/>
      </xdr:nvSpPr>
      <xdr:spPr>
        <a:xfrm>
          <a:off x="14389744" y="647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102887</xdr:rowOff>
    </xdr:from>
    <xdr:ext cx="405111" cy="259045"/>
    <xdr:sp macro="" textlink="">
      <xdr:nvSpPr>
        <xdr:cNvPr id="547" name="n_3aveValue【一般廃棄物処理施設】&#10;有形固定資産減価償却率">
          <a:extLst>
            <a:ext uri="{FF2B5EF4-FFF2-40B4-BE49-F238E27FC236}">
              <a16:creationId xmlns:a16="http://schemas.microsoft.com/office/drawing/2014/main" id="{AA283E98-5FAB-4FF7-9EEC-CF435D9A7CE4}"/>
            </a:ext>
          </a:extLst>
        </xdr:cNvPr>
        <xdr:cNvSpPr txBox="1"/>
      </xdr:nvSpPr>
      <xdr:spPr>
        <a:xfrm>
          <a:off x="135007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61612</xdr:rowOff>
    </xdr:from>
    <xdr:ext cx="405111" cy="259045"/>
    <xdr:sp macro="" textlink="">
      <xdr:nvSpPr>
        <xdr:cNvPr id="548" name="n_4aveValue【一般廃棄物処理施設】&#10;有形固定資産減価償却率">
          <a:extLst>
            <a:ext uri="{FF2B5EF4-FFF2-40B4-BE49-F238E27FC236}">
              <a16:creationId xmlns:a16="http://schemas.microsoft.com/office/drawing/2014/main" id="{86D97E6E-45F6-4BDF-B90E-CBF1EB862992}"/>
            </a:ext>
          </a:extLst>
        </xdr:cNvPr>
        <xdr:cNvSpPr txBox="1"/>
      </xdr:nvSpPr>
      <xdr:spPr>
        <a:xfrm>
          <a:off x="12611744" y="606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25417</xdr:rowOff>
    </xdr:from>
    <xdr:ext cx="405111" cy="259045"/>
    <xdr:sp macro="" textlink="">
      <xdr:nvSpPr>
        <xdr:cNvPr id="549" name="n_1mainValue【一般廃棄物処理施設】&#10;有形固定資産減価償却率">
          <a:extLst>
            <a:ext uri="{FF2B5EF4-FFF2-40B4-BE49-F238E27FC236}">
              <a16:creationId xmlns:a16="http://schemas.microsoft.com/office/drawing/2014/main" id="{571CBC10-604E-4D13-AA31-60B7CA6DB392}"/>
            </a:ext>
          </a:extLst>
        </xdr:cNvPr>
        <xdr:cNvSpPr txBox="1"/>
      </xdr:nvSpPr>
      <xdr:spPr>
        <a:xfrm>
          <a:off x="15266044" y="585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4462</xdr:rowOff>
    </xdr:from>
    <xdr:ext cx="405111" cy="259045"/>
    <xdr:sp macro="" textlink="">
      <xdr:nvSpPr>
        <xdr:cNvPr id="550" name="n_2mainValue【一般廃棄物処理施設】&#10;有形固定資産減価償却率">
          <a:extLst>
            <a:ext uri="{FF2B5EF4-FFF2-40B4-BE49-F238E27FC236}">
              <a16:creationId xmlns:a16="http://schemas.microsoft.com/office/drawing/2014/main" id="{AC15EAD5-13D3-4C4E-8B3A-33F064EF7C2A}"/>
            </a:ext>
          </a:extLst>
        </xdr:cNvPr>
        <xdr:cNvSpPr txBox="1"/>
      </xdr:nvSpPr>
      <xdr:spPr>
        <a:xfrm>
          <a:off x="14389744" y="583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124477</xdr:rowOff>
    </xdr:from>
    <xdr:ext cx="405111" cy="259045"/>
    <xdr:sp macro="" textlink="">
      <xdr:nvSpPr>
        <xdr:cNvPr id="551" name="n_3mainValue【一般廃棄物処理施設】&#10;有形固定資産減価償却率">
          <a:extLst>
            <a:ext uri="{FF2B5EF4-FFF2-40B4-BE49-F238E27FC236}">
              <a16:creationId xmlns:a16="http://schemas.microsoft.com/office/drawing/2014/main" id="{AD5A4579-46DC-4636-BA92-E2F2974AF6AC}"/>
            </a:ext>
          </a:extLst>
        </xdr:cNvPr>
        <xdr:cNvSpPr txBox="1"/>
      </xdr:nvSpPr>
      <xdr:spPr>
        <a:xfrm>
          <a:off x="13500744" y="578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150512</xdr:rowOff>
    </xdr:from>
    <xdr:ext cx="405111" cy="259045"/>
    <xdr:sp macro="" textlink="">
      <xdr:nvSpPr>
        <xdr:cNvPr id="552" name="n_4mainValue【一般廃棄物処理施設】&#10;有形固定資産減価償却率">
          <a:extLst>
            <a:ext uri="{FF2B5EF4-FFF2-40B4-BE49-F238E27FC236}">
              <a16:creationId xmlns:a16="http://schemas.microsoft.com/office/drawing/2014/main" id="{61EDE70E-3EAB-4880-A3C0-BB01D9DA0CFC}"/>
            </a:ext>
          </a:extLst>
        </xdr:cNvPr>
        <xdr:cNvSpPr txBox="1"/>
      </xdr:nvSpPr>
      <xdr:spPr>
        <a:xfrm>
          <a:off x="12611744" y="666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a:extLst>
            <a:ext uri="{FF2B5EF4-FFF2-40B4-BE49-F238E27FC236}">
              <a16:creationId xmlns:a16="http://schemas.microsoft.com/office/drawing/2014/main" id="{E3A09556-DD29-48C6-9A11-0FDFBDEA56AF}"/>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a:extLst>
            <a:ext uri="{FF2B5EF4-FFF2-40B4-BE49-F238E27FC236}">
              <a16:creationId xmlns:a16="http://schemas.microsoft.com/office/drawing/2014/main" id="{4CB6E95E-8481-4AB2-BA08-35560A5525C8}"/>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a:extLst>
            <a:ext uri="{FF2B5EF4-FFF2-40B4-BE49-F238E27FC236}">
              <a16:creationId xmlns:a16="http://schemas.microsoft.com/office/drawing/2014/main" id="{D88E679C-1418-4D51-9A61-146A905D014D}"/>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a:extLst>
            <a:ext uri="{FF2B5EF4-FFF2-40B4-BE49-F238E27FC236}">
              <a16:creationId xmlns:a16="http://schemas.microsoft.com/office/drawing/2014/main" id="{3A937C7F-D0D8-449B-89AE-2D04CB12065E}"/>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a:extLst>
            <a:ext uri="{FF2B5EF4-FFF2-40B4-BE49-F238E27FC236}">
              <a16:creationId xmlns:a16="http://schemas.microsoft.com/office/drawing/2014/main" id="{B0386403-795A-4FE6-99A4-5AC3F91935A7}"/>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a:extLst>
            <a:ext uri="{FF2B5EF4-FFF2-40B4-BE49-F238E27FC236}">
              <a16:creationId xmlns:a16="http://schemas.microsoft.com/office/drawing/2014/main" id="{9D4D6AA5-5096-449D-A8EA-3537423C9D37}"/>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a:extLst>
            <a:ext uri="{FF2B5EF4-FFF2-40B4-BE49-F238E27FC236}">
              <a16:creationId xmlns:a16="http://schemas.microsoft.com/office/drawing/2014/main" id="{90380A61-5EC6-47E6-AC99-13879C51A953}"/>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a:extLst>
            <a:ext uri="{FF2B5EF4-FFF2-40B4-BE49-F238E27FC236}">
              <a16:creationId xmlns:a16="http://schemas.microsoft.com/office/drawing/2014/main" id="{571DD28E-4482-48CA-9589-D7FEEACBF4DC}"/>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a:extLst>
            <a:ext uri="{FF2B5EF4-FFF2-40B4-BE49-F238E27FC236}">
              <a16:creationId xmlns:a16="http://schemas.microsoft.com/office/drawing/2014/main" id="{E24F182D-F1AA-4830-8C9A-B2F9947ADE9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a:extLst>
            <a:ext uri="{FF2B5EF4-FFF2-40B4-BE49-F238E27FC236}">
              <a16:creationId xmlns:a16="http://schemas.microsoft.com/office/drawing/2014/main" id="{CC7FAAE2-8CDB-41B4-842A-DB2E130C9681}"/>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3" name="直線コネクタ 562">
          <a:extLst>
            <a:ext uri="{FF2B5EF4-FFF2-40B4-BE49-F238E27FC236}">
              <a16:creationId xmlns:a16="http://schemas.microsoft.com/office/drawing/2014/main" id="{5B9C3FD7-2202-4469-AE56-8F2E07C89CFF}"/>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64" name="テキスト ボックス 563">
          <a:extLst>
            <a:ext uri="{FF2B5EF4-FFF2-40B4-BE49-F238E27FC236}">
              <a16:creationId xmlns:a16="http://schemas.microsoft.com/office/drawing/2014/main" id="{0D8A2F72-0EB5-48E8-9227-643E736A1F2E}"/>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5" name="直線コネクタ 564">
          <a:extLst>
            <a:ext uri="{FF2B5EF4-FFF2-40B4-BE49-F238E27FC236}">
              <a16:creationId xmlns:a16="http://schemas.microsoft.com/office/drawing/2014/main" id="{4EC311A7-439C-4537-A3F7-F84A07F89A54}"/>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66" name="テキスト ボックス 565">
          <a:extLst>
            <a:ext uri="{FF2B5EF4-FFF2-40B4-BE49-F238E27FC236}">
              <a16:creationId xmlns:a16="http://schemas.microsoft.com/office/drawing/2014/main" id="{11FD04D9-B67C-430C-A010-593B62F95E90}"/>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7" name="直線コネクタ 566">
          <a:extLst>
            <a:ext uri="{FF2B5EF4-FFF2-40B4-BE49-F238E27FC236}">
              <a16:creationId xmlns:a16="http://schemas.microsoft.com/office/drawing/2014/main" id="{A0EA445B-0E91-4ACB-B208-D476A3725332}"/>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568" name="テキスト ボックス 567">
          <a:extLst>
            <a:ext uri="{FF2B5EF4-FFF2-40B4-BE49-F238E27FC236}">
              <a16:creationId xmlns:a16="http://schemas.microsoft.com/office/drawing/2014/main" id="{CCD2B190-0C07-4A58-8AC2-D7EB810342B9}"/>
            </a:ext>
          </a:extLst>
        </xdr:cNvPr>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9" name="直線コネクタ 568">
          <a:extLst>
            <a:ext uri="{FF2B5EF4-FFF2-40B4-BE49-F238E27FC236}">
              <a16:creationId xmlns:a16="http://schemas.microsoft.com/office/drawing/2014/main" id="{BF4A7CF1-0592-4BAB-9ED0-41960D4CB945}"/>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570" name="テキスト ボックス 569">
          <a:extLst>
            <a:ext uri="{FF2B5EF4-FFF2-40B4-BE49-F238E27FC236}">
              <a16:creationId xmlns:a16="http://schemas.microsoft.com/office/drawing/2014/main" id="{94EA28E4-226B-4FCD-BEBC-7BE866ADDDA4}"/>
            </a:ext>
          </a:extLst>
        </xdr:cNvPr>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1" name="直線コネクタ 570">
          <a:extLst>
            <a:ext uri="{FF2B5EF4-FFF2-40B4-BE49-F238E27FC236}">
              <a16:creationId xmlns:a16="http://schemas.microsoft.com/office/drawing/2014/main" id="{19DA1E24-5226-4055-BD63-ED097BE0E71A}"/>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72" name="テキスト ボックス 571">
          <a:extLst>
            <a:ext uri="{FF2B5EF4-FFF2-40B4-BE49-F238E27FC236}">
              <a16:creationId xmlns:a16="http://schemas.microsoft.com/office/drawing/2014/main" id="{06A91E00-ECE6-4A8E-A1D3-E7E2A8DDA23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a:extLst>
            <a:ext uri="{FF2B5EF4-FFF2-40B4-BE49-F238E27FC236}">
              <a16:creationId xmlns:a16="http://schemas.microsoft.com/office/drawing/2014/main" id="{7922B25C-6A03-472E-8F22-43F0D171F94C}"/>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a:extLst>
            <a:ext uri="{FF2B5EF4-FFF2-40B4-BE49-F238E27FC236}">
              <a16:creationId xmlns:a16="http://schemas.microsoft.com/office/drawing/2014/main" id="{59924034-4962-4DCB-860F-E511F3AC1F6D}"/>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a:extLst>
            <a:ext uri="{FF2B5EF4-FFF2-40B4-BE49-F238E27FC236}">
              <a16:creationId xmlns:a16="http://schemas.microsoft.com/office/drawing/2014/main" id="{DFF9E63C-6D63-4ED1-A01A-61088728FA55}"/>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6591</xdr:rowOff>
    </xdr:from>
    <xdr:to>
      <xdr:col>116</xdr:col>
      <xdr:colOff>62864</xdr:colOff>
      <xdr:row>41</xdr:row>
      <xdr:rowOff>42304</xdr:rowOff>
    </xdr:to>
    <xdr:cxnSp macro="">
      <xdr:nvCxnSpPr>
        <xdr:cNvPr id="576" name="直線コネクタ 575">
          <a:extLst>
            <a:ext uri="{FF2B5EF4-FFF2-40B4-BE49-F238E27FC236}">
              <a16:creationId xmlns:a16="http://schemas.microsoft.com/office/drawing/2014/main" id="{8FCBBCB6-54E3-4AE1-8E71-2D55FDE12472}"/>
            </a:ext>
          </a:extLst>
        </xdr:cNvPr>
        <xdr:cNvCxnSpPr/>
      </xdr:nvCxnSpPr>
      <xdr:spPr>
        <a:xfrm flipV="1">
          <a:off x="22160864" y="5664441"/>
          <a:ext cx="0" cy="1407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46131</xdr:rowOff>
    </xdr:from>
    <xdr:ext cx="534377" cy="259045"/>
    <xdr:sp macro="" textlink="">
      <xdr:nvSpPr>
        <xdr:cNvPr id="577" name="【一般廃棄物処理施設】&#10;一人当たり有形固定資産（償却資産）額最小値テキスト">
          <a:extLst>
            <a:ext uri="{FF2B5EF4-FFF2-40B4-BE49-F238E27FC236}">
              <a16:creationId xmlns:a16="http://schemas.microsoft.com/office/drawing/2014/main" id="{07804E14-A187-4D02-BA99-E05B40C46EC5}"/>
            </a:ext>
          </a:extLst>
        </xdr:cNvPr>
        <xdr:cNvSpPr txBox="1"/>
      </xdr:nvSpPr>
      <xdr:spPr>
        <a:xfrm>
          <a:off x="22199600" y="7075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42304</xdr:rowOff>
    </xdr:from>
    <xdr:to>
      <xdr:col>116</xdr:col>
      <xdr:colOff>152400</xdr:colOff>
      <xdr:row>41</xdr:row>
      <xdr:rowOff>42304</xdr:rowOff>
    </xdr:to>
    <xdr:cxnSp macro="">
      <xdr:nvCxnSpPr>
        <xdr:cNvPr id="578" name="直線コネクタ 577">
          <a:extLst>
            <a:ext uri="{FF2B5EF4-FFF2-40B4-BE49-F238E27FC236}">
              <a16:creationId xmlns:a16="http://schemas.microsoft.com/office/drawing/2014/main" id="{85D404EF-A5DF-4FE9-8A18-B7F292CB7688}"/>
            </a:ext>
          </a:extLst>
        </xdr:cNvPr>
        <xdr:cNvCxnSpPr/>
      </xdr:nvCxnSpPr>
      <xdr:spPr>
        <a:xfrm>
          <a:off x="22072600" y="7071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124718</xdr:rowOff>
    </xdr:from>
    <xdr:ext cx="599010" cy="259045"/>
    <xdr:sp macro="" textlink="">
      <xdr:nvSpPr>
        <xdr:cNvPr id="579" name="【一般廃棄物処理施設】&#10;一人当たり有形固定資産（償却資産）額最大値テキスト">
          <a:extLst>
            <a:ext uri="{FF2B5EF4-FFF2-40B4-BE49-F238E27FC236}">
              <a16:creationId xmlns:a16="http://schemas.microsoft.com/office/drawing/2014/main" id="{E31B6AF5-510A-4D84-83EF-D129EBD2B250}"/>
            </a:ext>
          </a:extLst>
        </xdr:cNvPr>
        <xdr:cNvSpPr txBox="1"/>
      </xdr:nvSpPr>
      <xdr:spPr>
        <a:xfrm>
          <a:off x="22199600" y="5439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6591</xdr:rowOff>
    </xdr:from>
    <xdr:to>
      <xdr:col>116</xdr:col>
      <xdr:colOff>152400</xdr:colOff>
      <xdr:row>33</xdr:row>
      <xdr:rowOff>6591</xdr:rowOff>
    </xdr:to>
    <xdr:cxnSp macro="">
      <xdr:nvCxnSpPr>
        <xdr:cNvPr id="580" name="直線コネクタ 579">
          <a:extLst>
            <a:ext uri="{FF2B5EF4-FFF2-40B4-BE49-F238E27FC236}">
              <a16:creationId xmlns:a16="http://schemas.microsoft.com/office/drawing/2014/main" id="{C385A5E6-78C7-4E28-9721-BEC32CEECA03}"/>
            </a:ext>
          </a:extLst>
        </xdr:cNvPr>
        <xdr:cNvCxnSpPr/>
      </xdr:nvCxnSpPr>
      <xdr:spPr>
        <a:xfrm>
          <a:off x="22072600" y="5664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103484</xdr:rowOff>
    </xdr:from>
    <xdr:ext cx="534377" cy="259045"/>
    <xdr:sp macro="" textlink="">
      <xdr:nvSpPr>
        <xdr:cNvPr id="581" name="【一般廃棄物処理施設】&#10;一人当たり有形固定資産（償却資産）額平均値テキスト">
          <a:extLst>
            <a:ext uri="{FF2B5EF4-FFF2-40B4-BE49-F238E27FC236}">
              <a16:creationId xmlns:a16="http://schemas.microsoft.com/office/drawing/2014/main" id="{E9393358-C317-4655-B464-E9E652948C98}"/>
            </a:ext>
          </a:extLst>
        </xdr:cNvPr>
        <xdr:cNvSpPr txBox="1"/>
      </xdr:nvSpPr>
      <xdr:spPr>
        <a:xfrm>
          <a:off x="22199600" y="6275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125057</xdr:rowOff>
    </xdr:from>
    <xdr:to>
      <xdr:col>116</xdr:col>
      <xdr:colOff>114300</xdr:colOff>
      <xdr:row>37</xdr:row>
      <xdr:rowOff>55207</xdr:rowOff>
    </xdr:to>
    <xdr:sp macro="" textlink="">
      <xdr:nvSpPr>
        <xdr:cNvPr id="582" name="フローチャート: 判断 581">
          <a:extLst>
            <a:ext uri="{FF2B5EF4-FFF2-40B4-BE49-F238E27FC236}">
              <a16:creationId xmlns:a16="http://schemas.microsoft.com/office/drawing/2014/main" id="{93A950BB-4C2F-4DF2-B66B-631E35FAD080}"/>
            </a:ext>
          </a:extLst>
        </xdr:cNvPr>
        <xdr:cNvSpPr/>
      </xdr:nvSpPr>
      <xdr:spPr>
        <a:xfrm>
          <a:off x="22110700" y="629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36</xdr:row>
      <xdr:rowOff>116091</xdr:rowOff>
    </xdr:from>
    <xdr:to>
      <xdr:col>112</xdr:col>
      <xdr:colOff>38100</xdr:colOff>
      <xdr:row>37</xdr:row>
      <xdr:rowOff>46241</xdr:rowOff>
    </xdr:to>
    <xdr:sp macro="" textlink="">
      <xdr:nvSpPr>
        <xdr:cNvPr id="583" name="フローチャート: 判断 582">
          <a:extLst>
            <a:ext uri="{FF2B5EF4-FFF2-40B4-BE49-F238E27FC236}">
              <a16:creationId xmlns:a16="http://schemas.microsoft.com/office/drawing/2014/main" id="{64D2A2C4-CC71-441B-A07A-4340E9B711D1}"/>
            </a:ext>
          </a:extLst>
        </xdr:cNvPr>
        <xdr:cNvSpPr/>
      </xdr:nvSpPr>
      <xdr:spPr>
        <a:xfrm>
          <a:off x="21272500" y="628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10008</xdr:rowOff>
    </xdr:from>
    <xdr:to>
      <xdr:col>107</xdr:col>
      <xdr:colOff>101600</xdr:colOff>
      <xdr:row>37</xdr:row>
      <xdr:rowOff>111608</xdr:rowOff>
    </xdr:to>
    <xdr:sp macro="" textlink="">
      <xdr:nvSpPr>
        <xdr:cNvPr id="584" name="フローチャート: 判断 583">
          <a:extLst>
            <a:ext uri="{FF2B5EF4-FFF2-40B4-BE49-F238E27FC236}">
              <a16:creationId xmlns:a16="http://schemas.microsoft.com/office/drawing/2014/main" id="{CC61704E-6879-4FD3-8906-5931D50E5CA7}"/>
            </a:ext>
          </a:extLst>
        </xdr:cNvPr>
        <xdr:cNvSpPr/>
      </xdr:nvSpPr>
      <xdr:spPr>
        <a:xfrm>
          <a:off x="20383500" y="635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90386</xdr:rowOff>
    </xdr:from>
    <xdr:to>
      <xdr:col>102</xdr:col>
      <xdr:colOff>165100</xdr:colOff>
      <xdr:row>38</xdr:row>
      <xdr:rowOff>20536</xdr:rowOff>
    </xdr:to>
    <xdr:sp macro="" textlink="">
      <xdr:nvSpPr>
        <xdr:cNvPr id="585" name="フローチャート: 判断 584">
          <a:extLst>
            <a:ext uri="{FF2B5EF4-FFF2-40B4-BE49-F238E27FC236}">
              <a16:creationId xmlns:a16="http://schemas.microsoft.com/office/drawing/2014/main" id="{8D4B20F1-DECD-4F60-86D1-1C60F5C7E2FE}"/>
            </a:ext>
          </a:extLst>
        </xdr:cNvPr>
        <xdr:cNvSpPr/>
      </xdr:nvSpPr>
      <xdr:spPr>
        <a:xfrm>
          <a:off x="19494500" y="6434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162522</xdr:rowOff>
    </xdr:from>
    <xdr:to>
      <xdr:col>98</xdr:col>
      <xdr:colOff>38100</xdr:colOff>
      <xdr:row>38</xdr:row>
      <xdr:rowOff>92672</xdr:rowOff>
    </xdr:to>
    <xdr:sp macro="" textlink="">
      <xdr:nvSpPr>
        <xdr:cNvPr id="586" name="フローチャート: 判断 585">
          <a:extLst>
            <a:ext uri="{FF2B5EF4-FFF2-40B4-BE49-F238E27FC236}">
              <a16:creationId xmlns:a16="http://schemas.microsoft.com/office/drawing/2014/main" id="{9996044F-974E-4F3D-9755-FA4D25F9935A}"/>
            </a:ext>
          </a:extLst>
        </xdr:cNvPr>
        <xdr:cNvSpPr/>
      </xdr:nvSpPr>
      <xdr:spPr>
        <a:xfrm>
          <a:off x="18605500" y="650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CF28484F-524C-472F-8AD2-876EF4DD4685}"/>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DE92C70A-2D57-4149-BF94-78C507915512}"/>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DEEEDD0A-7EB0-4DCB-9CCA-1A3DE4873BD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646E790F-41EE-42AF-82A6-AC67BD25A0A7}"/>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180017EE-B98E-4FC1-81FD-D0ECF7879646}"/>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111798</xdr:rowOff>
    </xdr:from>
    <xdr:to>
      <xdr:col>116</xdr:col>
      <xdr:colOff>114300</xdr:colOff>
      <xdr:row>37</xdr:row>
      <xdr:rowOff>41948</xdr:rowOff>
    </xdr:to>
    <xdr:sp macro="" textlink="">
      <xdr:nvSpPr>
        <xdr:cNvPr id="592" name="楕円 591">
          <a:extLst>
            <a:ext uri="{FF2B5EF4-FFF2-40B4-BE49-F238E27FC236}">
              <a16:creationId xmlns:a16="http://schemas.microsoft.com/office/drawing/2014/main" id="{BF81852F-8722-4E06-84F1-4B079E35F348}"/>
            </a:ext>
          </a:extLst>
        </xdr:cNvPr>
        <xdr:cNvSpPr/>
      </xdr:nvSpPr>
      <xdr:spPr>
        <a:xfrm>
          <a:off x="22110700" y="6283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134675</xdr:rowOff>
    </xdr:from>
    <xdr:ext cx="534377" cy="259045"/>
    <xdr:sp macro="" textlink="">
      <xdr:nvSpPr>
        <xdr:cNvPr id="593" name="【一般廃棄物処理施設】&#10;一人当たり有形固定資産（償却資産）額該当値テキスト">
          <a:extLst>
            <a:ext uri="{FF2B5EF4-FFF2-40B4-BE49-F238E27FC236}">
              <a16:creationId xmlns:a16="http://schemas.microsoft.com/office/drawing/2014/main" id="{4565E997-0BEA-449C-A889-03766F05EA75}"/>
            </a:ext>
          </a:extLst>
        </xdr:cNvPr>
        <xdr:cNvSpPr txBox="1"/>
      </xdr:nvSpPr>
      <xdr:spPr>
        <a:xfrm>
          <a:off x="22199600" y="6135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113843</xdr:rowOff>
    </xdr:from>
    <xdr:to>
      <xdr:col>112</xdr:col>
      <xdr:colOff>38100</xdr:colOff>
      <xdr:row>37</xdr:row>
      <xdr:rowOff>43993</xdr:rowOff>
    </xdr:to>
    <xdr:sp macro="" textlink="">
      <xdr:nvSpPr>
        <xdr:cNvPr id="594" name="楕円 593">
          <a:extLst>
            <a:ext uri="{FF2B5EF4-FFF2-40B4-BE49-F238E27FC236}">
              <a16:creationId xmlns:a16="http://schemas.microsoft.com/office/drawing/2014/main" id="{19DDC6D3-11BC-4094-940B-9DD946ADCC87}"/>
            </a:ext>
          </a:extLst>
        </xdr:cNvPr>
        <xdr:cNvSpPr/>
      </xdr:nvSpPr>
      <xdr:spPr>
        <a:xfrm>
          <a:off x="21272500" y="6286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162598</xdr:rowOff>
    </xdr:from>
    <xdr:to>
      <xdr:col>116</xdr:col>
      <xdr:colOff>63500</xdr:colOff>
      <xdr:row>36</xdr:row>
      <xdr:rowOff>164643</xdr:rowOff>
    </xdr:to>
    <xdr:cxnSp macro="">
      <xdr:nvCxnSpPr>
        <xdr:cNvPr id="595" name="直線コネクタ 594">
          <a:extLst>
            <a:ext uri="{FF2B5EF4-FFF2-40B4-BE49-F238E27FC236}">
              <a16:creationId xmlns:a16="http://schemas.microsoft.com/office/drawing/2014/main" id="{156EF21B-D518-44FC-B39F-D2751A052FE7}"/>
            </a:ext>
          </a:extLst>
        </xdr:cNvPr>
        <xdr:cNvCxnSpPr/>
      </xdr:nvCxnSpPr>
      <xdr:spPr>
        <a:xfrm flipV="1">
          <a:off x="21323300" y="6334798"/>
          <a:ext cx="838200" cy="2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82258</xdr:rowOff>
    </xdr:from>
    <xdr:to>
      <xdr:col>107</xdr:col>
      <xdr:colOff>101600</xdr:colOff>
      <xdr:row>37</xdr:row>
      <xdr:rowOff>12408</xdr:rowOff>
    </xdr:to>
    <xdr:sp macro="" textlink="">
      <xdr:nvSpPr>
        <xdr:cNvPr id="596" name="楕円 595">
          <a:extLst>
            <a:ext uri="{FF2B5EF4-FFF2-40B4-BE49-F238E27FC236}">
              <a16:creationId xmlns:a16="http://schemas.microsoft.com/office/drawing/2014/main" id="{F8AD7BAB-398F-4810-AD6A-4C1AC21974C0}"/>
            </a:ext>
          </a:extLst>
        </xdr:cNvPr>
        <xdr:cNvSpPr/>
      </xdr:nvSpPr>
      <xdr:spPr>
        <a:xfrm>
          <a:off x="20383500" y="625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133058</xdr:rowOff>
    </xdr:from>
    <xdr:to>
      <xdr:col>111</xdr:col>
      <xdr:colOff>177800</xdr:colOff>
      <xdr:row>36</xdr:row>
      <xdr:rowOff>164643</xdr:rowOff>
    </xdr:to>
    <xdr:cxnSp macro="">
      <xdr:nvCxnSpPr>
        <xdr:cNvPr id="597" name="直線コネクタ 596">
          <a:extLst>
            <a:ext uri="{FF2B5EF4-FFF2-40B4-BE49-F238E27FC236}">
              <a16:creationId xmlns:a16="http://schemas.microsoft.com/office/drawing/2014/main" id="{D7CB521D-CF05-48A0-87C0-C34714C50FE3}"/>
            </a:ext>
          </a:extLst>
        </xdr:cNvPr>
        <xdr:cNvCxnSpPr/>
      </xdr:nvCxnSpPr>
      <xdr:spPr>
        <a:xfrm>
          <a:off x="20434300" y="6305258"/>
          <a:ext cx="889000" cy="31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84087</xdr:rowOff>
    </xdr:from>
    <xdr:to>
      <xdr:col>102</xdr:col>
      <xdr:colOff>165100</xdr:colOff>
      <xdr:row>37</xdr:row>
      <xdr:rowOff>14237</xdr:rowOff>
    </xdr:to>
    <xdr:sp macro="" textlink="">
      <xdr:nvSpPr>
        <xdr:cNvPr id="598" name="楕円 597">
          <a:extLst>
            <a:ext uri="{FF2B5EF4-FFF2-40B4-BE49-F238E27FC236}">
              <a16:creationId xmlns:a16="http://schemas.microsoft.com/office/drawing/2014/main" id="{79885E3E-C1AB-4AB8-8F24-74FFB17D9CA9}"/>
            </a:ext>
          </a:extLst>
        </xdr:cNvPr>
        <xdr:cNvSpPr/>
      </xdr:nvSpPr>
      <xdr:spPr>
        <a:xfrm>
          <a:off x="19494500" y="6256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133058</xdr:rowOff>
    </xdr:from>
    <xdr:to>
      <xdr:col>107</xdr:col>
      <xdr:colOff>50800</xdr:colOff>
      <xdr:row>36</xdr:row>
      <xdr:rowOff>134887</xdr:rowOff>
    </xdr:to>
    <xdr:cxnSp macro="">
      <xdr:nvCxnSpPr>
        <xdr:cNvPr id="599" name="直線コネクタ 598">
          <a:extLst>
            <a:ext uri="{FF2B5EF4-FFF2-40B4-BE49-F238E27FC236}">
              <a16:creationId xmlns:a16="http://schemas.microsoft.com/office/drawing/2014/main" id="{6AA40DCA-F9E9-4813-8BF3-632F1405F657}"/>
            </a:ext>
          </a:extLst>
        </xdr:cNvPr>
        <xdr:cNvCxnSpPr/>
      </xdr:nvCxnSpPr>
      <xdr:spPr>
        <a:xfrm flipV="1">
          <a:off x="19545300" y="6305258"/>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170764</xdr:rowOff>
    </xdr:from>
    <xdr:to>
      <xdr:col>98</xdr:col>
      <xdr:colOff>38100</xdr:colOff>
      <xdr:row>39</xdr:row>
      <xdr:rowOff>100914</xdr:rowOff>
    </xdr:to>
    <xdr:sp macro="" textlink="">
      <xdr:nvSpPr>
        <xdr:cNvPr id="600" name="楕円 599">
          <a:extLst>
            <a:ext uri="{FF2B5EF4-FFF2-40B4-BE49-F238E27FC236}">
              <a16:creationId xmlns:a16="http://schemas.microsoft.com/office/drawing/2014/main" id="{8F04BECE-370A-4E7C-A4E2-8C185141DEB3}"/>
            </a:ext>
          </a:extLst>
        </xdr:cNvPr>
        <xdr:cNvSpPr/>
      </xdr:nvSpPr>
      <xdr:spPr>
        <a:xfrm>
          <a:off x="18605500" y="668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134887</xdr:rowOff>
    </xdr:from>
    <xdr:to>
      <xdr:col>102</xdr:col>
      <xdr:colOff>114300</xdr:colOff>
      <xdr:row>39</xdr:row>
      <xdr:rowOff>50114</xdr:rowOff>
    </xdr:to>
    <xdr:cxnSp macro="">
      <xdr:nvCxnSpPr>
        <xdr:cNvPr id="601" name="直線コネクタ 600">
          <a:extLst>
            <a:ext uri="{FF2B5EF4-FFF2-40B4-BE49-F238E27FC236}">
              <a16:creationId xmlns:a16="http://schemas.microsoft.com/office/drawing/2014/main" id="{87C90DAD-02F2-45E2-BEFC-0C35C200061E}"/>
            </a:ext>
          </a:extLst>
        </xdr:cNvPr>
        <xdr:cNvCxnSpPr/>
      </xdr:nvCxnSpPr>
      <xdr:spPr>
        <a:xfrm flipV="1">
          <a:off x="18656300" y="6307087"/>
          <a:ext cx="889000" cy="429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37368</xdr:rowOff>
    </xdr:from>
    <xdr:ext cx="534377" cy="259045"/>
    <xdr:sp macro="" textlink="">
      <xdr:nvSpPr>
        <xdr:cNvPr id="602" name="n_1aveValue【一般廃棄物処理施設】&#10;一人当たり有形固定資産（償却資産）額">
          <a:extLst>
            <a:ext uri="{FF2B5EF4-FFF2-40B4-BE49-F238E27FC236}">
              <a16:creationId xmlns:a16="http://schemas.microsoft.com/office/drawing/2014/main" id="{BCDD3271-E062-4B76-BEAE-FACF84ED545B}"/>
            </a:ext>
          </a:extLst>
        </xdr:cNvPr>
        <xdr:cNvSpPr txBox="1"/>
      </xdr:nvSpPr>
      <xdr:spPr>
        <a:xfrm>
          <a:off x="21043411" y="638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102735</xdr:rowOff>
    </xdr:from>
    <xdr:ext cx="534377" cy="259045"/>
    <xdr:sp macro="" textlink="">
      <xdr:nvSpPr>
        <xdr:cNvPr id="603" name="n_2aveValue【一般廃棄物処理施設】&#10;一人当たり有形固定資産（償却資産）額">
          <a:extLst>
            <a:ext uri="{FF2B5EF4-FFF2-40B4-BE49-F238E27FC236}">
              <a16:creationId xmlns:a16="http://schemas.microsoft.com/office/drawing/2014/main" id="{1E8CBF5F-3783-4D72-AE30-54B011825D8B}"/>
            </a:ext>
          </a:extLst>
        </xdr:cNvPr>
        <xdr:cNvSpPr txBox="1"/>
      </xdr:nvSpPr>
      <xdr:spPr>
        <a:xfrm>
          <a:off x="20167111" y="644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11663</xdr:rowOff>
    </xdr:from>
    <xdr:ext cx="534377" cy="259045"/>
    <xdr:sp macro="" textlink="">
      <xdr:nvSpPr>
        <xdr:cNvPr id="604" name="n_3aveValue【一般廃棄物処理施設】&#10;一人当たり有形固定資産（償却資産）額">
          <a:extLst>
            <a:ext uri="{FF2B5EF4-FFF2-40B4-BE49-F238E27FC236}">
              <a16:creationId xmlns:a16="http://schemas.microsoft.com/office/drawing/2014/main" id="{578680E3-5397-4842-8494-17F3F6C30208}"/>
            </a:ext>
          </a:extLst>
        </xdr:cNvPr>
        <xdr:cNvSpPr txBox="1"/>
      </xdr:nvSpPr>
      <xdr:spPr>
        <a:xfrm>
          <a:off x="19278111" y="652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36</xdr:row>
      <xdr:rowOff>109199</xdr:rowOff>
    </xdr:from>
    <xdr:ext cx="534377" cy="259045"/>
    <xdr:sp macro="" textlink="">
      <xdr:nvSpPr>
        <xdr:cNvPr id="605" name="n_4aveValue【一般廃棄物処理施設】&#10;一人当たり有形固定資産（償却資産）額">
          <a:extLst>
            <a:ext uri="{FF2B5EF4-FFF2-40B4-BE49-F238E27FC236}">
              <a16:creationId xmlns:a16="http://schemas.microsoft.com/office/drawing/2014/main" id="{A2E0EA63-929E-476E-99AE-8CAE5616E23D}"/>
            </a:ext>
          </a:extLst>
        </xdr:cNvPr>
        <xdr:cNvSpPr txBox="1"/>
      </xdr:nvSpPr>
      <xdr:spPr>
        <a:xfrm>
          <a:off x="18389111" y="628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35</xdr:row>
      <xdr:rowOff>60520</xdr:rowOff>
    </xdr:from>
    <xdr:ext cx="534377" cy="259045"/>
    <xdr:sp macro="" textlink="">
      <xdr:nvSpPr>
        <xdr:cNvPr id="606" name="n_1mainValue【一般廃棄物処理施設】&#10;一人当たり有形固定資産（償却資産）額">
          <a:extLst>
            <a:ext uri="{FF2B5EF4-FFF2-40B4-BE49-F238E27FC236}">
              <a16:creationId xmlns:a16="http://schemas.microsoft.com/office/drawing/2014/main" id="{DF5661A1-53E1-48A6-B3FC-ADD770E31C28}"/>
            </a:ext>
          </a:extLst>
        </xdr:cNvPr>
        <xdr:cNvSpPr txBox="1"/>
      </xdr:nvSpPr>
      <xdr:spPr>
        <a:xfrm>
          <a:off x="21043411" y="606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35</xdr:row>
      <xdr:rowOff>28935</xdr:rowOff>
    </xdr:from>
    <xdr:ext cx="534377" cy="259045"/>
    <xdr:sp macro="" textlink="">
      <xdr:nvSpPr>
        <xdr:cNvPr id="607" name="n_2mainValue【一般廃棄物処理施設】&#10;一人当たり有形固定資産（償却資産）額">
          <a:extLst>
            <a:ext uri="{FF2B5EF4-FFF2-40B4-BE49-F238E27FC236}">
              <a16:creationId xmlns:a16="http://schemas.microsoft.com/office/drawing/2014/main" id="{2C4C2D6F-2F43-4699-815E-36D1453DE5C3}"/>
            </a:ext>
          </a:extLst>
        </xdr:cNvPr>
        <xdr:cNvSpPr txBox="1"/>
      </xdr:nvSpPr>
      <xdr:spPr>
        <a:xfrm>
          <a:off x="20167111" y="602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35</xdr:row>
      <xdr:rowOff>30764</xdr:rowOff>
    </xdr:from>
    <xdr:ext cx="534377" cy="259045"/>
    <xdr:sp macro="" textlink="">
      <xdr:nvSpPr>
        <xdr:cNvPr id="608" name="n_3mainValue【一般廃棄物処理施設】&#10;一人当たり有形固定資産（償却資産）額">
          <a:extLst>
            <a:ext uri="{FF2B5EF4-FFF2-40B4-BE49-F238E27FC236}">
              <a16:creationId xmlns:a16="http://schemas.microsoft.com/office/drawing/2014/main" id="{490480E6-17F8-4E17-B6A4-C2928045F764}"/>
            </a:ext>
          </a:extLst>
        </xdr:cNvPr>
        <xdr:cNvSpPr txBox="1"/>
      </xdr:nvSpPr>
      <xdr:spPr>
        <a:xfrm>
          <a:off x="19278111" y="603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92041</xdr:rowOff>
    </xdr:from>
    <xdr:ext cx="534377" cy="259045"/>
    <xdr:sp macro="" textlink="">
      <xdr:nvSpPr>
        <xdr:cNvPr id="609" name="n_4mainValue【一般廃棄物処理施設】&#10;一人当たり有形固定資産（償却資産）額">
          <a:extLst>
            <a:ext uri="{FF2B5EF4-FFF2-40B4-BE49-F238E27FC236}">
              <a16:creationId xmlns:a16="http://schemas.microsoft.com/office/drawing/2014/main" id="{3D44BFE0-3335-4B92-BAC5-FAABBC0E12DC}"/>
            </a:ext>
          </a:extLst>
        </xdr:cNvPr>
        <xdr:cNvSpPr txBox="1"/>
      </xdr:nvSpPr>
      <xdr:spPr>
        <a:xfrm>
          <a:off x="18389111" y="6778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a:extLst>
            <a:ext uri="{FF2B5EF4-FFF2-40B4-BE49-F238E27FC236}">
              <a16:creationId xmlns:a16="http://schemas.microsoft.com/office/drawing/2014/main" id="{B3318700-81B0-4F65-8DDB-6DAC031696A1}"/>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a:extLst>
            <a:ext uri="{FF2B5EF4-FFF2-40B4-BE49-F238E27FC236}">
              <a16:creationId xmlns:a16="http://schemas.microsoft.com/office/drawing/2014/main" id="{7BF4C4BE-AA1C-4881-B938-CFAA0F0EC507}"/>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a:extLst>
            <a:ext uri="{FF2B5EF4-FFF2-40B4-BE49-F238E27FC236}">
              <a16:creationId xmlns:a16="http://schemas.microsoft.com/office/drawing/2014/main" id="{F5D768F6-CEDF-4A86-8C42-5DEBD66D279F}"/>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a:extLst>
            <a:ext uri="{FF2B5EF4-FFF2-40B4-BE49-F238E27FC236}">
              <a16:creationId xmlns:a16="http://schemas.microsoft.com/office/drawing/2014/main" id="{7398932B-97D8-46AD-88DA-051798B85677}"/>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a:extLst>
            <a:ext uri="{FF2B5EF4-FFF2-40B4-BE49-F238E27FC236}">
              <a16:creationId xmlns:a16="http://schemas.microsoft.com/office/drawing/2014/main" id="{816158D0-B099-48E3-BE63-F512E2B357AC}"/>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a:extLst>
            <a:ext uri="{FF2B5EF4-FFF2-40B4-BE49-F238E27FC236}">
              <a16:creationId xmlns:a16="http://schemas.microsoft.com/office/drawing/2014/main" id="{762E0330-ABA6-43A1-82B0-7F56D2D538AC}"/>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a:extLst>
            <a:ext uri="{FF2B5EF4-FFF2-40B4-BE49-F238E27FC236}">
              <a16:creationId xmlns:a16="http://schemas.microsoft.com/office/drawing/2014/main" id="{B322CD88-7423-4FEB-B6F8-20EF9749238A}"/>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a:extLst>
            <a:ext uri="{FF2B5EF4-FFF2-40B4-BE49-F238E27FC236}">
              <a16:creationId xmlns:a16="http://schemas.microsoft.com/office/drawing/2014/main" id="{936CC792-FDA2-42D8-8783-F3C07818E05E}"/>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a:extLst>
            <a:ext uri="{FF2B5EF4-FFF2-40B4-BE49-F238E27FC236}">
              <a16:creationId xmlns:a16="http://schemas.microsoft.com/office/drawing/2014/main" id="{9EF02E2C-28D0-4595-8E64-0EA0AD044B29}"/>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a:extLst>
            <a:ext uri="{FF2B5EF4-FFF2-40B4-BE49-F238E27FC236}">
              <a16:creationId xmlns:a16="http://schemas.microsoft.com/office/drawing/2014/main" id="{01A98E19-238C-4191-A6FC-6A51AA160A8A}"/>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a:extLst>
            <a:ext uri="{FF2B5EF4-FFF2-40B4-BE49-F238E27FC236}">
              <a16:creationId xmlns:a16="http://schemas.microsoft.com/office/drawing/2014/main" id="{31812A92-1DFF-4D6F-A99B-5E7F4CA01FC4}"/>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21" name="直線コネクタ 620">
          <a:extLst>
            <a:ext uri="{FF2B5EF4-FFF2-40B4-BE49-F238E27FC236}">
              <a16:creationId xmlns:a16="http://schemas.microsoft.com/office/drawing/2014/main" id="{33EFEBFB-6F48-4F29-AE50-B7AAEFA927D4}"/>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22" name="テキスト ボックス 621">
          <a:extLst>
            <a:ext uri="{FF2B5EF4-FFF2-40B4-BE49-F238E27FC236}">
              <a16:creationId xmlns:a16="http://schemas.microsoft.com/office/drawing/2014/main" id="{E5BAE0E6-F569-4375-9BD3-B3AA0A7F48DB}"/>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23" name="直線コネクタ 622">
          <a:extLst>
            <a:ext uri="{FF2B5EF4-FFF2-40B4-BE49-F238E27FC236}">
              <a16:creationId xmlns:a16="http://schemas.microsoft.com/office/drawing/2014/main" id="{9E6F6EC7-DF4F-47C2-9924-E56C79F5645D}"/>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24" name="テキスト ボックス 623">
          <a:extLst>
            <a:ext uri="{FF2B5EF4-FFF2-40B4-BE49-F238E27FC236}">
              <a16:creationId xmlns:a16="http://schemas.microsoft.com/office/drawing/2014/main" id="{04447A59-ADED-4134-A6F1-8C271537E48B}"/>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25" name="直線コネクタ 624">
          <a:extLst>
            <a:ext uri="{FF2B5EF4-FFF2-40B4-BE49-F238E27FC236}">
              <a16:creationId xmlns:a16="http://schemas.microsoft.com/office/drawing/2014/main" id="{EE4CA9C0-A12E-42AC-A2AA-AC64DB644611}"/>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26" name="テキスト ボックス 625">
          <a:extLst>
            <a:ext uri="{FF2B5EF4-FFF2-40B4-BE49-F238E27FC236}">
              <a16:creationId xmlns:a16="http://schemas.microsoft.com/office/drawing/2014/main" id="{495530CB-3C0C-4CF5-87EA-30CF2C7A130E}"/>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7" name="直線コネクタ 626">
          <a:extLst>
            <a:ext uri="{FF2B5EF4-FFF2-40B4-BE49-F238E27FC236}">
              <a16:creationId xmlns:a16="http://schemas.microsoft.com/office/drawing/2014/main" id="{2B5189C0-2027-4F32-AE8E-B5F27D9AC719}"/>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8" name="テキスト ボックス 627">
          <a:extLst>
            <a:ext uri="{FF2B5EF4-FFF2-40B4-BE49-F238E27FC236}">
              <a16:creationId xmlns:a16="http://schemas.microsoft.com/office/drawing/2014/main" id="{45016F98-4917-4E2A-8FCC-A0548BFEB691}"/>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9" name="直線コネクタ 628">
          <a:extLst>
            <a:ext uri="{FF2B5EF4-FFF2-40B4-BE49-F238E27FC236}">
              <a16:creationId xmlns:a16="http://schemas.microsoft.com/office/drawing/2014/main" id="{6398F314-F7EE-430A-9096-C1CC43E67531}"/>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0" name="テキスト ボックス 629">
          <a:extLst>
            <a:ext uri="{FF2B5EF4-FFF2-40B4-BE49-F238E27FC236}">
              <a16:creationId xmlns:a16="http://schemas.microsoft.com/office/drawing/2014/main" id="{9CEB6D8C-1A83-436F-9B45-DA87CB75331E}"/>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1" name="【保健センター・保健所】&#10;有形固定資産減価償却率グラフ枠">
          <a:extLst>
            <a:ext uri="{FF2B5EF4-FFF2-40B4-BE49-F238E27FC236}">
              <a16:creationId xmlns:a16="http://schemas.microsoft.com/office/drawing/2014/main" id="{3EA7A042-EFCB-45AF-A6BF-AF87593F1104}"/>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11430</xdr:rowOff>
    </xdr:from>
    <xdr:to>
      <xdr:col>85</xdr:col>
      <xdr:colOff>126364</xdr:colOff>
      <xdr:row>64</xdr:row>
      <xdr:rowOff>36576</xdr:rowOff>
    </xdr:to>
    <xdr:cxnSp macro="">
      <xdr:nvCxnSpPr>
        <xdr:cNvPr id="632" name="直線コネクタ 631">
          <a:extLst>
            <a:ext uri="{FF2B5EF4-FFF2-40B4-BE49-F238E27FC236}">
              <a16:creationId xmlns:a16="http://schemas.microsoft.com/office/drawing/2014/main" id="{A7518129-E98C-4D41-A0BA-272AC6317ED6}"/>
            </a:ext>
          </a:extLst>
        </xdr:cNvPr>
        <xdr:cNvCxnSpPr/>
      </xdr:nvCxnSpPr>
      <xdr:spPr>
        <a:xfrm flipV="1">
          <a:off x="16318864" y="9784080"/>
          <a:ext cx="0" cy="12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40403</xdr:rowOff>
    </xdr:from>
    <xdr:ext cx="405111" cy="259045"/>
    <xdr:sp macro="" textlink="">
      <xdr:nvSpPr>
        <xdr:cNvPr id="633" name="【保健センター・保健所】&#10;有形固定資産減価償却率最小値テキスト">
          <a:extLst>
            <a:ext uri="{FF2B5EF4-FFF2-40B4-BE49-F238E27FC236}">
              <a16:creationId xmlns:a16="http://schemas.microsoft.com/office/drawing/2014/main" id="{68094E06-C5EE-42C3-B601-267C8D4A5A64}"/>
            </a:ext>
          </a:extLst>
        </xdr:cNvPr>
        <xdr:cNvSpPr txBox="1"/>
      </xdr:nvSpPr>
      <xdr:spPr>
        <a:xfrm>
          <a:off x="16357600" y="11013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36576</xdr:rowOff>
    </xdr:from>
    <xdr:to>
      <xdr:col>86</xdr:col>
      <xdr:colOff>25400</xdr:colOff>
      <xdr:row>64</xdr:row>
      <xdr:rowOff>36576</xdr:rowOff>
    </xdr:to>
    <xdr:cxnSp macro="">
      <xdr:nvCxnSpPr>
        <xdr:cNvPr id="634" name="直線コネクタ 633">
          <a:extLst>
            <a:ext uri="{FF2B5EF4-FFF2-40B4-BE49-F238E27FC236}">
              <a16:creationId xmlns:a16="http://schemas.microsoft.com/office/drawing/2014/main" id="{897DF89B-ECD5-4D59-85C6-5D5BB33FCA3F}"/>
            </a:ext>
          </a:extLst>
        </xdr:cNvPr>
        <xdr:cNvCxnSpPr/>
      </xdr:nvCxnSpPr>
      <xdr:spPr>
        <a:xfrm>
          <a:off x="16230600" y="1100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129557</xdr:rowOff>
    </xdr:from>
    <xdr:ext cx="405111" cy="259045"/>
    <xdr:sp macro="" textlink="">
      <xdr:nvSpPr>
        <xdr:cNvPr id="635" name="【保健センター・保健所】&#10;有形固定資産減価償却率最大値テキスト">
          <a:extLst>
            <a:ext uri="{FF2B5EF4-FFF2-40B4-BE49-F238E27FC236}">
              <a16:creationId xmlns:a16="http://schemas.microsoft.com/office/drawing/2014/main" id="{1C4D578F-85AA-496A-BAA8-A27C037FBE68}"/>
            </a:ext>
          </a:extLst>
        </xdr:cNvPr>
        <xdr:cNvSpPr txBox="1"/>
      </xdr:nvSpPr>
      <xdr:spPr>
        <a:xfrm>
          <a:off x="16357600" y="955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11430</xdr:rowOff>
    </xdr:from>
    <xdr:to>
      <xdr:col>86</xdr:col>
      <xdr:colOff>25400</xdr:colOff>
      <xdr:row>57</xdr:row>
      <xdr:rowOff>11430</xdr:rowOff>
    </xdr:to>
    <xdr:cxnSp macro="">
      <xdr:nvCxnSpPr>
        <xdr:cNvPr id="636" name="直線コネクタ 635">
          <a:extLst>
            <a:ext uri="{FF2B5EF4-FFF2-40B4-BE49-F238E27FC236}">
              <a16:creationId xmlns:a16="http://schemas.microsoft.com/office/drawing/2014/main" id="{648CB521-1C4F-47B4-ABAE-7B7B6BC3647D}"/>
            </a:ext>
          </a:extLst>
        </xdr:cNvPr>
        <xdr:cNvCxnSpPr/>
      </xdr:nvCxnSpPr>
      <xdr:spPr>
        <a:xfrm>
          <a:off x="16230600" y="978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77233</xdr:rowOff>
    </xdr:from>
    <xdr:ext cx="405111" cy="259045"/>
    <xdr:sp macro="" textlink="">
      <xdr:nvSpPr>
        <xdr:cNvPr id="637" name="【保健センター・保健所】&#10;有形固定資産減価償却率平均値テキスト">
          <a:extLst>
            <a:ext uri="{FF2B5EF4-FFF2-40B4-BE49-F238E27FC236}">
              <a16:creationId xmlns:a16="http://schemas.microsoft.com/office/drawing/2014/main" id="{B3A2572F-908E-45E4-80EF-05152E38944A}"/>
            </a:ext>
          </a:extLst>
        </xdr:cNvPr>
        <xdr:cNvSpPr txBox="1"/>
      </xdr:nvSpPr>
      <xdr:spPr>
        <a:xfrm>
          <a:off x="16357600" y="101927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54356</xdr:rowOff>
    </xdr:from>
    <xdr:to>
      <xdr:col>85</xdr:col>
      <xdr:colOff>177800</xdr:colOff>
      <xdr:row>60</xdr:row>
      <xdr:rowOff>155956</xdr:rowOff>
    </xdr:to>
    <xdr:sp macro="" textlink="">
      <xdr:nvSpPr>
        <xdr:cNvPr id="638" name="フローチャート: 判断 637">
          <a:extLst>
            <a:ext uri="{FF2B5EF4-FFF2-40B4-BE49-F238E27FC236}">
              <a16:creationId xmlns:a16="http://schemas.microsoft.com/office/drawing/2014/main" id="{FA01FFFD-4216-4DD4-B14A-A9BB8F13F6DF}"/>
            </a:ext>
          </a:extLst>
        </xdr:cNvPr>
        <xdr:cNvSpPr/>
      </xdr:nvSpPr>
      <xdr:spPr>
        <a:xfrm>
          <a:off x="16268700" y="1034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4064</xdr:rowOff>
    </xdr:from>
    <xdr:to>
      <xdr:col>81</xdr:col>
      <xdr:colOff>101600</xdr:colOff>
      <xdr:row>60</xdr:row>
      <xdr:rowOff>105664</xdr:rowOff>
    </xdr:to>
    <xdr:sp macro="" textlink="">
      <xdr:nvSpPr>
        <xdr:cNvPr id="639" name="フローチャート: 判断 638">
          <a:extLst>
            <a:ext uri="{FF2B5EF4-FFF2-40B4-BE49-F238E27FC236}">
              <a16:creationId xmlns:a16="http://schemas.microsoft.com/office/drawing/2014/main" id="{7A0D1FE6-583F-4742-B555-68FD13A7A096}"/>
            </a:ext>
          </a:extLst>
        </xdr:cNvPr>
        <xdr:cNvSpPr/>
      </xdr:nvSpPr>
      <xdr:spPr>
        <a:xfrm>
          <a:off x="15430500" y="102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102362</xdr:rowOff>
    </xdr:from>
    <xdr:to>
      <xdr:col>76</xdr:col>
      <xdr:colOff>165100</xdr:colOff>
      <xdr:row>60</xdr:row>
      <xdr:rowOff>32512</xdr:rowOff>
    </xdr:to>
    <xdr:sp macro="" textlink="">
      <xdr:nvSpPr>
        <xdr:cNvPr id="640" name="フローチャート: 判断 639">
          <a:extLst>
            <a:ext uri="{FF2B5EF4-FFF2-40B4-BE49-F238E27FC236}">
              <a16:creationId xmlns:a16="http://schemas.microsoft.com/office/drawing/2014/main" id="{D91C6E53-C13A-423A-A0F8-840C84F6DD89}"/>
            </a:ext>
          </a:extLst>
        </xdr:cNvPr>
        <xdr:cNvSpPr/>
      </xdr:nvSpPr>
      <xdr:spPr>
        <a:xfrm>
          <a:off x="14541500" y="1021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49784</xdr:rowOff>
    </xdr:from>
    <xdr:to>
      <xdr:col>72</xdr:col>
      <xdr:colOff>38100</xdr:colOff>
      <xdr:row>59</xdr:row>
      <xdr:rowOff>151384</xdr:rowOff>
    </xdr:to>
    <xdr:sp macro="" textlink="">
      <xdr:nvSpPr>
        <xdr:cNvPr id="641" name="フローチャート: 判断 640">
          <a:extLst>
            <a:ext uri="{FF2B5EF4-FFF2-40B4-BE49-F238E27FC236}">
              <a16:creationId xmlns:a16="http://schemas.microsoft.com/office/drawing/2014/main" id="{1D5201C1-CC32-4B25-8DB9-6187F28D5E42}"/>
            </a:ext>
          </a:extLst>
        </xdr:cNvPr>
        <xdr:cNvSpPr/>
      </xdr:nvSpPr>
      <xdr:spPr>
        <a:xfrm>
          <a:off x="13652500" y="1016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161798</xdr:rowOff>
    </xdr:from>
    <xdr:to>
      <xdr:col>67</xdr:col>
      <xdr:colOff>101600</xdr:colOff>
      <xdr:row>59</xdr:row>
      <xdr:rowOff>91948</xdr:rowOff>
    </xdr:to>
    <xdr:sp macro="" textlink="">
      <xdr:nvSpPr>
        <xdr:cNvPr id="642" name="フローチャート: 判断 641">
          <a:extLst>
            <a:ext uri="{FF2B5EF4-FFF2-40B4-BE49-F238E27FC236}">
              <a16:creationId xmlns:a16="http://schemas.microsoft.com/office/drawing/2014/main" id="{ED6BC197-AB94-4A94-BACB-E2011C3F120B}"/>
            </a:ext>
          </a:extLst>
        </xdr:cNvPr>
        <xdr:cNvSpPr/>
      </xdr:nvSpPr>
      <xdr:spPr>
        <a:xfrm>
          <a:off x="12763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244ECEEA-6DFF-4DC0-A518-2A526F3AC36E}"/>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F2CA96A4-1B9E-4DF6-98B1-1F6D21145C01}"/>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C0ABAFB9-BD68-402E-BB13-02D90E53289B}"/>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E3DC2D51-A056-4DC8-846C-01233C2C0AF9}"/>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482E1A3E-E85A-4C3C-98CB-12407942E003}"/>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150368</xdr:rowOff>
    </xdr:from>
    <xdr:to>
      <xdr:col>85</xdr:col>
      <xdr:colOff>177800</xdr:colOff>
      <xdr:row>61</xdr:row>
      <xdr:rowOff>80518</xdr:rowOff>
    </xdr:to>
    <xdr:sp macro="" textlink="">
      <xdr:nvSpPr>
        <xdr:cNvPr id="648" name="楕円 647">
          <a:extLst>
            <a:ext uri="{FF2B5EF4-FFF2-40B4-BE49-F238E27FC236}">
              <a16:creationId xmlns:a16="http://schemas.microsoft.com/office/drawing/2014/main" id="{09CCDAD7-FD93-4744-A22C-DA1A38D5D11B}"/>
            </a:ext>
          </a:extLst>
        </xdr:cNvPr>
        <xdr:cNvSpPr/>
      </xdr:nvSpPr>
      <xdr:spPr>
        <a:xfrm>
          <a:off x="16268700" y="1043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128795</xdr:rowOff>
    </xdr:from>
    <xdr:ext cx="405111" cy="259045"/>
    <xdr:sp macro="" textlink="">
      <xdr:nvSpPr>
        <xdr:cNvPr id="649" name="【保健センター・保健所】&#10;有形固定資産減価償却率該当値テキスト">
          <a:extLst>
            <a:ext uri="{FF2B5EF4-FFF2-40B4-BE49-F238E27FC236}">
              <a16:creationId xmlns:a16="http://schemas.microsoft.com/office/drawing/2014/main" id="{7AAC8595-497B-418E-81BE-239EAA6204A4}"/>
            </a:ext>
          </a:extLst>
        </xdr:cNvPr>
        <xdr:cNvSpPr txBox="1"/>
      </xdr:nvSpPr>
      <xdr:spPr>
        <a:xfrm>
          <a:off x="16357600" y="10415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90932</xdr:rowOff>
    </xdr:from>
    <xdr:to>
      <xdr:col>81</xdr:col>
      <xdr:colOff>101600</xdr:colOff>
      <xdr:row>61</xdr:row>
      <xdr:rowOff>21082</xdr:rowOff>
    </xdr:to>
    <xdr:sp macro="" textlink="">
      <xdr:nvSpPr>
        <xdr:cNvPr id="650" name="楕円 649">
          <a:extLst>
            <a:ext uri="{FF2B5EF4-FFF2-40B4-BE49-F238E27FC236}">
              <a16:creationId xmlns:a16="http://schemas.microsoft.com/office/drawing/2014/main" id="{E9AFB836-4097-4416-927A-57BC2C1F6134}"/>
            </a:ext>
          </a:extLst>
        </xdr:cNvPr>
        <xdr:cNvSpPr/>
      </xdr:nvSpPr>
      <xdr:spPr>
        <a:xfrm>
          <a:off x="15430500" y="1037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141732</xdr:rowOff>
    </xdr:from>
    <xdr:to>
      <xdr:col>85</xdr:col>
      <xdr:colOff>127000</xdr:colOff>
      <xdr:row>61</xdr:row>
      <xdr:rowOff>29718</xdr:rowOff>
    </xdr:to>
    <xdr:cxnSp macro="">
      <xdr:nvCxnSpPr>
        <xdr:cNvPr id="651" name="直線コネクタ 650">
          <a:extLst>
            <a:ext uri="{FF2B5EF4-FFF2-40B4-BE49-F238E27FC236}">
              <a16:creationId xmlns:a16="http://schemas.microsoft.com/office/drawing/2014/main" id="{F7B91FD1-14D6-47BC-91B1-6D0B860DCEFB}"/>
            </a:ext>
          </a:extLst>
        </xdr:cNvPr>
        <xdr:cNvCxnSpPr/>
      </xdr:nvCxnSpPr>
      <xdr:spPr>
        <a:xfrm>
          <a:off x="15481300" y="10428732"/>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31496</xdr:rowOff>
    </xdr:from>
    <xdr:to>
      <xdr:col>76</xdr:col>
      <xdr:colOff>165100</xdr:colOff>
      <xdr:row>60</xdr:row>
      <xdr:rowOff>133096</xdr:rowOff>
    </xdr:to>
    <xdr:sp macro="" textlink="">
      <xdr:nvSpPr>
        <xdr:cNvPr id="652" name="楕円 651">
          <a:extLst>
            <a:ext uri="{FF2B5EF4-FFF2-40B4-BE49-F238E27FC236}">
              <a16:creationId xmlns:a16="http://schemas.microsoft.com/office/drawing/2014/main" id="{F5621EB8-AFD6-4640-BDFD-AC05F2D756DD}"/>
            </a:ext>
          </a:extLst>
        </xdr:cNvPr>
        <xdr:cNvSpPr/>
      </xdr:nvSpPr>
      <xdr:spPr>
        <a:xfrm>
          <a:off x="14541500" y="1031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82296</xdr:rowOff>
    </xdr:from>
    <xdr:to>
      <xdr:col>81</xdr:col>
      <xdr:colOff>50800</xdr:colOff>
      <xdr:row>60</xdr:row>
      <xdr:rowOff>141732</xdr:rowOff>
    </xdr:to>
    <xdr:cxnSp macro="">
      <xdr:nvCxnSpPr>
        <xdr:cNvPr id="653" name="直線コネクタ 652">
          <a:extLst>
            <a:ext uri="{FF2B5EF4-FFF2-40B4-BE49-F238E27FC236}">
              <a16:creationId xmlns:a16="http://schemas.microsoft.com/office/drawing/2014/main" id="{B4B88C7C-8DB2-44A9-A6F8-32B8D9A32470}"/>
            </a:ext>
          </a:extLst>
        </xdr:cNvPr>
        <xdr:cNvCxnSpPr/>
      </xdr:nvCxnSpPr>
      <xdr:spPr>
        <a:xfrm>
          <a:off x="14592300" y="1036929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143510</xdr:rowOff>
    </xdr:from>
    <xdr:to>
      <xdr:col>72</xdr:col>
      <xdr:colOff>38100</xdr:colOff>
      <xdr:row>60</xdr:row>
      <xdr:rowOff>73660</xdr:rowOff>
    </xdr:to>
    <xdr:sp macro="" textlink="">
      <xdr:nvSpPr>
        <xdr:cNvPr id="654" name="楕円 653">
          <a:extLst>
            <a:ext uri="{FF2B5EF4-FFF2-40B4-BE49-F238E27FC236}">
              <a16:creationId xmlns:a16="http://schemas.microsoft.com/office/drawing/2014/main" id="{F3D17BBD-F11D-478C-911F-0010FD1B294D}"/>
            </a:ext>
          </a:extLst>
        </xdr:cNvPr>
        <xdr:cNvSpPr/>
      </xdr:nvSpPr>
      <xdr:spPr>
        <a:xfrm>
          <a:off x="136525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22860</xdr:rowOff>
    </xdr:from>
    <xdr:to>
      <xdr:col>76</xdr:col>
      <xdr:colOff>114300</xdr:colOff>
      <xdr:row>60</xdr:row>
      <xdr:rowOff>82296</xdr:rowOff>
    </xdr:to>
    <xdr:cxnSp macro="">
      <xdr:nvCxnSpPr>
        <xdr:cNvPr id="655" name="直線コネクタ 654">
          <a:extLst>
            <a:ext uri="{FF2B5EF4-FFF2-40B4-BE49-F238E27FC236}">
              <a16:creationId xmlns:a16="http://schemas.microsoft.com/office/drawing/2014/main" id="{967A043D-0BE7-452D-A8D9-A98E51E30ACB}"/>
            </a:ext>
          </a:extLst>
        </xdr:cNvPr>
        <xdr:cNvCxnSpPr/>
      </xdr:nvCxnSpPr>
      <xdr:spPr>
        <a:xfrm>
          <a:off x="13703300" y="1030986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84074</xdr:rowOff>
    </xdr:from>
    <xdr:to>
      <xdr:col>67</xdr:col>
      <xdr:colOff>101600</xdr:colOff>
      <xdr:row>60</xdr:row>
      <xdr:rowOff>14224</xdr:rowOff>
    </xdr:to>
    <xdr:sp macro="" textlink="">
      <xdr:nvSpPr>
        <xdr:cNvPr id="656" name="楕円 655">
          <a:extLst>
            <a:ext uri="{FF2B5EF4-FFF2-40B4-BE49-F238E27FC236}">
              <a16:creationId xmlns:a16="http://schemas.microsoft.com/office/drawing/2014/main" id="{7439AC42-C02F-46F1-8C97-3B1B74089FFC}"/>
            </a:ext>
          </a:extLst>
        </xdr:cNvPr>
        <xdr:cNvSpPr/>
      </xdr:nvSpPr>
      <xdr:spPr>
        <a:xfrm>
          <a:off x="12763500" y="1019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134874</xdr:rowOff>
    </xdr:from>
    <xdr:to>
      <xdr:col>71</xdr:col>
      <xdr:colOff>177800</xdr:colOff>
      <xdr:row>60</xdr:row>
      <xdr:rowOff>22860</xdr:rowOff>
    </xdr:to>
    <xdr:cxnSp macro="">
      <xdr:nvCxnSpPr>
        <xdr:cNvPr id="657" name="直線コネクタ 656">
          <a:extLst>
            <a:ext uri="{FF2B5EF4-FFF2-40B4-BE49-F238E27FC236}">
              <a16:creationId xmlns:a16="http://schemas.microsoft.com/office/drawing/2014/main" id="{7621C653-D446-44C3-BD8A-0E055E8A110F}"/>
            </a:ext>
          </a:extLst>
        </xdr:cNvPr>
        <xdr:cNvCxnSpPr/>
      </xdr:nvCxnSpPr>
      <xdr:spPr>
        <a:xfrm>
          <a:off x="12814300" y="1025042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122191</xdr:rowOff>
    </xdr:from>
    <xdr:ext cx="405111" cy="259045"/>
    <xdr:sp macro="" textlink="">
      <xdr:nvSpPr>
        <xdr:cNvPr id="658" name="n_1aveValue【保健センター・保健所】&#10;有形固定資産減価償却率">
          <a:extLst>
            <a:ext uri="{FF2B5EF4-FFF2-40B4-BE49-F238E27FC236}">
              <a16:creationId xmlns:a16="http://schemas.microsoft.com/office/drawing/2014/main" id="{4AB8A54B-3FE2-4628-A214-CFB9B748AD6B}"/>
            </a:ext>
          </a:extLst>
        </xdr:cNvPr>
        <xdr:cNvSpPr txBox="1"/>
      </xdr:nvSpPr>
      <xdr:spPr>
        <a:xfrm>
          <a:off x="15266044" y="10066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49039</xdr:rowOff>
    </xdr:from>
    <xdr:ext cx="405111" cy="259045"/>
    <xdr:sp macro="" textlink="">
      <xdr:nvSpPr>
        <xdr:cNvPr id="659" name="n_2aveValue【保健センター・保健所】&#10;有形固定資産減価償却率">
          <a:extLst>
            <a:ext uri="{FF2B5EF4-FFF2-40B4-BE49-F238E27FC236}">
              <a16:creationId xmlns:a16="http://schemas.microsoft.com/office/drawing/2014/main" id="{116FCC67-B0B8-41BD-9E18-5FBABF716CA8}"/>
            </a:ext>
          </a:extLst>
        </xdr:cNvPr>
        <xdr:cNvSpPr txBox="1"/>
      </xdr:nvSpPr>
      <xdr:spPr>
        <a:xfrm>
          <a:off x="14389744" y="9993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167911</xdr:rowOff>
    </xdr:from>
    <xdr:ext cx="405111" cy="259045"/>
    <xdr:sp macro="" textlink="">
      <xdr:nvSpPr>
        <xdr:cNvPr id="660" name="n_3aveValue【保健センター・保健所】&#10;有形固定資産減価償却率">
          <a:extLst>
            <a:ext uri="{FF2B5EF4-FFF2-40B4-BE49-F238E27FC236}">
              <a16:creationId xmlns:a16="http://schemas.microsoft.com/office/drawing/2014/main" id="{D0B9EE84-EB7E-4D33-8077-DD8C4D9EDE18}"/>
            </a:ext>
          </a:extLst>
        </xdr:cNvPr>
        <xdr:cNvSpPr txBox="1"/>
      </xdr:nvSpPr>
      <xdr:spPr>
        <a:xfrm>
          <a:off x="13500744" y="9940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108475</xdr:rowOff>
    </xdr:from>
    <xdr:ext cx="405111" cy="259045"/>
    <xdr:sp macro="" textlink="">
      <xdr:nvSpPr>
        <xdr:cNvPr id="661" name="n_4aveValue【保健センター・保健所】&#10;有形固定資産減価償却率">
          <a:extLst>
            <a:ext uri="{FF2B5EF4-FFF2-40B4-BE49-F238E27FC236}">
              <a16:creationId xmlns:a16="http://schemas.microsoft.com/office/drawing/2014/main" id="{4E890D80-01FE-43E0-9198-326AE633D8BD}"/>
            </a:ext>
          </a:extLst>
        </xdr:cNvPr>
        <xdr:cNvSpPr txBox="1"/>
      </xdr:nvSpPr>
      <xdr:spPr>
        <a:xfrm>
          <a:off x="12611744" y="9881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12209</xdr:rowOff>
    </xdr:from>
    <xdr:ext cx="405111" cy="259045"/>
    <xdr:sp macro="" textlink="">
      <xdr:nvSpPr>
        <xdr:cNvPr id="662" name="n_1mainValue【保健センター・保健所】&#10;有形固定資産減価償却率">
          <a:extLst>
            <a:ext uri="{FF2B5EF4-FFF2-40B4-BE49-F238E27FC236}">
              <a16:creationId xmlns:a16="http://schemas.microsoft.com/office/drawing/2014/main" id="{40D20A64-8926-4302-8FAC-594DC8485A9B}"/>
            </a:ext>
          </a:extLst>
        </xdr:cNvPr>
        <xdr:cNvSpPr txBox="1"/>
      </xdr:nvSpPr>
      <xdr:spPr>
        <a:xfrm>
          <a:off x="15266044" y="10470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124223</xdr:rowOff>
    </xdr:from>
    <xdr:ext cx="405111" cy="259045"/>
    <xdr:sp macro="" textlink="">
      <xdr:nvSpPr>
        <xdr:cNvPr id="663" name="n_2mainValue【保健センター・保健所】&#10;有形固定資産減価償却率">
          <a:extLst>
            <a:ext uri="{FF2B5EF4-FFF2-40B4-BE49-F238E27FC236}">
              <a16:creationId xmlns:a16="http://schemas.microsoft.com/office/drawing/2014/main" id="{18C01EBD-A237-4774-900A-1F475237DDAF}"/>
            </a:ext>
          </a:extLst>
        </xdr:cNvPr>
        <xdr:cNvSpPr txBox="1"/>
      </xdr:nvSpPr>
      <xdr:spPr>
        <a:xfrm>
          <a:off x="14389744" y="10411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64787</xdr:rowOff>
    </xdr:from>
    <xdr:ext cx="405111" cy="259045"/>
    <xdr:sp macro="" textlink="">
      <xdr:nvSpPr>
        <xdr:cNvPr id="664" name="n_3mainValue【保健センター・保健所】&#10;有形固定資産減価償却率">
          <a:extLst>
            <a:ext uri="{FF2B5EF4-FFF2-40B4-BE49-F238E27FC236}">
              <a16:creationId xmlns:a16="http://schemas.microsoft.com/office/drawing/2014/main" id="{4A919728-D90B-4A7E-93B5-C8495E15C77B}"/>
            </a:ext>
          </a:extLst>
        </xdr:cNvPr>
        <xdr:cNvSpPr txBox="1"/>
      </xdr:nvSpPr>
      <xdr:spPr>
        <a:xfrm>
          <a:off x="13500744"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5351</xdr:rowOff>
    </xdr:from>
    <xdr:ext cx="405111" cy="259045"/>
    <xdr:sp macro="" textlink="">
      <xdr:nvSpPr>
        <xdr:cNvPr id="665" name="n_4mainValue【保健センター・保健所】&#10;有形固定資産減価償却率">
          <a:extLst>
            <a:ext uri="{FF2B5EF4-FFF2-40B4-BE49-F238E27FC236}">
              <a16:creationId xmlns:a16="http://schemas.microsoft.com/office/drawing/2014/main" id="{40A0994F-D05D-40DC-AC5E-D2936208D611}"/>
            </a:ext>
          </a:extLst>
        </xdr:cNvPr>
        <xdr:cNvSpPr txBox="1"/>
      </xdr:nvSpPr>
      <xdr:spPr>
        <a:xfrm>
          <a:off x="12611744" y="10292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a:extLst>
            <a:ext uri="{FF2B5EF4-FFF2-40B4-BE49-F238E27FC236}">
              <a16:creationId xmlns:a16="http://schemas.microsoft.com/office/drawing/2014/main" id="{63753B01-4062-4596-87A1-28612855E5B3}"/>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a:extLst>
            <a:ext uri="{FF2B5EF4-FFF2-40B4-BE49-F238E27FC236}">
              <a16:creationId xmlns:a16="http://schemas.microsoft.com/office/drawing/2014/main" id="{0CADF5E3-8A51-48B1-A002-44D181458407}"/>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a:extLst>
            <a:ext uri="{FF2B5EF4-FFF2-40B4-BE49-F238E27FC236}">
              <a16:creationId xmlns:a16="http://schemas.microsoft.com/office/drawing/2014/main" id="{12A1DA99-43F6-4633-B3C7-55A4F55D4C74}"/>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a:extLst>
            <a:ext uri="{FF2B5EF4-FFF2-40B4-BE49-F238E27FC236}">
              <a16:creationId xmlns:a16="http://schemas.microsoft.com/office/drawing/2014/main" id="{2E92C68C-2B5D-48E8-89A1-907F182ADE47}"/>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a:extLst>
            <a:ext uri="{FF2B5EF4-FFF2-40B4-BE49-F238E27FC236}">
              <a16:creationId xmlns:a16="http://schemas.microsoft.com/office/drawing/2014/main" id="{D7E1452F-A94A-421F-8487-EBB5AEE7C9C6}"/>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a:extLst>
            <a:ext uri="{FF2B5EF4-FFF2-40B4-BE49-F238E27FC236}">
              <a16:creationId xmlns:a16="http://schemas.microsoft.com/office/drawing/2014/main" id="{2249DA84-7B30-435C-90C8-0FB80E2DFA79}"/>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a:extLst>
            <a:ext uri="{FF2B5EF4-FFF2-40B4-BE49-F238E27FC236}">
              <a16:creationId xmlns:a16="http://schemas.microsoft.com/office/drawing/2014/main" id="{9772F003-61CD-4609-8DAB-9025E233638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a:extLst>
            <a:ext uri="{FF2B5EF4-FFF2-40B4-BE49-F238E27FC236}">
              <a16:creationId xmlns:a16="http://schemas.microsoft.com/office/drawing/2014/main" id="{7FA102B0-8478-43B5-BBAC-447A81314831}"/>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4" name="テキスト ボックス 673">
          <a:extLst>
            <a:ext uri="{FF2B5EF4-FFF2-40B4-BE49-F238E27FC236}">
              <a16:creationId xmlns:a16="http://schemas.microsoft.com/office/drawing/2014/main" id="{4D1A01E5-6FB4-4951-B641-4F438F4A435D}"/>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a:extLst>
            <a:ext uri="{FF2B5EF4-FFF2-40B4-BE49-F238E27FC236}">
              <a16:creationId xmlns:a16="http://schemas.microsoft.com/office/drawing/2014/main" id="{F664E4F3-F5CE-4A2E-96C5-9C530BD919B7}"/>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76" name="直線コネクタ 675">
          <a:extLst>
            <a:ext uri="{FF2B5EF4-FFF2-40B4-BE49-F238E27FC236}">
              <a16:creationId xmlns:a16="http://schemas.microsoft.com/office/drawing/2014/main" id="{441C424F-9979-4AB9-AB20-C47C7A483348}"/>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7" name="テキスト ボックス 676">
          <a:extLst>
            <a:ext uri="{FF2B5EF4-FFF2-40B4-BE49-F238E27FC236}">
              <a16:creationId xmlns:a16="http://schemas.microsoft.com/office/drawing/2014/main" id="{B14A7EE7-142B-483B-A6C2-BE6E5A88C776}"/>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8" name="直線コネクタ 677">
          <a:extLst>
            <a:ext uri="{FF2B5EF4-FFF2-40B4-BE49-F238E27FC236}">
              <a16:creationId xmlns:a16="http://schemas.microsoft.com/office/drawing/2014/main" id="{E75A7741-7B0D-4454-A25E-1EB8B5853673}"/>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9" name="テキスト ボックス 678">
          <a:extLst>
            <a:ext uri="{FF2B5EF4-FFF2-40B4-BE49-F238E27FC236}">
              <a16:creationId xmlns:a16="http://schemas.microsoft.com/office/drawing/2014/main" id="{0F635135-775C-4EAB-8FFE-07429F5E369C}"/>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0" name="直線コネクタ 679">
          <a:extLst>
            <a:ext uri="{FF2B5EF4-FFF2-40B4-BE49-F238E27FC236}">
              <a16:creationId xmlns:a16="http://schemas.microsoft.com/office/drawing/2014/main" id="{8BAE011B-2B0A-43FF-AE88-32A80D1852C4}"/>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1" name="テキスト ボックス 680">
          <a:extLst>
            <a:ext uri="{FF2B5EF4-FFF2-40B4-BE49-F238E27FC236}">
              <a16:creationId xmlns:a16="http://schemas.microsoft.com/office/drawing/2014/main" id="{2B2A6632-2D24-4B95-A1C2-5204E27213F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2" name="直線コネクタ 681">
          <a:extLst>
            <a:ext uri="{FF2B5EF4-FFF2-40B4-BE49-F238E27FC236}">
              <a16:creationId xmlns:a16="http://schemas.microsoft.com/office/drawing/2014/main" id="{FC6BE2DB-85A3-479B-8B64-70D30B51DB0C}"/>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3" name="テキスト ボックス 682">
          <a:extLst>
            <a:ext uri="{FF2B5EF4-FFF2-40B4-BE49-F238E27FC236}">
              <a16:creationId xmlns:a16="http://schemas.microsoft.com/office/drawing/2014/main" id="{C6F153FB-641D-42D8-9B29-EB549AA47055}"/>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4" name="直線コネクタ 683">
          <a:extLst>
            <a:ext uri="{FF2B5EF4-FFF2-40B4-BE49-F238E27FC236}">
              <a16:creationId xmlns:a16="http://schemas.microsoft.com/office/drawing/2014/main" id="{97741035-319A-4203-B83E-B155DB8F87AD}"/>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5" name="テキスト ボックス 684">
          <a:extLst>
            <a:ext uri="{FF2B5EF4-FFF2-40B4-BE49-F238E27FC236}">
              <a16:creationId xmlns:a16="http://schemas.microsoft.com/office/drawing/2014/main" id="{94BEC6F5-7C2F-4471-8AD0-D1E4E24655DE}"/>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6" name="直線コネクタ 685">
          <a:extLst>
            <a:ext uri="{FF2B5EF4-FFF2-40B4-BE49-F238E27FC236}">
              <a16:creationId xmlns:a16="http://schemas.microsoft.com/office/drawing/2014/main" id="{E076E938-343F-4968-A9FE-4AC41B7083F9}"/>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7" name="テキスト ボックス 686">
          <a:extLst>
            <a:ext uri="{FF2B5EF4-FFF2-40B4-BE49-F238E27FC236}">
              <a16:creationId xmlns:a16="http://schemas.microsoft.com/office/drawing/2014/main" id="{6850BC58-6C21-47D8-AFBF-B45B6D63798F}"/>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8" name="直線コネクタ 687">
          <a:extLst>
            <a:ext uri="{FF2B5EF4-FFF2-40B4-BE49-F238E27FC236}">
              <a16:creationId xmlns:a16="http://schemas.microsoft.com/office/drawing/2014/main" id="{2E0FC57C-1390-490E-8E1A-D77011DF8B81}"/>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9" name="テキスト ボックス 688">
          <a:extLst>
            <a:ext uri="{FF2B5EF4-FFF2-40B4-BE49-F238E27FC236}">
              <a16:creationId xmlns:a16="http://schemas.microsoft.com/office/drawing/2014/main" id="{32BB8ED8-8961-4AE1-B58B-59C782D9ADBD}"/>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0" name="【保健センター・保健所】&#10;一人当たり面積グラフ枠">
          <a:extLst>
            <a:ext uri="{FF2B5EF4-FFF2-40B4-BE49-F238E27FC236}">
              <a16:creationId xmlns:a16="http://schemas.microsoft.com/office/drawing/2014/main" id="{74CCF15A-1FF4-429E-8437-92F6DBE2D19F}"/>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146957</xdr:rowOff>
    </xdr:from>
    <xdr:to>
      <xdr:col>116</xdr:col>
      <xdr:colOff>62864</xdr:colOff>
      <xdr:row>63</xdr:row>
      <xdr:rowOff>106135</xdr:rowOff>
    </xdr:to>
    <xdr:cxnSp macro="">
      <xdr:nvCxnSpPr>
        <xdr:cNvPr id="691" name="直線コネクタ 690">
          <a:extLst>
            <a:ext uri="{FF2B5EF4-FFF2-40B4-BE49-F238E27FC236}">
              <a16:creationId xmlns:a16="http://schemas.microsoft.com/office/drawing/2014/main" id="{46672A4A-64AF-42A7-902E-00D1EFE022B4}"/>
            </a:ext>
          </a:extLst>
        </xdr:cNvPr>
        <xdr:cNvCxnSpPr/>
      </xdr:nvCxnSpPr>
      <xdr:spPr>
        <a:xfrm flipV="1">
          <a:off x="22160864" y="9405257"/>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109962</xdr:rowOff>
    </xdr:from>
    <xdr:ext cx="469744" cy="259045"/>
    <xdr:sp macro="" textlink="">
      <xdr:nvSpPr>
        <xdr:cNvPr id="692" name="【保健センター・保健所】&#10;一人当たり面積最小値テキスト">
          <a:extLst>
            <a:ext uri="{FF2B5EF4-FFF2-40B4-BE49-F238E27FC236}">
              <a16:creationId xmlns:a16="http://schemas.microsoft.com/office/drawing/2014/main" id="{D39F6479-FE65-4706-9486-4371C49DF0E3}"/>
            </a:ext>
          </a:extLst>
        </xdr:cNvPr>
        <xdr:cNvSpPr txBox="1"/>
      </xdr:nvSpPr>
      <xdr:spPr>
        <a:xfrm>
          <a:off x="22199600" y="1091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106135</xdr:rowOff>
    </xdr:from>
    <xdr:to>
      <xdr:col>116</xdr:col>
      <xdr:colOff>152400</xdr:colOff>
      <xdr:row>63</xdr:row>
      <xdr:rowOff>106135</xdr:rowOff>
    </xdr:to>
    <xdr:cxnSp macro="">
      <xdr:nvCxnSpPr>
        <xdr:cNvPr id="693" name="直線コネクタ 692">
          <a:extLst>
            <a:ext uri="{FF2B5EF4-FFF2-40B4-BE49-F238E27FC236}">
              <a16:creationId xmlns:a16="http://schemas.microsoft.com/office/drawing/2014/main" id="{2FC3B0D9-86C3-45D4-9CC6-AA334C53A99B}"/>
            </a:ext>
          </a:extLst>
        </xdr:cNvPr>
        <xdr:cNvCxnSpPr/>
      </xdr:nvCxnSpPr>
      <xdr:spPr>
        <a:xfrm>
          <a:off x="22072600" y="1090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93634</xdr:rowOff>
    </xdr:from>
    <xdr:ext cx="469744" cy="259045"/>
    <xdr:sp macro="" textlink="">
      <xdr:nvSpPr>
        <xdr:cNvPr id="694" name="【保健センター・保健所】&#10;一人当たり面積最大値テキスト">
          <a:extLst>
            <a:ext uri="{FF2B5EF4-FFF2-40B4-BE49-F238E27FC236}">
              <a16:creationId xmlns:a16="http://schemas.microsoft.com/office/drawing/2014/main" id="{F852A6AB-2A74-4FD0-8EB4-1D12D5E6E049}"/>
            </a:ext>
          </a:extLst>
        </xdr:cNvPr>
        <xdr:cNvSpPr txBox="1"/>
      </xdr:nvSpPr>
      <xdr:spPr>
        <a:xfrm>
          <a:off x="22199600" y="9180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146957</xdr:rowOff>
    </xdr:from>
    <xdr:to>
      <xdr:col>116</xdr:col>
      <xdr:colOff>152400</xdr:colOff>
      <xdr:row>54</xdr:row>
      <xdr:rowOff>146957</xdr:rowOff>
    </xdr:to>
    <xdr:cxnSp macro="">
      <xdr:nvCxnSpPr>
        <xdr:cNvPr id="695" name="直線コネクタ 694">
          <a:extLst>
            <a:ext uri="{FF2B5EF4-FFF2-40B4-BE49-F238E27FC236}">
              <a16:creationId xmlns:a16="http://schemas.microsoft.com/office/drawing/2014/main" id="{82FF8157-0AE4-4B1F-BC7A-72781DE40B46}"/>
            </a:ext>
          </a:extLst>
        </xdr:cNvPr>
        <xdr:cNvCxnSpPr/>
      </xdr:nvCxnSpPr>
      <xdr:spPr>
        <a:xfrm>
          <a:off x="22072600" y="940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37392</xdr:rowOff>
    </xdr:from>
    <xdr:ext cx="469744" cy="259045"/>
    <xdr:sp macro="" textlink="">
      <xdr:nvSpPr>
        <xdr:cNvPr id="696" name="【保健センター・保健所】&#10;一人当たり面積平均値テキスト">
          <a:extLst>
            <a:ext uri="{FF2B5EF4-FFF2-40B4-BE49-F238E27FC236}">
              <a16:creationId xmlns:a16="http://schemas.microsoft.com/office/drawing/2014/main" id="{5F1314B2-FDC3-4EB4-A3DC-1186FBE3A72F}"/>
            </a:ext>
          </a:extLst>
        </xdr:cNvPr>
        <xdr:cNvSpPr txBox="1"/>
      </xdr:nvSpPr>
      <xdr:spPr>
        <a:xfrm>
          <a:off x="22199600" y="101529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14515</xdr:rowOff>
    </xdr:from>
    <xdr:to>
      <xdr:col>116</xdr:col>
      <xdr:colOff>114300</xdr:colOff>
      <xdr:row>60</xdr:row>
      <xdr:rowOff>116115</xdr:rowOff>
    </xdr:to>
    <xdr:sp macro="" textlink="">
      <xdr:nvSpPr>
        <xdr:cNvPr id="697" name="フローチャート: 判断 696">
          <a:extLst>
            <a:ext uri="{FF2B5EF4-FFF2-40B4-BE49-F238E27FC236}">
              <a16:creationId xmlns:a16="http://schemas.microsoft.com/office/drawing/2014/main" id="{D198F98A-AE5A-4907-BBEC-73583BCAB222}"/>
            </a:ext>
          </a:extLst>
        </xdr:cNvPr>
        <xdr:cNvSpPr/>
      </xdr:nvSpPr>
      <xdr:spPr>
        <a:xfrm>
          <a:off x="221107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14515</xdr:rowOff>
    </xdr:from>
    <xdr:to>
      <xdr:col>112</xdr:col>
      <xdr:colOff>38100</xdr:colOff>
      <xdr:row>60</xdr:row>
      <xdr:rowOff>116115</xdr:rowOff>
    </xdr:to>
    <xdr:sp macro="" textlink="">
      <xdr:nvSpPr>
        <xdr:cNvPr id="698" name="フローチャート: 判断 697">
          <a:extLst>
            <a:ext uri="{FF2B5EF4-FFF2-40B4-BE49-F238E27FC236}">
              <a16:creationId xmlns:a16="http://schemas.microsoft.com/office/drawing/2014/main" id="{6339267B-CF87-41F0-8CC1-ADDA6A17CE8C}"/>
            </a:ext>
          </a:extLst>
        </xdr:cNvPr>
        <xdr:cNvSpPr/>
      </xdr:nvSpPr>
      <xdr:spPr>
        <a:xfrm>
          <a:off x="21272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79828</xdr:rowOff>
    </xdr:from>
    <xdr:to>
      <xdr:col>107</xdr:col>
      <xdr:colOff>101600</xdr:colOff>
      <xdr:row>61</xdr:row>
      <xdr:rowOff>9978</xdr:rowOff>
    </xdr:to>
    <xdr:sp macro="" textlink="">
      <xdr:nvSpPr>
        <xdr:cNvPr id="699" name="フローチャート: 判断 698">
          <a:extLst>
            <a:ext uri="{FF2B5EF4-FFF2-40B4-BE49-F238E27FC236}">
              <a16:creationId xmlns:a16="http://schemas.microsoft.com/office/drawing/2014/main" id="{4567AAAC-7BCC-4866-B20B-4AE15E5A6D5F}"/>
            </a:ext>
          </a:extLst>
        </xdr:cNvPr>
        <xdr:cNvSpPr/>
      </xdr:nvSpPr>
      <xdr:spPr>
        <a:xfrm>
          <a:off x="20383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79828</xdr:rowOff>
    </xdr:from>
    <xdr:to>
      <xdr:col>102</xdr:col>
      <xdr:colOff>165100</xdr:colOff>
      <xdr:row>61</xdr:row>
      <xdr:rowOff>9978</xdr:rowOff>
    </xdr:to>
    <xdr:sp macro="" textlink="">
      <xdr:nvSpPr>
        <xdr:cNvPr id="700" name="フローチャート: 判断 699">
          <a:extLst>
            <a:ext uri="{FF2B5EF4-FFF2-40B4-BE49-F238E27FC236}">
              <a16:creationId xmlns:a16="http://schemas.microsoft.com/office/drawing/2014/main" id="{662C773D-C5EC-435E-8D93-448758ADBDFD}"/>
            </a:ext>
          </a:extLst>
        </xdr:cNvPr>
        <xdr:cNvSpPr/>
      </xdr:nvSpPr>
      <xdr:spPr>
        <a:xfrm>
          <a:off x="19494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47172</xdr:rowOff>
    </xdr:from>
    <xdr:to>
      <xdr:col>98</xdr:col>
      <xdr:colOff>38100</xdr:colOff>
      <xdr:row>60</xdr:row>
      <xdr:rowOff>148772</xdr:rowOff>
    </xdr:to>
    <xdr:sp macro="" textlink="">
      <xdr:nvSpPr>
        <xdr:cNvPr id="701" name="フローチャート: 判断 700">
          <a:extLst>
            <a:ext uri="{FF2B5EF4-FFF2-40B4-BE49-F238E27FC236}">
              <a16:creationId xmlns:a16="http://schemas.microsoft.com/office/drawing/2014/main" id="{7296FECA-6C14-4B39-8E62-3BBC16EB70E5}"/>
            </a:ext>
          </a:extLst>
        </xdr:cNvPr>
        <xdr:cNvSpPr/>
      </xdr:nvSpPr>
      <xdr:spPr>
        <a:xfrm>
          <a:off x="186055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30BB9C86-3CCB-43E4-B014-C90282C5643E}"/>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47DDF8DD-3E59-4127-8729-5ED713C3991F}"/>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F47349B4-4DEB-4569-AB93-C167F18C0371}"/>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46CA728D-9D2D-4026-BD1C-D6426CF5D941}"/>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AF833AE5-D132-49CD-9847-E052F46C399E}"/>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63500</xdr:rowOff>
    </xdr:from>
    <xdr:to>
      <xdr:col>116</xdr:col>
      <xdr:colOff>114300</xdr:colOff>
      <xdr:row>62</xdr:row>
      <xdr:rowOff>165100</xdr:rowOff>
    </xdr:to>
    <xdr:sp macro="" textlink="">
      <xdr:nvSpPr>
        <xdr:cNvPr id="707" name="楕円 706">
          <a:extLst>
            <a:ext uri="{FF2B5EF4-FFF2-40B4-BE49-F238E27FC236}">
              <a16:creationId xmlns:a16="http://schemas.microsoft.com/office/drawing/2014/main" id="{B2CA731B-CC60-457F-9F2E-300213D5D14D}"/>
            </a:ext>
          </a:extLst>
        </xdr:cNvPr>
        <xdr:cNvSpPr/>
      </xdr:nvSpPr>
      <xdr:spPr>
        <a:xfrm>
          <a:off x="221107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41927</xdr:rowOff>
    </xdr:from>
    <xdr:ext cx="469744" cy="259045"/>
    <xdr:sp macro="" textlink="">
      <xdr:nvSpPr>
        <xdr:cNvPr id="708" name="【保健センター・保健所】&#10;一人当たり面積該当値テキスト">
          <a:extLst>
            <a:ext uri="{FF2B5EF4-FFF2-40B4-BE49-F238E27FC236}">
              <a16:creationId xmlns:a16="http://schemas.microsoft.com/office/drawing/2014/main" id="{0B19E440-5BC8-4F44-B226-771E9F61731B}"/>
            </a:ext>
          </a:extLst>
        </xdr:cNvPr>
        <xdr:cNvSpPr txBox="1"/>
      </xdr:nvSpPr>
      <xdr:spPr>
        <a:xfrm>
          <a:off x="22199600"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63500</xdr:rowOff>
    </xdr:from>
    <xdr:to>
      <xdr:col>112</xdr:col>
      <xdr:colOff>38100</xdr:colOff>
      <xdr:row>62</xdr:row>
      <xdr:rowOff>165100</xdr:rowOff>
    </xdr:to>
    <xdr:sp macro="" textlink="">
      <xdr:nvSpPr>
        <xdr:cNvPr id="709" name="楕円 708">
          <a:extLst>
            <a:ext uri="{FF2B5EF4-FFF2-40B4-BE49-F238E27FC236}">
              <a16:creationId xmlns:a16="http://schemas.microsoft.com/office/drawing/2014/main" id="{E0E04962-21CF-4C70-B421-D54D657FA714}"/>
            </a:ext>
          </a:extLst>
        </xdr:cNvPr>
        <xdr:cNvSpPr/>
      </xdr:nvSpPr>
      <xdr:spPr>
        <a:xfrm>
          <a:off x="21272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114300</xdr:rowOff>
    </xdr:from>
    <xdr:to>
      <xdr:col>116</xdr:col>
      <xdr:colOff>63500</xdr:colOff>
      <xdr:row>62</xdr:row>
      <xdr:rowOff>114300</xdr:rowOff>
    </xdr:to>
    <xdr:cxnSp macro="">
      <xdr:nvCxnSpPr>
        <xdr:cNvPr id="710" name="直線コネクタ 709">
          <a:extLst>
            <a:ext uri="{FF2B5EF4-FFF2-40B4-BE49-F238E27FC236}">
              <a16:creationId xmlns:a16="http://schemas.microsoft.com/office/drawing/2014/main" id="{D4DF9F69-85FF-4110-8B38-B72FCF8AC0DF}"/>
            </a:ext>
          </a:extLst>
        </xdr:cNvPr>
        <xdr:cNvCxnSpPr/>
      </xdr:nvCxnSpPr>
      <xdr:spPr>
        <a:xfrm>
          <a:off x="21323300" y="1074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63500</xdr:rowOff>
    </xdr:from>
    <xdr:to>
      <xdr:col>107</xdr:col>
      <xdr:colOff>101600</xdr:colOff>
      <xdr:row>62</xdr:row>
      <xdr:rowOff>165100</xdr:rowOff>
    </xdr:to>
    <xdr:sp macro="" textlink="">
      <xdr:nvSpPr>
        <xdr:cNvPr id="711" name="楕円 710">
          <a:extLst>
            <a:ext uri="{FF2B5EF4-FFF2-40B4-BE49-F238E27FC236}">
              <a16:creationId xmlns:a16="http://schemas.microsoft.com/office/drawing/2014/main" id="{4DADD6ED-E3CA-434A-89F4-1C4BB0E9F7F4}"/>
            </a:ext>
          </a:extLst>
        </xdr:cNvPr>
        <xdr:cNvSpPr/>
      </xdr:nvSpPr>
      <xdr:spPr>
        <a:xfrm>
          <a:off x="20383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114300</xdr:rowOff>
    </xdr:from>
    <xdr:to>
      <xdr:col>111</xdr:col>
      <xdr:colOff>177800</xdr:colOff>
      <xdr:row>62</xdr:row>
      <xdr:rowOff>114300</xdr:rowOff>
    </xdr:to>
    <xdr:cxnSp macro="">
      <xdr:nvCxnSpPr>
        <xdr:cNvPr id="712" name="直線コネクタ 711">
          <a:extLst>
            <a:ext uri="{FF2B5EF4-FFF2-40B4-BE49-F238E27FC236}">
              <a16:creationId xmlns:a16="http://schemas.microsoft.com/office/drawing/2014/main" id="{6EDCE99C-9ABF-42F8-8DFF-3061EEA08B29}"/>
            </a:ext>
          </a:extLst>
        </xdr:cNvPr>
        <xdr:cNvCxnSpPr/>
      </xdr:nvCxnSpPr>
      <xdr:spPr>
        <a:xfrm>
          <a:off x="20434300" y="1074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63500</xdr:rowOff>
    </xdr:from>
    <xdr:to>
      <xdr:col>102</xdr:col>
      <xdr:colOff>165100</xdr:colOff>
      <xdr:row>62</xdr:row>
      <xdr:rowOff>165100</xdr:rowOff>
    </xdr:to>
    <xdr:sp macro="" textlink="">
      <xdr:nvSpPr>
        <xdr:cNvPr id="713" name="楕円 712">
          <a:extLst>
            <a:ext uri="{FF2B5EF4-FFF2-40B4-BE49-F238E27FC236}">
              <a16:creationId xmlns:a16="http://schemas.microsoft.com/office/drawing/2014/main" id="{B14E21A4-CF09-456E-A6A4-F514EDD668B0}"/>
            </a:ext>
          </a:extLst>
        </xdr:cNvPr>
        <xdr:cNvSpPr/>
      </xdr:nvSpPr>
      <xdr:spPr>
        <a:xfrm>
          <a:off x="19494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114300</xdr:rowOff>
    </xdr:from>
    <xdr:to>
      <xdr:col>107</xdr:col>
      <xdr:colOff>50800</xdr:colOff>
      <xdr:row>62</xdr:row>
      <xdr:rowOff>114300</xdr:rowOff>
    </xdr:to>
    <xdr:cxnSp macro="">
      <xdr:nvCxnSpPr>
        <xdr:cNvPr id="714" name="直線コネクタ 713">
          <a:extLst>
            <a:ext uri="{FF2B5EF4-FFF2-40B4-BE49-F238E27FC236}">
              <a16:creationId xmlns:a16="http://schemas.microsoft.com/office/drawing/2014/main" id="{B911B698-BD4D-4496-A75D-6BA599E37B4A}"/>
            </a:ext>
          </a:extLst>
        </xdr:cNvPr>
        <xdr:cNvCxnSpPr/>
      </xdr:nvCxnSpPr>
      <xdr:spPr>
        <a:xfrm>
          <a:off x="19545300" y="1074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63500</xdr:rowOff>
    </xdr:from>
    <xdr:to>
      <xdr:col>98</xdr:col>
      <xdr:colOff>38100</xdr:colOff>
      <xdr:row>62</xdr:row>
      <xdr:rowOff>165100</xdr:rowOff>
    </xdr:to>
    <xdr:sp macro="" textlink="">
      <xdr:nvSpPr>
        <xdr:cNvPr id="715" name="楕円 714">
          <a:extLst>
            <a:ext uri="{FF2B5EF4-FFF2-40B4-BE49-F238E27FC236}">
              <a16:creationId xmlns:a16="http://schemas.microsoft.com/office/drawing/2014/main" id="{0C12F9C2-76E9-42C2-A05D-0084FBCC55E6}"/>
            </a:ext>
          </a:extLst>
        </xdr:cNvPr>
        <xdr:cNvSpPr/>
      </xdr:nvSpPr>
      <xdr:spPr>
        <a:xfrm>
          <a:off x="18605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114300</xdr:rowOff>
    </xdr:from>
    <xdr:to>
      <xdr:col>102</xdr:col>
      <xdr:colOff>114300</xdr:colOff>
      <xdr:row>62</xdr:row>
      <xdr:rowOff>114300</xdr:rowOff>
    </xdr:to>
    <xdr:cxnSp macro="">
      <xdr:nvCxnSpPr>
        <xdr:cNvPr id="716" name="直線コネクタ 715">
          <a:extLst>
            <a:ext uri="{FF2B5EF4-FFF2-40B4-BE49-F238E27FC236}">
              <a16:creationId xmlns:a16="http://schemas.microsoft.com/office/drawing/2014/main" id="{D80865A2-CFD9-433E-A986-9F4EDE94AA4C}"/>
            </a:ext>
          </a:extLst>
        </xdr:cNvPr>
        <xdr:cNvCxnSpPr/>
      </xdr:nvCxnSpPr>
      <xdr:spPr>
        <a:xfrm>
          <a:off x="18656300" y="1074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132642</xdr:rowOff>
    </xdr:from>
    <xdr:ext cx="469744" cy="259045"/>
    <xdr:sp macro="" textlink="">
      <xdr:nvSpPr>
        <xdr:cNvPr id="717" name="n_1aveValue【保健センター・保健所】&#10;一人当たり面積">
          <a:extLst>
            <a:ext uri="{FF2B5EF4-FFF2-40B4-BE49-F238E27FC236}">
              <a16:creationId xmlns:a16="http://schemas.microsoft.com/office/drawing/2014/main" id="{D831FBC2-6B1C-4AC9-8A18-B04DDE1FD685}"/>
            </a:ext>
          </a:extLst>
        </xdr:cNvPr>
        <xdr:cNvSpPr txBox="1"/>
      </xdr:nvSpPr>
      <xdr:spPr>
        <a:xfrm>
          <a:off x="21075727" y="10076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26505</xdr:rowOff>
    </xdr:from>
    <xdr:ext cx="469744" cy="259045"/>
    <xdr:sp macro="" textlink="">
      <xdr:nvSpPr>
        <xdr:cNvPr id="718" name="n_2aveValue【保健センター・保健所】&#10;一人当たり面積">
          <a:extLst>
            <a:ext uri="{FF2B5EF4-FFF2-40B4-BE49-F238E27FC236}">
              <a16:creationId xmlns:a16="http://schemas.microsoft.com/office/drawing/2014/main" id="{10C0AD91-937D-438B-A4D7-0558B48159D9}"/>
            </a:ext>
          </a:extLst>
        </xdr:cNvPr>
        <xdr:cNvSpPr txBox="1"/>
      </xdr:nvSpPr>
      <xdr:spPr>
        <a:xfrm>
          <a:off x="20199427" y="1014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26505</xdr:rowOff>
    </xdr:from>
    <xdr:ext cx="469744" cy="259045"/>
    <xdr:sp macro="" textlink="">
      <xdr:nvSpPr>
        <xdr:cNvPr id="719" name="n_3aveValue【保健センター・保健所】&#10;一人当たり面積">
          <a:extLst>
            <a:ext uri="{FF2B5EF4-FFF2-40B4-BE49-F238E27FC236}">
              <a16:creationId xmlns:a16="http://schemas.microsoft.com/office/drawing/2014/main" id="{5EE3F799-496E-489F-BA82-478BBDBF28A3}"/>
            </a:ext>
          </a:extLst>
        </xdr:cNvPr>
        <xdr:cNvSpPr txBox="1"/>
      </xdr:nvSpPr>
      <xdr:spPr>
        <a:xfrm>
          <a:off x="19310427" y="1014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165299</xdr:rowOff>
    </xdr:from>
    <xdr:ext cx="469744" cy="259045"/>
    <xdr:sp macro="" textlink="">
      <xdr:nvSpPr>
        <xdr:cNvPr id="720" name="n_4aveValue【保健センター・保健所】&#10;一人当たり面積">
          <a:extLst>
            <a:ext uri="{FF2B5EF4-FFF2-40B4-BE49-F238E27FC236}">
              <a16:creationId xmlns:a16="http://schemas.microsoft.com/office/drawing/2014/main" id="{1BA3C614-59F6-4825-9076-FA59A9839B35}"/>
            </a:ext>
          </a:extLst>
        </xdr:cNvPr>
        <xdr:cNvSpPr txBox="1"/>
      </xdr:nvSpPr>
      <xdr:spPr>
        <a:xfrm>
          <a:off x="18421427" y="1010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156227</xdr:rowOff>
    </xdr:from>
    <xdr:ext cx="469744" cy="259045"/>
    <xdr:sp macro="" textlink="">
      <xdr:nvSpPr>
        <xdr:cNvPr id="721" name="n_1mainValue【保健センター・保健所】&#10;一人当たり面積">
          <a:extLst>
            <a:ext uri="{FF2B5EF4-FFF2-40B4-BE49-F238E27FC236}">
              <a16:creationId xmlns:a16="http://schemas.microsoft.com/office/drawing/2014/main" id="{D48BF122-73FE-4084-B7FE-D3B455D8E486}"/>
            </a:ext>
          </a:extLst>
        </xdr:cNvPr>
        <xdr:cNvSpPr txBox="1"/>
      </xdr:nvSpPr>
      <xdr:spPr>
        <a:xfrm>
          <a:off x="210757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156227</xdr:rowOff>
    </xdr:from>
    <xdr:ext cx="469744" cy="259045"/>
    <xdr:sp macro="" textlink="">
      <xdr:nvSpPr>
        <xdr:cNvPr id="722" name="n_2mainValue【保健センター・保健所】&#10;一人当たり面積">
          <a:extLst>
            <a:ext uri="{FF2B5EF4-FFF2-40B4-BE49-F238E27FC236}">
              <a16:creationId xmlns:a16="http://schemas.microsoft.com/office/drawing/2014/main" id="{CADA80D1-2BA9-4F47-B9D0-B8168B71B780}"/>
            </a:ext>
          </a:extLst>
        </xdr:cNvPr>
        <xdr:cNvSpPr txBox="1"/>
      </xdr:nvSpPr>
      <xdr:spPr>
        <a:xfrm>
          <a:off x="20199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156227</xdr:rowOff>
    </xdr:from>
    <xdr:ext cx="469744" cy="259045"/>
    <xdr:sp macro="" textlink="">
      <xdr:nvSpPr>
        <xdr:cNvPr id="723" name="n_3mainValue【保健センター・保健所】&#10;一人当たり面積">
          <a:extLst>
            <a:ext uri="{FF2B5EF4-FFF2-40B4-BE49-F238E27FC236}">
              <a16:creationId xmlns:a16="http://schemas.microsoft.com/office/drawing/2014/main" id="{EC6FBA20-8442-48E0-90F7-E167AFCE855B}"/>
            </a:ext>
          </a:extLst>
        </xdr:cNvPr>
        <xdr:cNvSpPr txBox="1"/>
      </xdr:nvSpPr>
      <xdr:spPr>
        <a:xfrm>
          <a:off x="19310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156227</xdr:rowOff>
    </xdr:from>
    <xdr:ext cx="469744" cy="259045"/>
    <xdr:sp macro="" textlink="">
      <xdr:nvSpPr>
        <xdr:cNvPr id="724" name="n_4mainValue【保健センター・保健所】&#10;一人当たり面積">
          <a:extLst>
            <a:ext uri="{FF2B5EF4-FFF2-40B4-BE49-F238E27FC236}">
              <a16:creationId xmlns:a16="http://schemas.microsoft.com/office/drawing/2014/main" id="{0E826624-D77E-4C3D-BCB9-9EC9F4C2D2D0}"/>
            </a:ext>
          </a:extLst>
        </xdr:cNvPr>
        <xdr:cNvSpPr txBox="1"/>
      </xdr:nvSpPr>
      <xdr:spPr>
        <a:xfrm>
          <a:off x="18421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5" name="正方形/長方形 724">
          <a:extLst>
            <a:ext uri="{FF2B5EF4-FFF2-40B4-BE49-F238E27FC236}">
              <a16:creationId xmlns:a16="http://schemas.microsoft.com/office/drawing/2014/main" id="{CAF8E3C1-E13F-409E-B7F7-1D10D1FB4F14}"/>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6" name="正方形/長方形 725">
          <a:extLst>
            <a:ext uri="{FF2B5EF4-FFF2-40B4-BE49-F238E27FC236}">
              <a16:creationId xmlns:a16="http://schemas.microsoft.com/office/drawing/2014/main" id="{320BB92B-AA9C-4D09-A286-C1A1F61AB474}"/>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7" name="正方形/長方形 726">
          <a:extLst>
            <a:ext uri="{FF2B5EF4-FFF2-40B4-BE49-F238E27FC236}">
              <a16:creationId xmlns:a16="http://schemas.microsoft.com/office/drawing/2014/main" id="{E1797920-4D40-424F-9E19-E51A692C1E3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8" name="正方形/長方形 727">
          <a:extLst>
            <a:ext uri="{FF2B5EF4-FFF2-40B4-BE49-F238E27FC236}">
              <a16:creationId xmlns:a16="http://schemas.microsoft.com/office/drawing/2014/main" id="{486596BC-10C5-4590-B8BD-B1684AFC7737}"/>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9" name="正方形/長方形 728">
          <a:extLst>
            <a:ext uri="{FF2B5EF4-FFF2-40B4-BE49-F238E27FC236}">
              <a16:creationId xmlns:a16="http://schemas.microsoft.com/office/drawing/2014/main" id="{DE02B397-31AF-430D-B63E-24A583F0E623}"/>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0" name="正方形/長方形 729">
          <a:extLst>
            <a:ext uri="{FF2B5EF4-FFF2-40B4-BE49-F238E27FC236}">
              <a16:creationId xmlns:a16="http://schemas.microsoft.com/office/drawing/2014/main" id="{C77768B6-5106-41E1-B1F7-FFBB8502DD26}"/>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1" name="正方形/長方形 730">
          <a:extLst>
            <a:ext uri="{FF2B5EF4-FFF2-40B4-BE49-F238E27FC236}">
              <a16:creationId xmlns:a16="http://schemas.microsoft.com/office/drawing/2014/main" id="{86D68CEF-EC0E-46B0-8240-53DB14AAA18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2" name="正方形/長方形 731">
          <a:extLst>
            <a:ext uri="{FF2B5EF4-FFF2-40B4-BE49-F238E27FC236}">
              <a16:creationId xmlns:a16="http://schemas.microsoft.com/office/drawing/2014/main" id="{36AC87BE-8243-47FB-8254-DC1274758536}"/>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3" name="テキスト ボックス 732">
          <a:extLst>
            <a:ext uri="{FF2B5EF4-FFF2-40B4-BE49-F238E27FC236}">
              <a16:creationId xmlns:a16="http://schemas.microsoft.com/office/drawing/2014/main" id="{85E2D8AB-E2B5-4938-B2CF-E854839A2187}"/>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4" name="直線コネクタ 733">
          <a:extLst>
            <a:ext uri="{FF2B5EF4-FFF2-40B4-BE49-F238E27FC236}">
              <a16:creationId xmlns:a16="http://schemas.microsoft.com/office/drawing/2014/main" id="{72F0F3F3-165C-4383-A2FE-837125F4E342}"/>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5" name="テキスト ボックス 734">
          <a:extLst>
            <a:ext uri="{FF2B5EF4-FFF2-40B4-BE49-F238E27FC236}">
              <a16:creationId xmlns:a16="http://schemas.microsoft.com/office/drawing/2014/main" id="{D767A6EA-188D-48BF-9093-76BF91240C4A}"/>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36" name="直線コネクタ 735">
          <a:extLst>
            <a:ext uri="{FF2B5EF4-FFF2-40B4-BE49-F238E27FC236}">
              <a16:creationId xmlns:a16="http://schemas.microsoft.com/office/drawing/2014/main" id="{33D69208-54A1-415E-8A9B-F9C9604BB249}"/>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737" name="テキスト ボックス 736">
          <a:extLst>
            <a:ext uri="{FF2B5EF4-FFF2-40B4-BE49-F238E27FC236}">
              <a16:creationId xmlns:a16="http://schemas.microsoft.com/office/drawing/2014/main" id="{545C5F12-46F2-48F7-BDD8-6C0F814028CD}"/>
            </a:ext>
          </a:extLst>
        </xdr:cNvPr>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38" name="直線コネクタ 737">
          <a:extLst>
            <a:ext uri="{FF2B5EF4-FFF2-40B4-BE49-F238E27FC236}">
              <a16:creationId xmlns:a16="http://schemas.microsoft.com/office/drawing/2014/main" id="{BD3B06FC-3099-447C-95ED-7F34E0042AB1}"/>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39" name="テキスト ボックス 738">
          <a:extLst>
            <a:ext uri="{FF2B5EF4-FFF2-40B4-BE49-F238E27FC236}">
              <a16:creationId xmlns:a16="http://schemas.microsoft.com/office/drawing/2014/main" id="{84EE6177-038A-461E-8C36-C0E2EFE3AC22}"/>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40" name="直線コネクタ 739">
          <a:extLst>
            <a:ext uri="{FF2B5EF4-FFF2-40B4-BE49-F238E27FC236}">
              <a16:creationId xmlns:a16="http://schemas.microsoft.com/office/drawing/2014/main" id="{E451EA29-AE4B-4CD3-9E02-E8355CE2BD1E}"/>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41" name="テキスト ボックス 740">
          <a:extLst>
            <a:ext uri="{FF2B5EF4-FFF2-40B4-BE49-F238E27FC236}">
              <a16:creationId xmlns:a16="http://schemas.microsoft.com/office/drawing/2014/main" id="{F2CDEAD8-5B76-4BEB-AA6A-CFE82C1CF7F6}"/>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42" name="直線コネクタ 741">
          <a:extLst>
            <a:ext uri="{FF2B5EF4-FFF2-40B4-BE49-F238E27FC236}">
              <a16:creationId xmlns:a16="http://schemas.microsoft.com/office/drawing/2014/main" id="{6A0EBCF4-C1F5-4ECF-891E-D01498512DE0}"/>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43" name="テキスト ボックス 742">
          <a:extLst>
            <a:ext uri="{FF2B5EF4-FFF2-40B4-BE49-F238E27FC236}">
              <a16:creationId xmlns:a16="http://schemas.microsoft.com/office/drawing/2014/main" id="{EF1F0603-120C-4EDB-BC4A-B6763AA442D7}"/>
            </a:ext>
          </a:extLst>
        </xdr:cNvPr>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4" name="直線コネクタ 743">
          <a:extLst>
            <a:ext uri="{FF2B5EF4-FFF2-40B4-BE49-F238E27FC236}">
              <a16:creationId xmlns:a16="http://schemas.microsoft.com/office/drawing/2014/main" id="{8CD24348-8451-4D42-9892-975635E7FF0E}"/>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5" name="テキスト ボックス 744">
          <a:extLst>
            <a:ext uri="{FF2B5EF4-FFF2-40B4-BE49-F238E27FC236}">
              <a16:creationId xmlns:a16="http://schemas.microsoft.com/office/drawing/2014/main" id="{4439395B-24C4-44E7-951D-1BF87B913916}"/>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6" name="【消防施設】&#10;有形固定資産減価償却率グラフ枠">
          <a:extLst>
            <a:ext uri="{FF2B5EF4-FFF2-40B4-BE49-F238E27FC236}">
              <a16:creationId xmlns:a16="http://schemas.microsoft.com/office/drawing/2014/main" id="{70020442-4943-46E1-9F1E-2FEAF803EC1B}"/>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70104</xdr:rowOff>
    </xdr:from>
    <xdr:to>
      <xdr:col>85</xdr:col>
      <xdr:colOff>126364</xdr:colOff>
      <xdr:row>86</xdr:row>
      <xdr:rowOff>134113</xdr:rowOff>
    </xdr:to>
    <xdr:cxnSp macro="">
      <xdr:nvCxnSpPr>
        <xdr:cNvPr id="747" name="直線コネクタ 746">
          <a:extLst>
            <a:ext uri="{FF2B5EF4-FFF2-40B4-BE49-F238E27FC236}">
              <a16:creationId xmlns:a16="http://schemas.microsoft.com/office/drawing/2014/main" id="{28BBB2D9-902F-40CD-85A2-551527FB12EF}"/>
            </a:ext>
          </a:extLst>
        </xdr:cNvPr>
        <xdr:cNvCxnSpPr/>
      </xdr:nvCxnSpPr>
      <xdr:spPr>
        <a:xfrm flipV="1">
          <a:off x="16318864" y="13614654"/>
          <a:ext cx="0" cy="1264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137940</xdr:rowOff>
    </xdr:from>
    <xdr:ext cx="405111" cy="259045"/>
    <xdr:sp macro="" textlink="">
      <xdr:nvSpPr>
        <xdr:cNvPr id="748" name="【消防施設】&#10;有形固定資産減価償却率最小値テキスト">
          <a:extLst>
            <a:ext uri="{FF2B5EF4-FFF2-40B4-BE49-F238E27FC236}">
              <a16:creationId xmlns:a16="http://schemas.microsoft.com/office/drawing/2014/main" id="{DC821960-7927-4B5C-8A63-0BF22C0578F5}"/>
            </a:ext>
          </a:extLst>
        </xdr:cNvPr>
        <xdr:cNvSpPr txBox="1"/>
      </xdr:nvSpPr>
      <xdr:spPr>
        <a:xfrm>
          <a:off x="16357600" y="14882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134113</xdr:rowOff>
    </xdr:from>
    <xdr:to>
      <xdr:col>86</xdr:col>
      <xdr:colOff>25400</xdr:colOff>
      <xdr:row>86</xdr:row>
      <xdr:rowOff>134113</xdr:rowOff>
    </xdr:to>
    <xdr:cxnSp macro="">
      <xdr:nvCxnSpPr>
        <xdr:cNvPr id="749" name="直線コネクタ 748">
          <a:extLst>
            <a:ext uri="{FF2B5EF4-FFF2-40B4-BE49-F238E27FC236}">
              <a16:creationId xmlns:a16="http://schemas.microsoft.com/office/drawing/2014/main" id="{D8F66C21-33DB-425A-9D65-1762009E7C4A}"/>
            </a:ext>
          </a:extLst>
        </xdr:cNvPr>
        <xdr:cNvCxnSpPr/>
      </xdr:nvCxnSpPr>
      <xdr:spPr>
        <a:xfrm>
          <a:off x="16230600" y="14878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78</xdr:row>
      <xdr:rowOff>16781</xdr:rowOff>
    </xdr:from>
    <xdr:ext cx="405111" cy="259045"/>
    <xdr:sp macro="" textlink="">
      <xdr:nvSpPr>
        <xdr:cNvPr id="750" name="【消防施設】&#10;有形固定資産減価償却率最大値テキスト">
          <a:extLst>
            <a:ext uri="{FF2B5EF4-FFF2-40B4-BE49-F238E27FC236}">
              <a16:creationId xmlns:a16="http://schemas.microsoft.com/office/drawing/2014/main" id="{D1E01F06-F319-4744-8A3A-B0322EEB41A9}"/>
            </a:ext>
          </a:extLst>
        </xdr:cNvPr>
        <xdr:cNvSpPr txBox="1"/>
      </xdr:nvSpPr>
      <xdr:spPr>
        <a:xfrm>
          <a:off x="16357600" y="13389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70104</xdr:rowOff>
    </xdr:from>
    <xdr:to>
      <xdr:col>86</xdr:col>
      <xdr:colOff>25400</xdr:colOff>
      <xdr:row>79</xdr:row>
      <xdr:rowOff>70104</xdr:rowOff>
    </xdr:to>
    <xdr:cxnSp macro="">
      <xdr:nvCxnSpPr>
        <xdr:cNvPr id="751" name="直線コネクタ 750">
          <a:extLst>
            <a:ext uri="{FF2B5EF4-FFF2-40B4-BE49-F238E27FC236}">
              <a16:creationId xmlns:a16="http://schemas.microsoft.com/office/drawing/2014/main" id="{B5A64008-3C12-42B9-9F7D-AEED2A07216E}"/>
            </a:ext>
          </a:extLst>
        </xdr:cNvPr>
        <xdr:cNvCxnSpPr/>
      </xdr:nvCxnSpPr>
      <xdr:spPr>
        <a:xfrm>
          <a:off x="16230600" y="13614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74185</xdr:rowOff>
    </xdr:from>
    <xdr:ext cx="405111" cy="259045"/>
    <xdr:sp macro="" textlink="">
      <xdr:nvSpPr>
        <xdr:cNvPr id="752" name="【消防施設】&#10;有形固定資産減価償却率平均値テキスト">
          <a:extLst>
            <a:ext uri="{FF2B5EF4-FFF2-40B4-BE49-F238E27FC236}">
              <a16:creationId xmlns:a16="http://schemas.microsoft.com/office/drawing/2014/main" id="{760A0D6E-E5EA-4D73-BC80-974F9259F68B}"/>
            </a:ext>
          </a:extLst>
        </xdr:cNvPr>
        <xdr:cNvSpPr txBox="1"/>
      </xdr:nvSpPr>
      <xdr:spPr>
        <a:xfrm>
          <a:off x="16357600" y="14133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51308</xdr:rowOff>
    </xdr:from>
    <xdr:to>
      <xdr:col>85</xdr:col>
      <xdr:colOff>177800</xdr:colOff>
      <xdr:row>83</xdr:row>
      <xdr:rowOff>152908</xdr:rowOff>
    </xdr:to>
    <xdr:sp macro="" textlink="">
      <xdr:nvSpPr>
        <xdr:cNvPr id="753" name="フローチャート: 判断 752">
          <a:extLst>
            <a:ext uri="{FF2B5EF4-FFF2-40B4-BE49-F238E27FC236}">
              <a16:creationId xmlns:a16="http://schemas.microsoft.com/office/drawing/2014/main" id="{28ABCDFC-97CE-4010-9324-3B6D2955DCAA}"/>
            </a:ext>
          </a:extLst>
        </xdr:cNvPr>
        <xdr:cNvSpPr/>
      </xdr:nvSpPr>
      <xdr:spPr>
        <a:xfrm>
          <a:off x="16268700" y="1428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60452</xdr:rowOff>
    </xdr:from>
    <xdr:to>
      <xdr:col>81</xdr:col>
      <xdr:colOff>101600</xdr:colOff>
      <xdr:row>83</xdr:row>
      <xdr:rowOff>162052</xdr:rowOff>
    </xdr:to>
    <xdr:sp macro="" textlink="">
      <xdr:nvSpPr>
        <xdr:cNvPr id="754" name="フローチャート: 判断 753">
          <a:extLst>
            <a:ext uri="{FF2B5EF4-FFF2-40B4-BE49-F238E27FC236}">
              <a16:creationId xmlns:a16="http://schemas.microsoft.com/office/drawing/2014/main" id="{A683E674-AB2D-420C-91EF-969D847A29DE}"/>
            </a:ext>
          </a:extLst>
        </xdr:cNvPr>
        <xdr:cNvSpPr/>
      </xdr:nvSpPr>
      <xdr:spPr>
        <a:xfrm>
          <a:off x="15430500" y="1429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49022</xdr:rowOff>
    </xdr:from>
    <xdr:to>
      <xdr:col>76</xdr:col>
      <xdr:colOff>165100</xdr:colOff>
      <xdr:row>83</xdr:row>
      <xdr:rowOff>150622</xdr:rowOff>
    </xdr:to>
    <xdr:sp macro="" textlink="">
      <xdr:nvSpPr>
        <xdr:cNvPr id="755" name="フローチャート: 判断 754">
          <a:extLst>
            <a:ext uri="{FF2B5EF4-FFF2-40B4-BE49-F238E27FC236}">
              <a16:creationId xmlns:a16="http://schemas.microsoft.com/office/drawing/2014/main" id="{964EE997-D7BC-4D40-B2E2-ADB8F93AEB52}"/>
            </a:ext>
          </a:extLst>
        </xdr:cNvPr>
        <xdr:cNvSpPr/>
      </xdr:nvSpPr>
      <xdr:spPr>
        <a:xfrm>
          <a:off x="14541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42163</xdr:rowOff>
    </xdr:from>
    <xdr:to>
      <xdr:col>72</xdr:col>
      <xdr:colOff>38100</xdr:colOff>
      <xdr:row>83</xdr:row>
      <xdr:rowOff>143763</xdr:rowOff>
    </xdr:to>
    <xdr:sp macro="" textlink="">
      <xdr:nvSpPr>
        <xdr:cNvPr id="756" name="フローチャート: 判断 755">
          <a:extLst>
            <a:ext uri="{FF2B5EF4-FFF2-40B4-BE49-F238E27FC236}">
              <a16:creationId xmlns:a16="http://schemas.microsoft.com/office/drawing/2014/main" id="{22C26934-DCC6-4B0C-8B67-C8176454A8CB}"/>
            </a:ext>
          </a:extLst>
        </xdr:cNvPr>
        <xdr:cNvSpPr/>
      </xdr:nvSpPr>
      <xdr:spPr>
        <a:xfrm>
          <a:off x="13652500" y="1427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10161</xdr:rowOff>
    </xdr:from>
    <xdr:to>
      <xdr:col>67</xdr:col>
      <xdr:colOff>101600</xdr:colOff>
      <xdr:row>83</xdr:row>
      <xdr:rowOff>111761</xdr:rowOff>
    </xdr:to>
    <xdr:sp macro="" textlink="">
      <xdr:nvSpPr>
        <xdr:cNvPr id="757" name="フローチャート: 判断 756">
          <a:extLst>
            <a:ext uri="{FF2B5EF4-FFF2-40B4-BE49-F238E27FC236}">
              <a16:creationId xmlns:a16="http://schemas.microsoft.com/office/drawing/2014/main" id="{87BEA807-DA4A-4A14-B780-254D298E64F8}"/>
            </a:ext>
          </a:extLst>
        </xdr:cNvPr>
        <xdr:cNvSpPr/>
      </xdr:nvSpPr>
      <xdr:spPr>
        <a:xfrm>
          <a:off x="12763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009FF675-1270-4935-B611-E02EE86EC1F1}"/>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B4F14B4C-B83C-4A9A-B106-1DA9CEC82BED}"/>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25FE171D-5D97-4798-8FA4-0653E730A6CF}"/>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CB2855C9-312F-40C1-BCFA-7946A4760AB9}"/>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16A72FE8-F171-490F-A33C-0BBC585AF1C1}"/>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65024</xdr:rowOff>
    </xdr:from>
    <xdr:to>
      <xdr:col>85</xdr:col>
      <xdr:colOff>177800</xdr:colOff>
      <xdr:row>83</xdr:row>
      <xdr:rowOff>166624</xdr:rowOff>
    </xdr:to>
    <xdr:sp macro="" textlink="">
      <xdr:nvSpPr>
        <xdr:cNvPr id="763" name="楕円 762">
          <a:extLst>
            <a:ext uri="{FF2B5EF4-FFF2-40B4-BE49-F238E27FC236}">
              <a16:creationId xmlns:a16="http://schemas.microsoft.com/office/drawing/2014/main" id="{D3D79551-0BFD-4364-95C9-3EA95DD9C556}"/>
            </a:ext>
          </a:extLst>
        </xdr:cNvPr>
        <xdr:cNvSpPr/>
      </xdr:nvSpPr>
      <xdr:spPr>
        <a:xfrm>
          <a:off x="16268700" y="1429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43451</xdr:rowOff>
    </xdr:from>
    <xdr:ext cx="405111" cy="259045"/>
    <xdr:sp macro="" textlink="">
      <xdr:nvSpPr>
        <xdr:cNvPr id="764" name="【消防施設】&#10;有形固定資産減価償却率該当値テキスト">
          <a:extLst>
            <a:ext uri="{FF2B5EF4-FFF2-40B4-BE49-F238E27FC236}">
              <a16:creationId xmlns:a16="http://schemas.microsoft.com/office/drawing/2014/main" id="{4945DB81-F61F-43C6-96D3-C4FF3FEA7F55}"/>
            </a:ext>
          </a:extLst>
        </xdr:cNvPr>
        <xdr:cNvSpPr txBox="1"/>
      </xdr:nvSpPr>
      <xdr:spPr>
        <a:xfrm>
          <a:off x="16357600" y="1427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12446</xdr:rowOff>
    </xdr:from>
    <xdr:to>
      <xdr:col>81</xdr:col>
      <xdr:colOff>101600</xdr:colOff>
      <xdr:row>83</xdr:row>
      <xdr:rowOff>114046</xdr:rowOff>
    </xdr:to>
    <xdr:sp macro="" textlink="">
      <xdr:nvSpPr>
        <xdr:cNvPr id="765" name="楕円 764">
          <a:extLst>
            <a:ext uri="{FF2B5EF4-FFF2-40B4-BE49-F238E27FC236}">
              <a16:creationId xmlns:a16="http://schemas.microsoft.com/office/drawing/2014/main" id="{CD76E051-195F-4E8B-A133-96BCA1031ACB}"/>
            </a:ext>
          </a:extLst>
        </xdr:cNvPr>
        <xdr:cNvSpPr/>
      </xdr:nvSpPr>
      <xdr:spPr>
        <a:xfrm>
          <a:off x="15430500" y="1424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63246</xdr:rowOff>
    </xdr:from>
    <xdr:to>
      <xdr:col>85</xdr:col>
      <xdr:colOff>127000</xdr:colOff>
      <xdr:row>83</xdr:row>
      <xdr:rowOff>115824</xdr:rowOff>
    </xdr:to>
    <xdr:cxnSp macro="">
      <xdr:nvCxnSpPr>
        <xdr:cNvPr id="766" name="直線コネクタ 765">
          <a:extLst>
            <a:ext uri="{FF2B5EF4-FFF2-40B4-BE49-F238E27FC236}">
              <a16:creationId xmlns:a16="http://schemas.microsoft.com/office/drawing/2014/main" id="{584DFA9D-6F11-4D48-852A-0C2D761E189D}"/>
            </a:ext>
          </a:extLst>
        </xdr:cNvPr>
        <xdr:cNvCxnSpPr/>
      </xdr:nvCxnSpPr>
      <xdr:spPr>
        <a:xfrm>
          <a:off x="15481300" y="14293596"/>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21589</xdr:rowOff>
    </xdr:from>
    <xdr:to>
      <xdr:col>76</xdr:col>
      <xdr:colOff>165100</xdr:colOff>
      <xdr:row>83</xdr:row>
      <xdr:rowOff>123189</xdr:rowOff>
    </xdr:to>
    <xdr:sp macro="" textlink="">
      <xdr:nvSpPr>
        <xdr:cNvPr id="767" name="楕円 766">
          <a:extLst>
            <a:ext uri="{FF2B5EF4-FFF2-40B4-BE49-F238E27FC236}">
              <a16:creationId xmlns:a16="http://schemas.microsoft.com/office/drawing/2014/main" id="{D01F77A7-6503-42B8-B95A-EA367218D82A}"/>
            </a:ext>
          </a:extLst>
        </xdr:cNvPr>
        <xdr:cNvSpPr/>
      </xdr:nvSpPr>
      <xdr:spPr>
        <a:xfrm>
          <a:off x="145415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63246</xdr:rowOff>
    </xdr:from>
    <xdr:to>
      <xdr:col>81</xdr:col>
      <xdr:colOff>50800</xdr:colOff>
      <xdr:row>83</xdr:row>
      <xdr:rowOff>72389</xdr:rowOff>
    </xdr:to>
    <xdr:cxnSp macro="">
      <xdr:nvCxnSpPr>
        <xdr:cNvPr id="768" name="直線コネクタ 767">
          <a:extLst>
            <a:ext uri="{FF2B5EF4-FFF2-40B4-BE49-F238E27FC236}">
              <a16:creationId xmlns:a16="http://schemas.microsoft.com/office/drawing/2014/main" id="{CE57B74F-49F9-49BA-8527-7256B9E6938A}"/>
            </a:ext>
          </a:extLst>
        </xdr:cNvPr>
        <xdr:cNvCxnSpPr/>
      </xdr:nvCxnSpPr>
      <xdr:spPr>
        <a:xfrm flipV="1">
          <a:off x="14592300" y="14293596"/>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154178</xdr:rowOff>
    </xdr:from>
    <xdr:to>
      <xdr:col>72</xdr:col>
      <xdr:colOff>38100</xdr:colOff>
      <xdr:row>83</xdr:row>
      <xdr:rowOff>84328</xdr:rowOff>
    </xdr:to>
    <xdr:sp macro="" textlink="">
      <xdr:nvSpPr>
        <xdr:cNvPr id="769" name="楕円 768">
          <a:extLst>
            <a:ext uri="{FF2B5EF4-FFF2-40B4-BE49-F238E27FC236}">
              <a16:creationId xmlns:a16="http://schemas.microsoft.com/office/drawing/2014/main" id="{2042DD4A-41F7-4471-8389-F26D0DF459A6}"/>
            </a:ext>
          </a:extLst>
        </xdr:cNvPr>
        <xdr:cNvSpPr/>
      </xdr:nvSpPr>
      <xdr:spPr>
        <a:xfrm>
          <a:off x="13652500" y="1421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33528</xdr:rowOff>
    </xdr:from>
    <xdr:to>
      <xdr:col>76</xdr:col>
      <xdr:colOff>114300</xdr:colOff>
      <xdr:row>83</xdr:row>
      <xdr:rowOff>72389</xdr:rowOff>
    </xdr:to>
    <xdr:cxnSp macro="">
      <xdr:nvCxnSpPr>
        <xdr:cNvPr id="770" name="直線コネクタ 769">
          <a:extLst>
            <a:ext uri="{FF2B5EF4-FFF2-40B4-BE49-F238E27FC236}">
              <a16:creationId xmlns:a16="http://schemas.microsoft.com/office/drawing/2014/main" id="{9E2A251A-82F0-44DC-AB54-00D9CFE66397}"/>
            </a:ext>
          </a:extLst>
        </xdr:cNvPr>
        <xdr:cNvCxnSpPr/>
      </xdr:nvCxnSpPr>
      <xdr:spPr>
        <a:xfrm>
          <a:off x="13703300" y="14263878"/>
          <a:ext cx="8890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113030</xdr:rowOff>
    </xdr:from>
    <xdr:to>
      <xdr:col>67</xdr:col>
      <xdr:colOff>101600</xdr:colOff>
      <xdr:row>83</xdr:row>
      <xdr:rowOff>43180</xdr:rowOff>
    </xdr:to>
    <xdr:sp macro="" textlink="">
      <xdr:nvSpPr>
        <xdr:cNvPr id="771" name="楕円 770">
          <a:extLst>
            <a:ext uri="{FF2B5EF4-FFF2-40B4-BE49-F238E27FC236}">
              <a16:creationId xmlns:a16="http://schemas.microsoft.com/office/drawing/2014/main" id="{F89F14E3-5C29-4B4A-B1DF-F06D47B75415}"/>
            </a:ext>
          </a:extLst>
        </xdr:cNvPr>
        <xdr:cNvSpPr/>
      </xdr:nvSpPr>
      <xdr:spPr>
        <a:xfrm>
          <a:off x="12763500" y="1417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163830</xdr:rowOff>
    </xdr:from>
    <xdr:to>
      <xdr:col>71</xdr:col>
      <xdr:colOff>177800</xdr:colOff>
      <xdr:row>83</xdr:row>
      <xdr:rowOff>33528</xdr:rowOff>
    </xdr:to>
    <xdr:cxnSp macro="">
      <xdr:nvCxnSpPr>
        <xdr:cNvPr id="772" name="直線コネクタ 771">
          <a:extLst>
            <a:ext uri="{FF2B5EF4-FFF2-40B4-BE49-F238E27FC236}">
              <a16:creationId xmlns:a16="http://schemas.microsoft.com/office/drawing/2014/main" id="{70DEF8BD-DF48-421D-A3A0-04F1FE4D5416}"/>
            </a:ext>
          </a:extLst>
        </xdr:cNvPr>
        <xdr:cNvCxnSpPr/>
      </xdr:nvCxnSpPr>
      <xdr:spPr>
        <a:xfrm>
          <a:off x="12814300" y="1422273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153179</xdr:rowOff>
    </xdr:from>
    <xdr:ext cx="405111" cy="259045"/>
    <xdr:sp macro="" textlink="">
      <xdr:nvSpPr>
        <xdr:cNvPr id="773" name="n_1aveValue【消防施設】&#10;有形固定資産減価償却率">
          <a:extLst>
            <a:ext uri="{FF2B5EF4-FFF2-40B4-BE49-F238E27FC236}">
              <a16:creationId xmlns:a16="http://schemas.microsoft.com/office/drawing/2014/main" id="{EFC05BAF-10A3-49AE-BDBD-DC4AD1E4BBB1}"/>
            </a:ext>
          </a:extLst>
        </xdr:cNvPr>
        <xdr:cNvSpPr txBox="1"/>
      </xdr:nvSpPr>
      <xdr:spPr>
        <a:xfrm>
          <a:off x="15266044" y="14383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141749</xdr:rowOff>
    </xdr:from>
    <xdr:ext cx="405111" cy="259045"/>
    <xdr:sp macro="" textlink="">
      <xdr:nvSpPr>
        <xdr:cNvPr id="774" name="n_2aveValue【消防施設】&#10;有形固定資産減価償却率">
          <a:extLst>
            <a:ext uri="{FF2B5EF4-FFF2-40B4-BE49-F238E27FC236}">
              <a16:creationId xmlns:a16="http://schemas.microsoft.com/office/drawing/2014/main" id="{2E3BCBAC-CF86-40BA-A3F2-059A3924E501}"/>
            </a:ext>
          </a:extLst>
        </xdr:cNvPr>
        <xdr:cNvSpPr txBox="1"/>
      </xdr:nvSpPr>
      <xdr:spPr>
        <a:xfrm>
          <a:off x="14389744" y="14372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134890</xdr:rowOff>
    </xdr:from>
    <xdr:ext cx="405111" cy="259045"/>
    <xdr:sp macro="" textlink="">
      <xdr:nvSpPr>
        <xdr:cNvPr id="775" name="n_3aveValue【消防施設】&#10;有形固定資産減価償却率">
          <a:extLst>
            <a:ext uri="{FF2B5EF4-FFF2-40B4-BE49-F238E27FC236}">
              <a16:creationId xmlns:a16="http://schemas.microsoft.com/office/drawing/2014/main" id="{8E08B28D-7B18-4EA6-AEAB-F98950DF8FE5}"/>
            </a:ext>
          </a:extLst>
        </xdr:cNvPr>
        <xdr:cNvSpPr txBox="1"/>
      </xdr:nvSpPr>
      <xdr:spPr>
        <a:xfrm>
          <a:off x="13500744" y="14365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102888</xdr:rowOff>
    </xdr:from>
    <xdr:ext cx="405111" cy="259045"/>
    <xdr:sp macro="" textlink="">
      <xdr:nvSpPr>
        <xdr:cNvPr id="776" name="n_4aveValue【消防施設】&#10;有形固定資産減価償却率">
          <a:extLst>
            <a:ext uri="{FF2B5EF4-FFF2-40B4-BE49-F238E27FC236}">
              <a16:creationId xmlns:a16="http://schemas.microsoft.com/office/drawing/2014/main" id="{21542DC6-38AB-40C4-BA9D-3E9C55C8CB7E}"/>
            </a:ext>
          </a:extLst>
        </xdr:cNvPr>
        <xdr:cNvSpPr txBox="1"/>
      </xdr:nvSpPr>
      <xdr:spPr>
        <a:xfrm>
          <a:off x="126117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130573</xdr:rowOff>
    </xdr:from>
    <xdr:ext cx="405111" cy="259045"/>
    <xdr:sp macro="" textlink="">
      <xdr:nvSpPr>
        <xdr:cNvPr id="777" name="n_1mainValue【消防施設】&#10;有形固定資産減価償却率">
          <a:extLst>
            <a:ext uri="{FF2B5EF4-FFF2-40B4-BE49-F238E27FC236}">
              <a16:creationId xmlns:a16="http://schemas.microsoft.com/office/drawing/2014/main" id="{FB287BC2-1F85-4117-8542-A371F5DB06B1}"/>
            </a:ext>
          </a:extLst>
        </xdr:cNvPr>
        <xdr:cNvSpPr txBox="1"/>
      </xdr:nvSpPr>
      <xdr:spPr>
        <a:xfrm>
          <a:off x="15266044" y="14018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139716</xdr:rowOff>
    </xdr:from>
    <xdr:ext cx="405111" cy="259045"/>
    <xdr:sp macro="" textlink="">
      <xdr:nvSpPr>
        <xdr:cNvPr id="778" name="n_2mainValue【消防施設】&#10;有形固定資産減価償却率">
          <a:extLst>
            <a:ext uri="{FF2B5EF4-FFF2-40B4-BE49-F238E27FC236}">
              <a16:creationId xmlns:a16="http://schemas.microsoft.com/office/drawing/2014/main" id="{0A649DCA-D69C-40F0-91D9-1E5AFF4A1CD8}"/>
            </a:ext>
          </a:extLst>
        </xdr:cNvPr>
        <xdr:cNvSpPr txBox="1"/>
      </xdr:nvSpPr>
      <xdr:spPr>
        <a:xfrm>
          <a:off x="14389744" y="14027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100855</xdr:rowOff>
    </xdr:from>
    <xdr:ext cx="405111" cy="259045"/>
    <xdr:sp macro="" textlink="">
      <xdr:nvSpPr>
        <xdr:cNvPr id="779" name="n_3mainValue【消防施設】&#10;有形固定資産減価償却率">
          <a:extLst>
            <a:ext uri="{FF2B5EF4-FFF2-40B4-BE49-F238E27FC236}">
              <a16:creationId xmlns:a16="http://schemas.microsoft.com/office/drawing/2014/main" id="{8276CC0C-A56A-4DCE-84A2-C01C4C01277D}"/>
            </a:ext>
          </a:extLst>
        </xdr:cNvPr>
        <xdr:cNvSpPr txBox="1"/>
      </xdr:nvSpPr>
      <xdr:spPr>
        <a:xfrm>
          <a:off x="13500744" y="13988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59707</xdr:rowOff>
    </xdr:from>
    <xdr:ext cx="405111" cy="259045"/>
    <xdr:sp macro="" textlink="">
      <xdr:nvSpPr>
        <xdr:cNvPr id="780" name="n_4mainValue【消防施設】&#10;有形固定資産減価償却率">
          <a:extLst>
            <a:ext uri="{FF2B5EF4-FFF2-40B4-BE49-F238E27FC236}">
              <a16:creationId xmlns:a16="http://schemas.microsoft.com/office/drawing/2014/main" id="{DAC20E71-3212-4CF9-BE49-1250129F34E2}"/>
            </a:ext>
          </a:extLst>
        </xdr:cNvPr>
        <xdr:cNvSpPr txBox="1"/>
      </xdr:nvSpPr>
      <xdr:spPr>
        <a:xfrm>
          <a:off x="12611744" y="1394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1" name="正方形/長方形 780">
          <a:extLst>
            <a:ext uri="{FF2B5EF4-FFF2-40B4-BE49-F238E27FC236}">
              <a16:creationId xmlns:a16="http://schemas.microsoft.com/office/drawing/2014/main" id="{BB8179FA-3878-42C2-8E17-7D668EF471F1}"/>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2" name="正方形/長方形 781">
          <a:extLst>
            <a:ext uri="{FF2B5EF4-FFF2-40B4-BE49-F238E27FC236}">
              <a16:creationId xmlns:a16="http://schemas.microsoft.com/office/drawing/2014/main" id="{F1E41AC5-CF56-404B-BAD7-CD58932CEAD7}"/>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3" name="正方形/長方形 782">
          <a:extLst>
            <a:ext uri="{FF2B5EF4-FFF2-40B4-BE49-F238E27FC236}">
              <a16:creationId xmlns:a16="http://schemas.microsoft.com/office/drawing/2014/main" id="{79BEB126-B1AA-4FBA-A980-89294CFFBEBC}"/>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4" name="正方形/長方形 783">
          <a:extLst>
            <a:ext uri="{FF2B5EF4-FFF2-40B4-BE49-F238E27FC236}">
              <a16:creationId xmlns:a16="http://schemas.microsoft.com/office/drawing/2014/main" id="{198092C7-AECE-4DA1-90D7-5FEABE3A0BD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5" name="正方形/長方形 784">
          <a:extLst>
            <a:ext uri="{FF2B5EF4-FFF2-40B4-BE49-F238E27FC236}">
              <a16:creationId xmlns:a16="http://schemas.microsoft.com/office/drawing/2014/main" id="{68381D02-D32F-41A2-9169-D82D33E98C4E}"/>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6" name="正方形/長方形 785">
          <a:extLst>
            <a:ext uri="{FF2B5EF4-FFF2-40B4-BE49-F238E27FC236}">
              <a16:creationId xmlns:a16="http://schemas.microsoft.com/office/drawing/2014/main" id="{E8CCA869-5800-4B86-BB6C-13AD3BDC7A54}"/>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7" name="正方形/長方形 786">
          <a:extLst>
            <a:ext uri="{FF2B5EF4-FFF2-40B4-BE49-F238E27FC236}">
              <a16:creationId xmlns:a16="http://schemas.microsoft.com/office/drawing/2014/main" id="{0CF80A92-7683-4889-BE5E-FB85E4C3C0A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8" name="正方形/長方形 787">
          <a:extLst>
            <a:ext uri="{FF2B5EF4-FFF2-40B4-BE49-F238E27FC236}">
              <a16:creationId xmlns:a16="http://schemas.microsoft.com/office/drawing/2014/main" id="{39594765-13D9-4014-90AD-1AFFAD33D0CF}"/>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9" name="テキスト ボックス 788">
          <a:extLst>
            <a:ext uri="{FF2B5EF4-FFF2-40B4-BE49-F238E27FC236}">
              <a16:creationId xmlns:a16="http://schemas.microsoft.com/office/drawing/2014/main" id="{95F9598A-8902-4AA2-BE89-850EE3CB66CD}"/>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0" name="直線コネクタ 789">
          <a:extLst>
            <a:ext uri="{FF2B5EF4-FFF2-40B4-BE49-F238E27FC236}">
              <a16:creationId xmlns:a16="http://schemas.microsoft.com/office/drawing/2014/main" id="{B4821915-E20D-4D67-97E9-2DF235F21375}"/>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791" name="テキスト ボックス 790">
          <a:extLst>
            <a:ext uri="{FF2B5EF4-FFF2-40B4-BE49-F238E27FC236}">
              <a16:creationId xmlns:a16="http://schemas.microsoft.com/office/drawing/2014/main" id="{A61FCDCB-215E-49B8-8A2E-70B045DC61CB}"/>
            </a:ext>
          </a:extLst>
        </xdr:cNvPr>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792" name="直線コネクタ 791">
          <a:extLst>
            <a:ext uri="{FF2B5EF4-FFF2-40B4-BE49-F238E27FC236}">
              <a16:creationId xmlns:a16="http://schemas.microsoft.com/office/drawing/2014/main" id="{600B7D4C-3728-4E3B-B3FA-86943302980F}"/>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3" name="テキスト ボックス 792">
          <a:extLst>
            <a:ext uri="{FF2B5EF4-FFF2-40B4-BE49-F238E27FC236}">
              <a16:creationId xmlns:a16="http://schemas.microsoft.com/office/drawing/2014/main" id="{403B3555-E734-4146-B240-ED4E803867C2}"/>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4" name="直線コネクタ 793">
          <a:extLst>
            <a:ext uri="{FF2B5EF4-FFF2-40B4-BE49-F238E27FC236}">
              <a16:creationId xmlns:a16="http://schemas.microsoft.com/office/drawing/2014/main" id="{2142AC99-608B-4827-9F32-CB477A6EA1FE}"/>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5" name="テキスト ボックス 794">
          <a:extLst>
            <a:ext uri="{FF2B5EF4-FFF2-40B4-BE49-F238E27FC236}">
              <a16:creationId xmlns:a16="http://schemas.microsoft.com/office/drawing/2014/main" id="{9DB45534-637C-4D05-AE74-BDECE40A5EEC}"/>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6" name="直線コネクタ 795">
          <a:extLst>
            <a:ext uri="{FF2B5EF4-FFF2-40B4-BE49-F238E27FC236}">
              <a16:creationId xmlns:a16="http://schemas.microsoft.com/office/drawing/2014/main" id="{A91E9F18-0C07-48B0-AC05-9D01E232D2F8}"/>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7" name="テキスト ボックス 796">
          <a:extLst>
            <a:ext uri="{FF2B5EF4-FFF2-40B4-BE49-F238E27FC236}">
              <a16:creationId xmlns:a16="http://schemas.microsoft.com/office/drawing/2014/main" id="{7897653B-8755-4B74-B23B-7DA97EDD3296}"/>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8" name="直線コネクタ 797">
          <a:extLst>
            <a:ext uri="{FF2B5EF4-FFF2-40B4-BE49-F238E27FC236}">
              <a16:creationId xmlns:a16="http://schemas.microsoft.com/office/drawing/2014/main" id="{DFADD2E7-62A5-4657-BBDF-4C0759E1F041}"/>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9" name="テキスト ボックス 798">
          <a:extLst>
            <a:ext uri="{FF2B5EF4-FFF2-40B4-BE49-F238E27FC236}">
              <a16:creationId xmlns:a16="http://schemas.microsoft.com/office/drawing/2014/main" id="{03597265-EEF6-4A2D-81D2-1CFDB8417D43}"/>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0" name="直線コネクタ 799">
          <a:extLst>
            <a:ext uri="{FF2B5EF4-FFF2-40B4-BE49-F238E27FC236}">
              <a16:creationId xmlns:a16="http://schemas.microsoft.com/office/drawing/2014/main" id="{F3B70068-1103-4E42-95EA-7BDAC21902BD}"/>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1" name="テキスト ボックス 800">
          <a:extLst>
            <a:ext uri="{FF2B5EF4-FFF2-40B4-BE49-F238E27FC236}">
              <a16:creationId xmlns:a16="http://schemas.microsoft.com/office/drawing/2014/main" id="{B54DE098-9575-4C5E-A245-0B5F92266849}"/>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2" name="直線コネクタ 801">
          <a:extLst>
            <a:ext uri="{FF2B5EF4-FFF2-40B4-BE49-F238E27FC236}">
              <a16:creationId xmlns:a16="http://schemas.microsoft.com/office/drawing/2014/main" id="{22FAC496-9943-4460-8543-5BC224701E2A}"/>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3" name="テキスト ボックス 802">
          <a:extLst>
            <a:ext uri="{FF2B5EF4-FFF2-40B4-BE49-F238E27FC236}">
              <a16:creationId xmlns:a16="http://schemas.microsoft.com/office/drawing/2014/main" id="{8E26DB2F-201C-4681-8F13-363B8CD6046F}"/>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4" name="【消防施設】&#10;一人当たり面積グラフ枠">
          <a:extLst>
            <a:ext uri="{FF2B5EF4-FFF2-40B4-BE49-F238E27FC236}">
              <a16:creationId xmlns:a16="http://schemas.microsoft.com/office/drawing/2014/main" id="{FC86E44E-2807-4829-9624-9622270D7F74}"/>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19050</xdr:rowOff>
    </xdr:from>
    <xdr:to>
      <xdr:col>116</xdr:col>
      <xdr:colOff>62864</xdr:colOff>
      <xdr:row>86</xdr:row>
      <xdr:rowOff>95250</xdr:rowOff>
    </xdr:to>
    <xdr:cxnSp macro="">
      <xdr:nvCxnSpPr>
        <xdr:cNvPr id="805" name="直線コネクタ 804">
          <a:extLst>
            <a:ext uri="{FF2B5EF4-FFF2-40B4-BE49-F238E27FC236}">
              <a16:creationId xmlns:a16="http://schemas.microsoft.com/office/drawing/2014/main" id="{1EA4EF46-4529-4AB0-93E5-24B6A3E86CE2}"/>
            </a:ext>
          </a:extLst>
        </xdr:cNvPr>
        <xdr:cNvCxnSpPr/>
      </xdr:nvCxnSpPr>
      <xdr:spPr>
        <a:xfrm flipV="1">
          <a:off x="22160864" y="1339215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806" name="【消防施設】&#10;一人当たり面積最小値テキスト">
          <a:extLst>
            <a:ext uri="{FF2B5EF4-FFF2-40B4-BE49-F238E27FC236}">
              <a16:creationId xmlns:a16="http://schemas.microsoft.com/office/drawing/2014/main" id="{79E9DDD0-EC07-4ED6-B1FC-14A1737148A7}"/>
            </a:ext>
          </a:extLst>
        </xdr:cNvPr>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807" name="直線コネクタ 806">
          <a:extLst>
            <a:ext uri="{FF2B5EF4-FFF2-40B4-BE49-F238E27FC236}">
              <a16:creationId xmlns:a16="http://schemas.microsoft.com/office/drawing/2014/main" id="{B2136227-8F84-4360-BF5F-4DAB2409B7FA}"/>
            </a:ext>
          </a:extLst>
        </xdr:cNvPr>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137177</xdr:rowOff>
    </xdr:from>
    <xdr:ext cx="469744" cy="259045"/>
    <xdr:sp macro="" textlink="">
      <xdr:nvSpPr>
        <xdr:cNvPr id="808" name="【消防施設】&#10;一人当たり面積最大値テキスト">
          <a:extLst>
            <a:ext uri="{FF2B5EF4-FFF2-40B4-BE49-F238E27FC236}">
              <a16:creationId xmlns:a16="http://schemas.microsoft.com/office/drawing/2014/main" id="{443C1DD4-E64B-4426-BDB5-45F495281398}"/>
            </a:ext>
          </a:extLst>
        </xdr:cNvPr>
        <xdr:cNvSpPr txBox="1"/>
      </xdr:nvSpPr>
      <xdr:spPr>
        <a:xfrm>
          <a:off x="22199600" y="1316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19050</xdr:rowOff>
    </xdr:from>
    <xdr:to>
      <xdr:col>116</xdr:col>
      <xdr:colOff>152400</xdr:colOff>
      <xdr:row>78</xdr:row>
      <xdr:rowOff>19050</xdr:rowOff>
    </xdr:to>
    <xdr:cxnSp macro="">
      <xdr:nvCxnSpPr>
        <xdr:cNvPr id="809" name="直線コネクタ 808">
          <a:extLst>
            <a:ext uri="{FF2B5EF4-FFF2-40B4-BE49-F238E27FC236}">
              <a16:creationId xmlns:a16="http://schemas.microsoft.com/office/drawing/2014/main" id="{226C902C-7CA7-4147-AE24-2C1BBBE90432}"/>
            </a:ext>
          </a:extLst>
        </xdr:cNvPr>
        <xdr:cNvCxnSpPr/>
      </xdr:nvCxnSpPr>
      <xdr:spPr>
        <a:xfrm>
          <a:off x="22072600" y="1339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29227</xdr:rowOff>
    </xdr:from>
    <xdr:ext cx="469744" cy="259045"/>
    <xdr:sp macro="" textlink="">
      <xdr:nvSpPr>
        <xdr:cNvPr id="810" name="【消防施設】&#10;一人当たり面積平均値テキスト">
          <a:extLst>
            <a:ext uri="{FF2B5EF4-FFF2-40B4-BE49-F238E27FC236}">
              <a16:creationId xmlns:a16="http://schemas.microsoft.com/office/drawing/2014/main" id="{ABEB7E27-D91F-4CF4-8F6A-244E9D09DCE9}"/>
            </a:ext>
          </a:extLst>
        </xdr:cNvPr>
        <xdr:cNvSpPr txBox="1"/>
      </xdr:nvSpPr>
      <xdr:spPr>
        <a:xfrm>
          <a:off x="22199600" y="14088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xdr:rowOff>
    </xdr:from>
    <xdr:to>
      <xdr:col>116</xdr:col>
      <xdr:colOff>114300</xdr:colOff>
      <xdr:row>83</xdr:row>
      <xdr:rowOff>107950</xdr:rowOff>
    </xdr:to>
    <xdr:sp macro="" textlink="">
      <xdr:nvSpPr>
        <xdr:cNvPr id="811" name="フローチャート: 判断 810">
          <a:extLst>
            <a:ext uri="{FF2B5EF4-FFF2-40B4-BE49-F238E27FC236}">
              <a16:creationId xmlns:a16="http://schemas.microsoft.com/office/drawing/2014/main" id="{5BB07189-F115-4C5B-AC47-0431D3DFC729}"/>
            </a:ext>
          </a:extLst>
        </xdr:cNvPr>
        <xdr:cNvSpPr/>
      </xdr:nvSpPr>
      <xdr:spPr>
        <a:xfrm>
          <a:off x="221107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xdr:rowOff>
    </xdr:from>
    <xdr:to>
      <xdr:col>112</xdr:col>
      <xdr:colOff>38100</xdr:colOff>
      <xdr:row>83</xdr:row>
      <xdr:rowOff>107950</xdr:rowOff>
    </xdr:to>
    <xdr:sp macro="" textlink="">
      <xdr:nvSpPr>
        <xdr:cNvPr id="812" name="フローチャート: 判断 811">
          <a:extLst>
            <a:ext uri="{FF2B5EF4-FFF2-40B4-BE49-F238E27FC236}">
              <a16:creationId xmlns:a16="http://schemas.microsoft.com/office/drawing/2014/main" id="{58C7911A-FC2F-4901-B349-BFA7964D8195}"/>
            </a:ext>
          </a:extLst>
        </xdr:cNvPr>
        <xdr:cNvSpPr/>
      </xdr:nvSpPr>
      <xdr:spPr>
        <a:xfrm>
          <a:off x="21272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25400</xdr:rowOff>
    </xdr:from>
    <xdr:to>
      <xdr:col>107</xdr:col>
      <xdr:colOff>101600</xdr:colOff>
      <xdr:row>83</xdr:row>
      <xdr:rowOff>127000</xdr:rowOff>
    </xdr:to>
    <xdr:sp macro="" textlink="">
      <xdr:nvSpPr>
        <xdr:cNvPr id="813" name="フローチャート: 判断 812">
          <a:extLst>
            <a:ext uri="{FF2B5EF4-FFF2-40B4-BE49-F238E27FC236}">
              <a16:creationId xmlns:a16="http://schemas.microsoft.com/office/drawing/2014/main" id="{37519275-4078-44AE-B508-4C1BC1A75437}"/>
            </a:ext>
          </a:extLst>
        </xdr:cNvPr>
        <xdr:cNvSpPr/>
      </xdr:nvSpPr>
      <xdr:spPr>
        <a:xfrm>
          <a:off x="20383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25400</xdr:rowOff>
    </xdr:from>
    <xdr:to>
      <xdr:col>102</xdr:col>
      <xdr:colOff>165100</xdr:colOff>
      <xdr:row>83</xdr:row>
      <xdr:rowOff>127000</xdr:rowOff>
    </xdr:to>
    <xdr:sp macro="" textlink="">
      <xdr:nvSpPr>
        <xdr:cNvPr id="814" name="フローチャート: 判断 813">
          <a:extLst>
            <a:ext uri="{FF2B5EF4-FFF2-40B4-BE49-F238E27FC236}">
              <a16:creationId xmlns:a16="http://schemas.microsoft.com/office/drawing/2014/main" id="{C7449571-19B4-4069-BEBD-0B90999EE9FE}"/>
            </a:ext>
          </a:extLst>
        </xdr:cNvPr>
        <xdr:cNvSpPr/>
      </xdr:nvSpPr>
      <xdr:spPr>
        <a:xfrm>
          <a:off x="19494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63500</xdr:rowOff>
    </xdr:from>
    <xdr:to>
      <xdr:col>98</xdr:col>
      <xdr:colOff>38100</xdr:colOff>
      <xdr:row>82</xdr:row>
      <xdr:rowOff>165100</xdr:rowOff>
    </xdr:to>
    <xdr:sp macro="" textlink="">
      <xdr:nvSpPr>
        <xdr:cNvPr id="815" name="フローチャート: 判断 814">
          <a:extLst>
            <a:ext uri="{FF2B5EF4-FFF2-40B4-BE49-F238E27FC236}">
              <a16:creationId xmlns:a16="http://schemas.microsoft.com/office/drawing/2014/main" id="{EA77F268-5B5B-491C-A9CF-7B37FAC1DDA9}"/>
            </a:ext>
          </a:extLst>
        </xdr:cNvPr>
        <xdr:cNvSpPr/>
      </xdr:nvSpPr>
      <xdr:spPr>
        <a:xfrm>
          <a:off x="18605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F5015156-836C-4399-B868-903A3FDBDD14}"/>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A4C05F10-B214-4CAE-BF46-71FE1955FED3}"/>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4AC4648A-DE84-46DF-9116-075E2D831D75}"/>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FAC08528-0000-4064-A5FD-58B46BBFBDBC}"/>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7A401846-2B27-45D3-A2CE-4771E93C24AF}"/>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821" name="楕円 820">
          <a:extLst>
            <a:ext uri="{FF2B5EF4-FFF2-40B4-BE49-F238E27FC236}">
              <a16:creationId xmlns:a16="http://schemas.microsoft.com/office/drawing/2014/main" id="{6F939F8C-BB0B-4B53-A3B7-570B83D5D41E}"/>
            </a:ext>
          </a:extLst>
        </xdr:cNvPr>
        <xdr:cNvSpPr/>
      </xdr:nvSpPr>
      <xdr:spPr>
        <a:xfrm>
          <a:off x="221107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22877</xdr:rowOff>
    </xdr:from>
    <xdr:ext cx="469744" cy="259045"/>
    <xdr:sp macro="" textlink="">
      <xdr:nvSpPr>
        <xdr:cNvPr id="822" name="【消防施設】&#10;一人当たり面積該当値テキスト">
          <a:extLst>
            <a:ext uri="{FF2B5EF4-FFF2-40B4-BE49-F238E27FC236}">
              <a16:creationId xmlns:a16="http://schemas.microsoft.com/office/drawing/2014/main" id="{B5ABCED5-42B8-425F-85E5-0949BC635B11}"/>
            </a:ext>
          </a:extLst>
        </xdr:cNvPr>
        <xdr:cNvSpPr txBox="1"/>
      </xdr:nvSpPr>
      <xdr:spPr>
        <a:xfrm>
          <a:off x="22199600"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63500</xdr:rowOff>
    </xdr:from>
    <xdr:to>
      <xdr:col>112</xdr:col>
      <xdr:colOff>38100</xdr:colOff>
      <xdr:row>83</xdr:row>
      <xdr:rowOff>165100</xdr:rowOff>
    </xdr:to>
    <xdr:sp macro="" textlink="">
      <xdr:nvSpPr>
        <xdr:cNvPr id="823" name="楕円 822">
          <a:extLst>
            <a:ext uri="{FF2B5EF4-FFF2-40B4-BE49-F238E27FC236}">
              <a16:creationId xmlns:a16="http://schemas.microsoft.com/office/drawing/2014/main" id="{9E5BF177-5042-4E7A-8CA8-4E3105C04466}"/>
            </a:ext>
          </a:extLst>
        </xdr:cNvPr>
        <xdr:cNvSpPr/>
      </xdr:nvSpPr>
      <xdr:spPr>
        <a:xfrm>
          <a:off x="21272500" y="1429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95250</xdr:rowOff>
    </xdr:from>
    <xdr:to>
      <xdr:col>116</xdr:col>
      <xdr:colOff>63500</xdr:colOff>
      <xdr:row>83</xdr:row>
      <xdr:rowOff>114300</xdr:rowOff>
    </xdr:to>
    <xdr:cxnSp macro="">
      <xdr:nvCxnSpPr>
        <xdr:cNvPr id="824" name="直線コネクタ 823">
          <a:extLst>
            <a:ext uri="{FF2B5EF4-FFF2-40B4-BE49-F238E27FC236}">
              <a16:creationId xmlns:a16="http://schemas.microsoft.com/office/drawing/2014/main" id="{BC8043D5-23C1-4C14-972B-2E9B46924863}"/>
            </a:ext>
          </a:extLst>
        </xdr:cNvPr>
        <xdr:cNvCxnSpPr/>
      </xdr:nvCxnSpPr>
      <xdr:spPr>
        <a:xfrm flipV="1">
          <a:off x="21323300" y="143256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63500</xdr:rowOff>
    </xdr:from>
    <xdr:to>
      <xdr:col>107</xdr:col>
      <xdr:colOff>101600</xdr:colOff>
      <xdr:row>83</xdr:row>
      <xdr:rowOff>165100</xdr:rowOff>
    </xdr:to>
    <xdr:sp macro="" textlink="">
      <xdr:nvSpPr>
        <xdr:cNvPr id="825" name="楕円 824">
          <a:extLst>
            <a:ext uri="{FF2B5EF4-FFF2-40B4-BE49-F238E27FC236}">
              <a16:creationId xmlns:a16="http://schemas.microsoft.com/office/drawing/2014/main" id="{6CB4A3C6-E910-43D5-84EB-EBE865B75947}"/>
            </a:ext>
          </a:extLst>
        </xdr:cNvPr>
        <xdr:cNvSpPr/>
      </xdr:nvSpPr>
      <xdr:spPr>
        <a:xfrm>
          <a:off x="20383500" y="1429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114300</xdr:rowOff>
    </xdr:from>
    <xdr:to>
      <xdr:col>111</xdr:col>
      <xdr:colOff>177800</xdr:colOff>
      <xdr:row>83</xdr:row>
      <xdr:rowOff>114300</xdr:rowOff>
    </xdr:to>
    <xdr:cxnSp macro="">
      <xdr:nvCxnSpPr>
        <xdr:cNvPr id="826" name="直線コネクタ 825">
          <a:extLst>
            <a:ext uri="{FF2B5EF4-FFF2-40B4-BE49-F238E27FC236}">
              <a16:creationId xmlns:a16="http://schemas.microsoft.com/office/drawing/2014/main" id="{902CC9B4-9C04-46ED-AAD6-12A254C5DAC0}"/>
            </a:ext>
          </a:extLst>
        </xdr:cNvPr>
        <xdr:cNvCxnSpPr/>
      </xdr:nvCxnSpPr>
      <xdr:spPr>
        <a:xfrm>
          <a:off x="20434300" y="14344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63500</xdr:rowOff>
    </xdr:from>
    <xdr:to>
      <xdr:col>102</xdr:col>
      <xdr:colOff>165100</xdr:colOff>
      <xdr:row>83</xdr:row>
      <xdr:rowOff>165100</xdr:rowOff>
    </xdr:to>
    <xdr:sp macro="" textlink="">
      <xdr:nvSpPr>
        <xdr:cNvPr id="827" name="楕円 826">
          <a:extLst>
            <a:ext uri="{FF2B5EF4-FFF2-40B4-BE49-F238E27FC236}">
              <a16:creationId xmlns:a16="http://schemas.microsoft.com/office/drawing/2014/main" id="{781E4D71-39B7-47E8-8A59-4A0D71131D9C}"/>
            </a:ext>
          </a:extLst>
        </xdr:cNvPr>
        <xdr:cNvSpPr/>
      </xdr:nvSpPr>
      <xdr:spPr>
        <a:xfrm>
          <a:off x="19494500" y="1429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114300</xdr:rowOff>
    </xdr:from>
    <xdr:to>
      <xdr:col>107</xdr:col>
      <xdr:colOff>50800</xdr:colOff>
      <xdr:row>83</xdr:row>
      <xdr:rowOff>114300</xdr:rowOff>
    </xdr:to>
    <xdr:cxnSp macro="">
      <xdr:nvCxnSpPr>
        <xdr:cNvPr id="828" name="直線コネクタ 827">
          <a:extLst>
            <a:ext uri="{FF2B5EF4-FFF2-40B4-BE49-F238E27FC236}">
              <a16:creationId xmlns:a16="http://schemas.microsoft.com/office/drawing/2014/main" id="{C977E964-DAB4-42C7-877A-BE0697B39CEE}"/>
            </a:ext>
          </a:extLst>
        </xdr:cNvPr>
        <xdr:cNvCxnSpPr/>
      </xdr:nvCxnSpPr>
      <xdr:spPr>
        <a:xfrm>
          <a:off x="19545300" y="14344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63500</xdr:rowOff>
    </xdr:from>
    <xdr:to>
      <xdr:col>98</xdr:col>
      <xdr:colOff>38100</xdr:colOff>
      <xdr:row>83</xdr:row>
      <xdr:rowOff>165100</xdr:rowOff>
    </xdr:to>
    <xdr:sp macro="" textlink="">
      <xdr:nvSpPr>
        <xdr:cNvPr id="829" name="楕円 828">
          <a:extLst>
            <a:ext uri="{FF2B5EF4-FFF2-40B4-BE49-F238E27FC236}">
              <a16:creationId xmlns:a16="http://schemas.microsoft.com/office/drawing/2014/main" id="{EA4585D6-D809-41F2-962E-5795E832C154}"/>
            </a:ext>
          </a:extLst>
        </xdr:cNvPr>
        <xdr:cNvSpPr/>
      </xdr:nvSpPr>
      <xdr:spPr>
        <a:xfrm>
          <a:off x="18605500" y="1429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114300</xdr:rowOff>
    </xdr:from>
    <xdr:to>
      <xdr:col>102</xdr:col>
      <xdr:colOff>114300</xdr:colOff>
      <xdr:row>83</xdr:row>
      <xdr:rowOff>114300</xdr:rowOff>
    </xdr:to>
    <xdr:cxnSp macro="">
      <xdr:nvCxnSpPr>
        <xdr:cNvPr id="830" name="直線コネクタ 829">
          <a:extLst>
            <a:ext uri="{FF2B5EF4-FFF2-40B4-BE49-F238E27FC236}">
              <a16:creationId xmlns:a16="http://schemas.microsoft.com/office/drawing/2014/main" id="{5CDE8512-DC99-44F0-9C22-6C4E929EB00E}"/>
            </a:ext>
          </a:extLst>
        </xdr:cNvPr>
        <xdr:cNvCxnSpPr/>
      </xdr:nvCxnSpPr>
      <xdr:spPr>
        <a:xfrm>
          <a:off x="18656300" y="14344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124477</xdr:rowOff>
    </xdr:from>
    <xdr:ext cx="469744" cy="259045"/>
    <xdr:sp macro="" textlink="">
      <xdr:nvSpPr>
        <xdr:cNvPr id="831" name="n_1aveValue【消防施設】&#10;一人当たり面積">
          <a:extLst>
            <a:ext uri="{FF2B5EF4-FFF2-40B4-BE49-F238E27FC236}">
              <a16:creationId xmlns:a16="http://schemas.microsoft.com/office/drawing/2014/main" id="{6723EB91-8F75-4462-83BB-59E91D372640}"/>
            </a:ext>
          </a:extLst>
        </xdr:cNvPr>
        <xdr:cNvSpPr txBox="1"/>
      </xdr:nvSpPr>
      <xdr:spPr>
        <a:xfrm>
          <a:off x="2107572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143527</xdr:rowOff>
    </xdr:from>
    <xdr:ext cx="469744" cy="259045"/>
    <xdr:sp macro="" textlink="">
      <xdr:nvSpPr>
        <xdr:cNvPr id="832" name="n_2aveValue【消防施設】&#10;一人当たり面積">
          <a:extLst>
            <a:ext uri="{FF2B5EF4-FFF2-40B4-BE49-F238E27FC236}">
              <a16:creationId xmlns:a16="http://schemas.microsoft.com/office/drawing/2014/main" id="{3A1D6B67-F900-4217-903A-04F6CE73C646}"/>
            </a:ext>
          </a:extLst>
        </xdr:cNvPr>
        <xdr:cNvSpPr txBox="1"/>
      </xdr:nvSpPr>
      <xdr:spPr>
        <a:xfrm>
          <a:off x="201994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143527</xdr:rowOff>
    </xdr:from>
    <xdr:ext cx="469744" cy="259045"/>
    <xdr:sp macro="" textlink="">
      <xdr:nvSpPr>
        <xdr:cNvPr id="833" name="n_3aveValue【消防施設】&#10;一人当たり面積">
          <a:extLst>
            <a:ext uri="{FF2B5EF4-FFF2-40B4-BE49-F238E27FC236}">
              <a16:creationId xmlns:a16="http://schemas.microsoft.com/office/drawing/2014/main" id="{1E241694-2C7C-4AE6-A671-33B3A8832D43}"/>
            </a:ext>
          </a:extLst>
        </xdr:cNvPr>
        <xdr:cNvSpPr txBox="1"/>
      </xdr:nvSpPr>
      <xdr:spPr>
        <a:xfrm>
          <a:off x="193104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10177</xdr:rowOff>
    </xdr:from>
    <xdr:ext cx="469744" cy="259045"/>
    <xdr:sp macro="" textlink="">
      <xdr:nvSpPr>
        <xdr:cNvPr id="834" name="n_4aveValue【消防施設】&#10;一人当たり面積">
          <a:extLst>
            <a:ext uri="{FF2B5EF4-FFF2-40B4-BE49-F238E27FC236}">
              <a16:creationId xmlns:a16="http://schemas.microsoft.com/office/drawing/2014/main" id="{95F65D9F-7962-43FA-B978-F13FE83B6A6E}"/>
            </a:ext>
          </a:extLst>
        </xdr:cNvPr>
        <xdr:cNvSpPr txBox="1"/>
      </xdr:nvSpPr>
      <xdr:spPr>
        <a:xfrm>
          <a:off x="184214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156227</xdr:rowOff>
    </xdr:from>
    <xdr:ext cx="469744" cy="259045"/>
    <xdr:sp macro="" textlink="">
      <xdr:nvSpPr>
        <xdr:cNvPr id="835" name="n_1mainValue【消防施設】&#10;一人当たり面積">
          <a:extLst>
            <a:ext uri="{FF2B5EF4-FFF2-40B4-BE49-F238E27FC236}">
              <a16:creationId xmlns:a16="http://schemas.microsoft.com/office/drawing/2014/main" id="{A670EECA-6D4C-45ED-8046-C9677F94BEEC}"/>
            </a:ext>
          </a:extLst>
        </xdr:cNvPr>
        <xdr:cNvSpPr txBox="1"/>
      </xdr:nvSpPr>
      <xdr:spPr>
        <a:xfrm>
          <a:off x="21075727" y="1438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156227</xdr:rowOff>
    </xdr:from>
    <xdr:ext cx="469744" cy="259045"/>
    <xdr:sp macro="" textlink="">
      <xdr:nvSpPr>
        <xdr:cNvPr id="836" name="n_2mainValue【消防施設】&#10;一人当たり面積">
          <a:extLst>
            <a:ext uri="{FF2B5EF4-FFF2-40B4-BE49-F238E27FC236}">
              <a16:creationId xmlns:a16="http://schemas.microsoft.com/office/drawing/2014/main" id="{681EA86D-EEE5-4650-8DA1-F76A3CD71673}"/>
            </a:ext>
          </a:extLst>
        </xdr:cNvPr>
        <xdr:cNvSpPr txBox="1"/>
      </xdr:nvSpPr>
      <xdr:spPr>
        <a:xfrm>
          <a:off x="20199427" y="1438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156227</xdr:rowOff>
    </xdr:from>
    <xdr:ext cx="469744" cy="259045"/>
    <xdr:sp macro="" textlink="">
      <xdr:nvSpPr>
        <xdr:cNvPr id="837" name="n_3mainValue【消防施設】&#10;一人当たり面積">
          <a:extLst>
            <a:ext uri="{FF2B5EF4-FFF2-40B4-BE49-F238E27FC236}">
              <a16:creationId xmlns:a16="http://schemas.microsoft.com/office/drawing/2014/main" id="{6C71EFC0-EA31-49BF-99C0-BF50A17826A7}"/>
            </a:ext>
          </a:extLst>
        </xdr:cNvPr>
        <xdr:cNvSpPr txBox="1"/>
      </xdr:nvSpPr>
      <xdr:spPr>
        <a:xfrm>
          <a:off x="19310427" y="1438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156227</xdr:rowOff>
    </xdr:from>
    <xdr:ext cx="469744" cy="259045"/>
    <xdr:sp macro="" textlink="">
      <xdr:nvSpPr>
        <xdr:cNvPr id="838" name="n_4mainValue【消防施設】&#10;一人当たり面積">
          <a:extLst>
            <a:ext uri="{FF2B5EF4-FFF2-40B4-BE49-F238E27FC236}">
              <a16:creationId xmlns:a16="http://schemas.microsoft.com/office/drawing/2014/main" id="{1CBE96B7-F60E-4168-B7B4-76A21CA33569}"/>
            </a:ext>
          </a:extLst>
        </xdr:cNvPr>
        <xdr:cNvSpPr txBox="1"/>
      </xdr:nvSpPr>
      <xdr:spPr>
        <a:xfrm>
          <a:off x="18421427" y="1438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9" name="正方形/長方形 838">
          <a:extLst>
            <a:ext uri="{FF2B5EF4-FFF2-40B4-BE49-F238E27FC236}">
              <a16:creationId xmlns:a16="http://schemas.microsoft.com/office/drawing/2014/main" id="{469AB7C7-C4A7-49F9-BEB9-9399A18D3A97}"/>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0" name="正方形/長方形 839">
          <a:extLst>
            <a:ext uri="{FF2B5EF4-FFF2-40B4-BE49-F238E27FC236}">
              <a16:creationId xmlns:a16="http://schemas.microsoft.com/office/drawing/2014/main" id="{E26D3C4B-DC26-499E-AF78-2FF198C23918}"/>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1" name="正方形/長方形 840">
          <a:extLst>
            <a:ext uri="{FF2B5EF4-FFF2-40B4-BE49-F238E27FC236}">
              <a16:creationId xmlns:a16="http://schemas.microsoft.com/office/drawing/2014/main" id="{81A831C4-337E-4634-B3F1-46F08FC1E1CA}"/>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2" name="正方形/長方形 841">
          <a:extLst>
            <a:ext uri="{FF2B5EF4-FFF2-40B4-BE49-F238E27FC236}">
              <a16:creationId xmlns:a16="http://schemas.microsoft.com/office/drawing/2014/main" id="{AC21563E-9E24-461F-9234-9DFF27404D4B}"/>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3" name="正方形/長方形 842">
          <a:extLst>
            <a:ext uri="{FF2B5EF4-FFF2-40B4-BE49-F238E27FC236}">
              <a16:creationId xmlns:a16="http://schemas.microsoft.com/office/drawing/2014/main" id="{92EAF16C-BCDF-4A5F-B25B-61AAEB4437D6}"/>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4" name="正方形/長方形 843">
          <a:extLst>
            <a:ext uri="{FF2B5EF4-FFF2-40B4-BE49-F238E27FC236}">
              <a16:creationId xmlns:a16="http://schemas.microsoft.com/office/drawing/2014/main" id="{647CEFA5-338A-4C95-8CA6-C3D6805EF10F}"/>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5" name="正方形/長方形 844">
          <a:extLst>
            <a:ext uri="{FF2B5EF4-FFF2-40B4-BE49-F238E27FC236}">
              <a16:creationId xmlns:a16="http://schemas.microsoft.com/office/drawing/2014/main" id="{9C1FB9EB-89F1-419B-BAF4-955F5E5FC2B6}"/>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正方形/長方形 845">
          <a:extLst>
            <a:ext uri="{FF2B5EF4-FFF2-40B4-BE49-F238E27FC236}">
              <a16:creationId xmlns:a16="http://schemas.microsoft.com/office/drawing/2014/main" id="{B6AFB1B5-F957-4A4E-9D3A-F779FB0D46CC}"/>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7" name="テキスト ボックス 846">
          <a:extLst>
            <a:ext uri="{FF2B5EF4-FFF2-40B4-BE49-F238E27FC236}">
              <a16:creationId xmlns:a16="http://schemas.microsoft.com/office/drawing/2014/main" id="{53962517-8A35-4E0C-8343-45ACF2DAB46A}"/>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8" name="直線コネクタ 847">
          <a:extLst>
            <a:ext uri="{FF2B5EF4-FFF2-40B4-BE49-F238E27FC236}">
              <a16:creationId xmlns:a16="http://schemas.microsoft.com/office/drawing/2014/main" id="{68A13B09-2969-471E-A497-68B5E4D614A3}"/>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9" name="テキスト ボックス 848">
          <a:extLst>
            <a:ext uri="{FF2B5EF4-FFF2-40B4-BE49-F238E27FC236}">
              <a16:creationId xmlns:a16="http://schemas.microsoft.com/office/drawing/2014/main" id="{912ED280-51AB-4441-9572-DC6AA63DC5E1}"/>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50" name="直線コネクタ 849">
          <a:extLst>
            <a:ext uri="{FF2B5EF4-FFF2-40B4-BE49-F238E27FC236}">
              <a16:creationId xmlns:a16="http://schemas.microsoft.com/office/drawing/2014/main" id="{51F7F635-96BF-454C-8120-20A21AB1013D}"/>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51" name="テキスト ボックス 850">
          <a:extLst>
            <a:ext uri="{FF2B5EF4-FFF2-40B4-BE49-F238E27FC236}">
              <a16:creationId xmlns:a16="http://schemas.microsoft.com/office/drawing/2014/main" id="{CB2E8E06-764B-4842-A581-62BA482481D9}"/>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2" name="直線コネクタ 851">
          <a:extLst>
            <a:ext uri="{FF2B5EF4-FFF2-40B4-BE49-F238E27FC236}">
              <a16:creationId xmlns:a16="http://schemas.microsoft.com/office/drawing/2014/main" id="{30137A54-994A-44AA-B352-38133F4AFAC7}"/>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3" name="テキスト ボックス 852">
          <a:extLst>
            <a:ext uri="{FF2B5EF4-FFF2-40B4-BE49-F238E27FC236}">
              <a16:creationId xmlns:a16="http://schemas.microsoft.com/office/drawing/2014/main" id="{9A2A2755-D220-43FB-85A2-B3BDF5E70758}"/>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4" name="直線コネクタ 853">
          <a:extLst>
            <a:ext uri="{FF2B5EF4-FFF2-40B4-BE49-F238E27FC236}">
              <a16:creationId xmlns:a16="http://schemas.microsoft.com/office/drawing/2014/main" id="{78303A53-742E-4F28-93EB-BD5DA42DDE23}"/>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5" name="テキスト ボックス 854">
          <a:extLst>
            <a:ext uri="{FF2B5EF4-FFF2-40B4-BE49-F238E27FC236}">
              <a16:creationId xmlns:a16="http://schemas.microsoft.com/office/drawing/2014/main" id="{C37C6ABD-B623-40BD-A917-2DD6561ABA56}"/>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6" name="直線コネクタ 855">
          <a:extLst>
            <a:ext uri="{FF2B5EF4-FFF2-40B4-BE49-F238E27FC236}">
              <a16:creationId xmlns:a16="http://schemas.microsoft.com/office/drawing/2014/main" id="{2D7A5473-6C76-485C-A8F0-488F0761F0C6}"/>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7" name="テキスト ボックス 856">
          <a:extLst>
            <a:ext uri="{FF2B5EF4-FFF2-40B4-BE49-F238E27FC236}">
              <a16:creationId xmlns:a16="http://schemas.microsoft.com/office/drawing/2014/main" id="{0B00E658-6E4F-4109-B692-0AE309831315}"/>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8" name="直線コネクタ 857">
          <a:extLst>
            <a:ext uri="{FF2B5EF4-FFF2-40B4-BE49-F238E27FC236}">
              <a16:creationId xmlns:a16="http://schemas.microsoft.com/office/drawing/2014/main" id="{623FEA35-DDAF-48FD-94AE-0C5F769484C8}"/>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59" name="テキスト ボックス 858">
          <a:extLst>
            <a:ext uri="{FF2B5EF4-FFF2-40B4-BE49-F238E27FC236}">
              <a16:creationId xmlns:a16="http://schemas.microsoft.com/office/drawing/2014/main" id="{FE2F441C-F590-4AB9-89AC-8BA9E976A75F}"/>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0" name="直線コネクタ 859">
          <a:extLst>
            <a:ext uri="{FF2B5EF4-FFF2-40B4-BE49-F238E27FC236}">
              <a16:creationId xmlns:a16="http://schemas.microsoft.com/office/drawing/2014/main" id="{1F83DBC5-ABB4-4E11-8919-071D99BEAECF}"/>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61" name="テキスト ボックス 860">
          <a:extLst>
            <a:ext uri="{FF2B5EF4-FFF2-40B4-BE49-F238E27FC236}">
              <a16:creationId xmlns:a16="http://schemas.microsoft.com/office/drawing/2014/main" id="{0964DCFB-7C69-43CE-8714-88AF19CEB6C3}"/>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2" name="【庁舎】&#10;有形固定資産減価償却率グラフ枠">
          <a:extLst>
            <a:ext uri="{FF2B5EF4-FFF2-40B4-BE49-F238E27FC236}">
              <a16:creationId xmlns:a16="http://schemas.microsoft.com/office/drawing/2014/main" id="{D38821F3-61CB-48B5-B41F-EAE382AB8C14}"/>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64770</xdr:rowOff>
    </xdr:from>
    <xdr:to>
      <xdr:col>85</xdr:col>
      <xdr:colOff>126364</xdr:colOff>
      <xdr:row>108</xdr:row>
      <xdr:rowOff>152400</xdr:rowOff>
    </xdr:to>
    <xdr:cxnSp macro="">
      <xdr:nvCxnSpPr>
        <xdr:cNvPr id="863" name="直線コネクタ 862">
          <a:extLst>
            <a:ext uri="{FF2B5EF4-FFF2-40B4-BE49-F238E27FC236}">
              <a16:creationId xmlns:a16="http://schemas.microsoft.com/office/drawing/2014/main" id="{50833664-6C2F-4CC2-80E0-85DB75E60F85}"/>
            </a:ext>
          </a:extLst>
        </xdr:cNvPr>
        <xdr:cNvCxnSpPr/>
      </xdr:nvCxnSpPr>
      <xdr:spPr>
        <a:xfrm flipV="1">
          <a:off x="16318864" y="17209770"/>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864" name="【庁舎】&#10;有形固定資産減価償却率最小値テキスト">
          <a:extLst>
            <a:ext uri="{FF2B5EF4-FFF2-40B4-BE49-F238E27FC236}">
              <a16:creationId xmlns:a16="http://schemas.microsoft.com/office/drawing/2014/main" id="{B139FF83-01AD-40CA-91C3-BAC271A7931F}"/>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865" name="直線コネクタ 864">
          <a:extLst>
            <a:ext uri="{FF2B5EF4-FFF2-40B4-BE49-F238E27FC236}">
              <a16:creationId xmlns:a16="http://schemas.microsoft.com/office/drawing/2014/main" id="{1BD3F9E0-8932-4B5D-AE1B-79CF9FB9906D}"/>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11447</xdr:rowOff>
    </xdr:from>
    <xdr:ext cx="405111" cy="259045"/>
    <xdr:sp macro="" textlink="">
      <xdr:nvSpPr>
        <xdr:cNvPr id="866" name="【庁舎】&#10;有形固定資産減価償却率最大値テキスト">
          <a:extLst>
            <a:ext uri="{FF2B5EF4-FFF2-40B4-BE49-F238E27FC236}">
              <a16:creationId xmlns:a16="http://schemas.microsoft.com/office/drawing/2014/main" id="{FF9EF775-54E5-49DE-9B24-E01BC7308217}"/>
            </a:ext>
          </a:extLst>
        </xdr:cNvPr>
        <xdr:cNvSpPr txBox="1"/>
      </xdr:nvSpPr>
      <xdr:spPr>
        <a:xfrm>
          <a:off x="16357600" y="1698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64770</xdr:rowOff>
    </xdr:from>
    <xdr:to>
      <xdr:col>86</xdr:col>
      <xdr:colOff>25400</xdr:colOff>
      <xdr:row>100</xdr:row>
      <xdr:rowOff>64770</xdr:rowOff>
    </xdr:to>
    <xdr:cxnSp macro="">
      <xdr:nvCxnSpPr>
        <xdr:cNvPr id="867" name="直線コネクタ 866">
          <a:extLst>
            <a:ext uri="{FF2B5EF4-FFF2-40B4-BE49-F238E27FC236}">
              <a16:creationId xmlns:a16="http://schemas.microsoft.com/office/drawing/2014/main" id="{67279416-673B-4FE8-AF90-94DB8C03CFE0}"/>
            </a:ext>
          </a:extLst>
        </xdr:cNvPr>
        <xdr:cNvCxnSpPr/>
      </xdr:nvCxnSpPr>
      <xdr:spPr>
        <a:xfrm>
          <a:off x="16230600" y="1720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116857</xdr:rowOff>
    </xdr:from>
    <xdr:ext cx="405111" cy="259045"/>
    <xdr:sp macro="" textlink="">
      <xdr:nvSpPr>
        <xdr:cNvPr id="868" name="【庁舎】&#10;有形固定資産減価償却率平均値テキスト">
          <a:extLst>
            <a:ext uri="{FF2B5EF4-FFF2-40B4-BE49-F238E27FC236}">
              <a16:creationId xmlns:a16="http://schemas.microsoft.com/office/drawing/2014/main" id="{14DD2A7A-7ABD-4E5A-8F5A-B6E18A9AC9BB}"/>
            </a:ext>
          </a:extLst>
        </xdr:cNvPr>
        <xdr:cNvSpPr txBox="1"/>
      </xdr:nvSpPr>
      <xdr:spPr>
        <a:xfrm>
          <a:off x="16357600" y="17604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93980</xdr:rowOff>
    </xdr:from>
    <xdr:to>
      <xdr:col>85</xdr:col>
      <xdr:colOff>177800</xdr:colOff>
      <xdr:row>104</xdr:row>
      <xdr:rowOff>24130</xdr:rowOff>
    </xdr:to>
    <xdr:sp macro="" textlink="">
      <xdr:nvSpPr>
        <xdr:cNvPr id="869" name="フローチャート: 判断 868">
          <a:extLst>
            <a:ext uri="{FF2B5EF4-FFF2-40B4-BE49-F238E27FC236}">
              <a16:creationId xmlns:a16="http://schemas.microsoft.com/office/drawing/2014/main" id="{659371F2-1155-45E9-8535-8D53F7401F3A}"/>
            </a:ext>
          </a:extLst>
        </xdr:cNvPr>
        <xdr:cNvSpPr/>
      </xdr:nvSpPr>
      <xdr:spPr>
        <a:xfrm>
          <a:off x="16268700" y="1775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71120</xdr:rowOff>
    </xdr:from>
    <xdr:to>
      <xdr:col>81</xdr:col>
      <xdr:colOff>101600</xdr:colOff>
      <xdr:row>104</xdr:row>
      <xdr:rowOff>1270</xdr:rowOff>
    </xdr:to>
    <xdr:sp macro="" textlink="">
      <xdr:nvSpPr>
        <xdr:cNvPr id="870" name="フローチャート: 判断 869">
          <a:extLst>
            <a:ext uri="{FF2B5EF4-FFF2-40B4-BE49-F238E27FC236}">
              <a16:creationId xmlns:a16="http://schemas.microsoft.com/office/drawing/2014/main" id="{FCF374F2-73FB-4630-94FC-99134CA05C67}"/>
            </a:ext>
          </a:extLst>
        </xdr:cNvPr>
        <xdr:cNvSpPr/>
      </xdr:nvSpPr>
      <xdr:spPr>
        <a:xfrm>
          <a:off x="15430500" y="1773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21589</xdr:rowOff>
    </xdr:from>
    <xdr:to>
      <xdr:col>76</xdr:col>
      <xdr:colOff>165100</xdr:colOff>
      <xdr:row>103</xdr:row>
      <xdr:rowOff>123189</xdr:rowOff>
    </xdr:to>
    <xdr:sp macro="" textlink="">
      <xdr:nvSpPr>
        <xdr:cNvPr id="871" name="フローチャート: 判断 870">
          <a:extLst>
            <a:ext uri="{FF2B5EF4-FFF2-40B4-BE49-F238E27FC236}">
              <a16:creationId xmlns:a16="http://schemas.microsoft.com/office/drawing/2014/main" id="{848B1C03-68DA-40B9-BC37-DD79396F6D6F}"/>
            </a:ext>
          </a:extLst>
        </xdr:cNvPr>
        <xdr:cNvSpPr/>
      </xdr:nvSpPr>
      <xdr:spPr>
        <a:xfrm>
          <a:off x="14541500" y="17680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2539</xdr:rowOff>
    </xdr:from>
    <xdr:to>
      <xdr:col>72</xdr:col>
      <xdr:colOff>38100</xdr:colOff>
      <xdr:row>103</xdr:row>
      <xdr:rowOff>104139</xdr:rowOff>
    </xdr:to>
    <xdr:sp macro="" textlink="">
      <xdr:nvSpPr>
        <xdr:cNvPr id="872" name="フローチャート: 判断 871">
          <a:extLst>
            <a:ext uri="{FF2B5EF4-FFF2-40B4-BE49-F238E27FC236}">
              <a16:creationId xmlns:a16="http://schemas.microsoft.com/office/drawing/2014/main" id="{6F11358F-E771-4255-9D91-527242CB3FC0}"/>
            </a:ext>
          </a:extLst>
        </xdr:cNvPr>
        <xdr:cNvSpPr/>
      </xdr:nvSpPr>
      <xdr:spPr>
        <a:xfrm>
          <a:off x="13652500" y="1766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34925</xdr:rowOff>
    </xdr:from>
    <xdr:to>
      <xdr:col>67</xdr:col>
      <xdr:colOff>101600</xdr:colOff>
      <xdr:row>103</xdr:row>
      <xdr:rowOff>136525</xdr:rowOff>
    </xdr:to>
    <xdr:sp macro="" textlink="">
      <xdr:nvSpPr>
        <xdr:cNvPr id="873" name="フローチャート: 判断 872">
          <a:extLst>
            <a:ext uri="{FF2B5EF4-FFF2-40B4-BE49-F238E27FC236}">
              <a16:creationId xmlns:a16="http://schemas.microsoft.com/office/drawing/2014/main" id="{9850D728-DACA-479F-A5C3-B75977B0F5AC}"/>
            </a:ext>
          </a:extLst>
        </xdr:cNvPr>
        <xdr:cNvSpPr/>
      </xdr:nvSpPr>
      <xdr:spPr>
        <a:xfrm>
          <a:off x="12763500" y="1769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6527A27E-24A2-4318-B3F3-434421B308D4}"/>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362DACB8-84F8-403E-8273-03DC42F2DA2C}"/>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8FA9EF15-8097-45C6-A86E-B60E55AB8745}"/>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6B2958A3-7600-4DA5-A159-BEBE668A5879}"/>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585B2971-F880-4A12-BEA5-F8CBB24DFA03}"/>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97789</xdr:rowOff>
    </xdr:from>
    <xdr:to>
      <xdr:col>85</xdr:col>
      <xdr:colOff>177800</xdr:colOff>
      <xdr:row>105</xdr:row>
      <xdr:rowOff>27939</xdr:rowOff>
    </xdr:to>
    <xdr:sp macro="" textlink="">
      <xdr:nvSpPr>
        <xdr:cNvPr id="879" name="楕円 878">
          <a:extLst>
            <a:ext uri="{FF2B5EF4-FFF2-40B4-BE49-F238E27FC236}">
              <a16:creationId xmlns:a16="http://schemas.microsoft.com/office/drawing/2014/main" id="{B7A6E031-A5C0-44E3-ACB5-8ED955B562FC}"/>
            </a:ext>
          </a:extLst>
        </xdr:cNvPr>
        <xdr:cNvSpPr/>
      </xdr:nvSpPr>
      <xdr:spPr>
        <a:xfrm>
          <a:off x="16268700" y="1792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76216</xdr:rowOff>
    </xdr:from>
    <xdr:ext cx="405111" cy="259045"/>
    <xdr:sp macro="" textlink="">
      <xdr:nvSpPr>
        <xdr:cNvPr id="880" name="【庁舎】&#10;有形固定資産減価償却率該当値テキスト">
          <a:extLst>
            <a:ext uri="{FF2B5EF4-FFF2-40B4-BE49-F238E27FC236}">
              <a16:creationId xmlns:a16="http://schemas.microsoft.com/office/drawing/2014/main" id="{707E0D17-FF5B-4473-B479-5AB7B158D87C}"/>
            </a:ext>
          </a:extLst>
        </xdr:cNvPr>
        <xdr:cNvSpPr txBox="1"/>
      </xdr:nvSpPr>
      <xdr:spPr>
        <a:xfrm>
          <a:off x="16357600" y="1790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99695</xdr:rowOff>
    </xdr:from>
    <xdr:to>
      <xdr:col>81</xdr:col>
      <xdr:colOff>101600</xdr:colOff>
      <xdr:row>105</xdr:row>
      <xdr:rowOff>29845</xdr:rowOff>
    </xdr:to>
    <xdr:sp macro="" textlink="">
      <xdr:nvSpPr>
        <xdr:cNvPr id="881" name="楕円 880">
          <a:extLst>
            <a:ext uri="{FF2B5EF4-FFF2-40B4-BE49-F238E27FC236}">
              <a16:creationId xmlns:a16="http://schemas.microsoft.com/office/drawing/2014/main" id="{39D3185A-3140-44BA-9D6F-75044ED8920F}"/>
            </a:ext>
          </a:extLst>
        </xdr:cNvPr>
        <xdr:cNvSpPr/>
      </xdr:nvSpPr>
      <xdr:spPr>
        <a:xfrm>
          <a:off x="15430500" y="1793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148589</xdr:rowOff>
    </xdr:from>
    <xdr:to>
      <xdr:col>85</xdr:col>
      <xdr:colOff>127000</xdr:colOff>
      <xdr:row>104</xdr:row>
      <xdr:rowOff>150495</xdr:rowOff>
    </xdr:to>
    <xdr:cxnSp macro="">
      <xdr:nvCxnSpPr>
        <xdr:cNvPr id="882" name="直線コネクタ 881">
          <a:extLst>
            <a:ext uri="{FF2B5EF4-FFF2-40B4-BE49-F238E27FC236}">
              <a16:creationId xmlns:a16="http://schemas.microsoft.com/office/drawing/2014/main" id="{434D909D-B1AD-45A2-A35D-7629859479EF}"/>
            </a:ext>
          </a:extLst>
        </xdr:cNvPr>
        <xdr:cNvCxnSpPr/>
      </xdr:nvCxnSpPr>
      <xdr:spPr>
        <a:xfrm flipV="1">
          <a:off x="15481300" y="17979389"/>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59689</xdr:rowOff>
    </xdr:from>
    <xdr:to>
      <xdr:col>76</xdr:col>
      <xdr:colOff>165100</xdr:colOff>
      <xdr:row>104</xdr:row>
      <xdr:rowOff>161289</xdr:rowOff>
    </xdr:to>
    <xdr:sp macro="" textlink="">
      <xdr:nvSpPr>
        <xdr:cNvPr id="883" name="楕円 882">
          <a:extLst>
            <a:ext uri="{FF2B5EF4-FFF2-40B4-BE49-F238E27FC236}">
              <a16:creationId xmlns:a16="http://schemas.microsoft.com/office/drawing/2014/main" id="{046AFAC1-63F1-42F3-899E-36ED3466D545}"/>
            </a:ext>
          </a:extLst>
        </xdr:cNvPr>
        <xdr:cNvSpPr/>
      </xdr:nvSpPr>
      <xdr:spPr>
        <a:xfrm>
          <a:off x="14541500" y="1789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110489</xdr:rowOff>
    </xdr:from>
    <xdr:to>
      <xdr:col>81</xdr:col>
      <xdr:colOff>50800</xdr:colOff>
      <xdr:row>104</xdr:row>
      <xdr:rowOff>150495</xdr:rowOff>
    </xdr:to>
    <xdr:cxnSp macro="">
      <xdr:nvCxnSpPr>
        <xdr:cNvPr id="884" name="直線コネクタ 883">
          <a:extLst>
            <a:ext uri="{FF2B5EF4-FFF2-40B4-BE49-F238E27FC236}">
              <a16:creationId xmlns:a16="http://schemas.microsoft.com/office/drawing/2014/main" id="{EE5C4ABD-F78C-4FEE-984F-4CAD20D7980C}"/>
            </a:ext>
          </a:extLst>
        </xdr:cNvPr>
        <xdr:cNvCxnSpPr/>
      </xdr:nvCxnSpPr>
      <xdr:spPr>
        <a:xfrm>
          <a:off x="14592300" y="17941289"/>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36830</xdr:rowOff>
    </xdr:from>
    <xdr:to>
      <xdr:col>72</xdr:col>
      <xdr:colOff>38100</xdr:colOff>
      <xdr:row>104</xdr:row>
      <xdr:rowOff>138430</xdr:rowOff>
    </xdr:to>
    <xdr:sp macro="" textlink="">
      <xdr:nvSpPr>
        <xdr:cNvPr id="885" name="楕円 884">
          <a:extLst>
            <a:ext uri="{FF2B5EF4-FFF2-40B4-BE49-F238E27FC236}">
              <a16:creationId xmlns:a16="http://schemas.microsoft.com/office/drawing/2014/main" id="{7317C9BD-0155-458D-998A-A0B9BFA8ECF0}"/>
            </a:ext>
          </a:extLst>
        </xdr:cNvPr>
        <xdr:cNvSpPr/>
      </xdr:nvSpPr>
      <xdr:spPr>
        <a:xfrm>
          <a:off x="13652500" y="1786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87630</xdr:rowOff>
    </xdr:from>
    <xdr:to>
      <xdr:col>76</xdr:col>
      <xdr:colOff>114300</xdr:colOff>
      <xdr:row>104</xdr:row>
      <xdr:rowOff>110489</xdr:rowOff>
    </xdr:to>
    <xdr:cxnSp macro="">
      <xdr:nvCxnSpPr>
        <xdr:cNvPr id="886" name="直線コネクタ 885">
          <a:extLst>
            <a:ext uri="{FF2B5EF4-FFF2-40B4-BE49-F238E27FC236}">
              <a16:creationId xmlns:a16="http://schemas.microsoft.com/office/drawing/2014/main" id="{3C883E20-F3BE-4E42-A87F-3193614A30B9}"/>
            </a:ext>
          </a:extLst>
        </xdr:cNvPr>
        <xdr:cNvCxnSpPr/>
      </xdr:nvCxnSpPr>
      <xdr:spPr>
        <a:xfrm>
          <a:off x="13703300" y="1791843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8255</xdr:rowOff>
    </xdr:from>
    <xdr:to>
      <xdr:col>67</xdr:col>
      <xdr:colOff>101600</xdr:colOff>
      <xdr:row>104</xdr:row>
      <xdr:rowOff>109855</xdr:rowOff>
    </xdr:to>
    <xdr:sp macro="" textlink="">
      <xdr:nvSpPr>
        <xdr:cNvPr id="887" name="楕円 886">
          <a:extLst>
            <a:ext uri="{FF2B5EF4-FFF2-40B4-BE49-F238E27FC236}">
              <a16:creationId xmlns:a16="http://schemas.microsoft.com/office/drawing/2014/main" id="{AC7B6295-3934-4139-B81D-D2A0FBDC9D6E}"/>
            </a:ext>
          </a:extLst>
        </xdr:cNvPr>
        <xdr:cNvSpPr/>
      </xdr:nvSpPr>
      <xdr:spPr>
        <a:xfrm>
          <a:off x="12763500" y="1783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59055</xdr:rowOff>
    </xdr:from>
    <xdr:to>
      <xdr:col>71</xdr:col>
      <xdr:colOff>177800</xdr:colOff>
      <xdr:row>104</xdr:row>
      <xdr:rowOff>87630</xdr:rowOff>
    </xdr:to>
    <xdr:cxnSp macro="">
      <xdr:nvCxnSpPr>
        <xdr:cNvPr id="888" name="直線コネクタ 887">
          <a:extLst>
            <a:ext uri="{FF2B5EF4-FFF2-40B4-BE49-F238E27FC236}">
              <a16:creationId xmlns:a16="http://schemas.microsoft.com/office/drawing/2014/main" id="{61F441E3-0171-4540-A77C-73C484B160FF}"/>
            </a:ext>
          </a:extLst>
        </xdr:cNvPr>
        <xdr:cNvCxnSpPr/>
      </xdr:nvCxnSpPr>
      <xdr:spPr>
        <a:xfrm>
          <a:off x="12814300" y="1788985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17797</xdr:rowOff>
    </xdr:from>
    <xdr:ext cx="405111" cy="259045"/>
    <xdr:sp macro="" textlink="">
      <xdr:nvSpPr>
        <xdr:cNvPr id="889" name="n_1aveValue【庁舎】&#10;有形固定資産減価償却率">
          <a:extLst>
            <a:ext uri="{FF2B5EF4-FFF2-40B4-BE49-F238E27FC236}">
              <a16:creationId xmlns:a16="http://schemas.microsoft.com/office/drawing/2014/main" id="{4A3041DE-E786-4618-A960-2BF16FCF94E6}"/>
            </a:ext>
          </a:extLst>
        </xdr:cNvPr>
        <xdr:cNvSpPr txBox="1"/>
      </xdr:nvSpPr>
      <xdr:spPr>
        <a:xfrm>
          <a:off x="15266044" y="1750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139716</xdr:rowOff>
    </xdr:from>
    <xdr:ext cx="405111" cy="259045"/>
    <xdr:sp macro="" textlink="">
      <xdr:nvSpPr>
        <xdr:cNvPr id="890" name="n_2aveValue【庁舎】&#10;有形固定資産減価償却率">
          <a:extLst>
            <a:ext uri="{FF2B5EF4-FFF2-40B4-BE49-F238E27FC236}">
              <a16:creationId xmlns:a16="http://schemas.microsoft.com/office/drawing/2014/main" id="{8F0E3B0F-CE7C-40B5-AE96-FC6FF6E7A405}"/>
            </a:ext>
          </a:extLst>
        </xdr:cNvPr>
        <xdr:cNvSpPr txBox="1"/>
      </xdr:nvSpPr>
      <xdr:spPr>
        <a:xfrm>
          <a:off x="14389744" y="1745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120666</xdr:rowOff>
    </xdr:from>
    <xdr:ext cx="405111" cy="259045"/>
    <xdr:sp macro="" textlink="">
      <xdr:nvSpPr>
        <xdr:cNvPr id="891" name="n_3aveValue【庁舎】&#10;有形固定資産減価償却率">
          <a:extLst>
            <a:ext uri="{FF2B5EF4-FFF2-40B4-BE49-F238E27FC236}">
              <a16:creationId xmlns:a16="http://schemas.microsoft.com/office/drawing/2014/main" id="{4A44F29C-F797-41B4-B63D-F7B15C1BD972}"/>
            </a:ext>
          </a:extLst>
        </xdr:cNvPr>
        <xdr:cNvSpPr txBox="1"/>
      </xdr:nvSpPr>
      <xdr:spPr>
        <a:xfrm>
          <a:off x="13500744" y="1743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153052</xdr:rowOff>
    </xdr:from>
    <xdr:ext cx="405111" cy="259045"/>
    <xdr:sp macro="" textlink="">
      <xdr:nvSpPr>
        <xdr:cNvPr id="892" name="n_4aveValue【庁舎】&#10;有形固定資産減価償却率">
          <a:extLst>
            <a:ext uri="{FF2B5EF4-FFF2-40B4-BE49-F238E27FC236}">
              <a16:creationId xmlns:a16="http://schemas.microsoft.com/office/drawing/2014/main" id="{1329AE5F-91D3-4155-9211-DA259D92AE07}"/>
            </a:ext>
          </a:extLst>
        </xdr:cNvPr>
        <xdr:cNvSpPr txBox="1"/>
      </xdr:nvSpPr>
      <xdr:spPr>
        <a:xfrm>
          <a:off x="12611744" y="1746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20972</xdr:rowOff>
    </xdr:from>
    <xdr:ext cx="405111" cy="259045"/>
    <xdr:sp macro="" textlink="">
      <xdr:nvSpPr>
        <xdr:cNvPr id="893" name="n_1mainValue【庁舎】&#10;有形固定資産減価償却率">
          <a:extLst>
            <a:ext uri="{FF2B5EF4-FFF2-40B4-BE49-F238E27FC236}">
              <a16:creationId xmlns:a16="http://schemas.microsoft.com/office/drawing/2014/main" id="{F6CBC017-DD83-415F-8EF5-6F3DC7DD6EB0}"/>
            </a:ext>
          </a:extLst>
        </xdr:cNvPr>
        <xdr:cNvSpPr txBox="1"/>
      </xdr:nvSpPr>
      <xdr:spPr>
        <a:xfrm>
          <a:off x="15266044" y="1802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152416</xdr:rowOff>
    </xdr:from>
    <xdr:ext cx="405111" cy="259045"/>
    <xdr:sp macro="" textlink="">
      <xdr:nvSpPr>
        <xdr:cNvPr id="894" name="n_2mainValue【庁舎】&#10;有形固定資産減価償却率">
          <a:extLst>
            <a:ext uri="{FF2B5EF4-FFF2-40B4-BE49-F238E27FC236}">
              <a16:creationId xmlns:a16="http://schemas.microsoft.com/office/drawing/2014/main" id="{4941E9B3-C1E3-4DE0-B65A-7210661AF032}"/>
            </a:ext>
          </a:extLst>
        </xdr:cNvPr>
        <xdr:cNvSpPr txBox="1"/>
      </xdr:nvSpPr>
      <xdr:spPr>
        <a:xfrm>
          <a:off x="14389744" y="1798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129557</xdr:rowOff>
    </xdr:from>
    <xdr:ext cx="405111" cy="259045"/>
    <xdr:sp macro="" textlink="">
      <xdr:nvSpPr>
        <xdr:cNvPr id="895" name="n_3mainValue【庁舎】&#10;有形固定資産減価償却率">
          <a:extLst>
            <a:ext uri="{FF2B5EF4-FFF2-40B4-BE49-F238E27FC236}">
              <a16:creationId xmlns:a16="http://schemas.microsoft.com/office/drawing/2014/main" id="{2C4BA98F-264E-4A74-BA27-3B6FD91BFCF4}"/>
            </a:ext>
          </a:extLst>
        </xdr:cNvPr>
        <xdr:cNvSpPr txBox="1"/>
      </xdr:nvSpPr>
      <xdr:spPr>
        <a:xfrm>
          <a:off x="13500744" y="179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100982</xdr:rowOff>
    </xdr:from>
    <xdr:ext cx="405111" cy="259045"/>
    <xdr:sp macro="" textlink="">
      <xdr:nvSpPr>
        <xdr:cNvPr id="896" name="n_4mainValue【庁舎】&#10;有形固定資産減価償却率">
          <a:extLst>
            <a:ext uri="{FF2B5EF4-FFF2-40B4-BE49-F238E27FC236}">
              <a16:creationId xmlns:a16="http://schemas.microsoft.com/office/drawing/2014/main" id="{B333A751-ED5D-4890-9139-BF2D42B40060}"/>
            </a:ext>
          </a:extLst>
        </xdr:cNvPr>
        <xdr:cNvSpPr txBox="1"/>
      </xdr:nvSpPr>
      <xdr:spPr>
        <a:xfrm>
          <a:off x="12611744" y="1793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7" name="正方形/長方形 896">
          <a:extLst>
            <a:ext uri="{FF2B5EF4-FFF2-40B4-BE49-F238E27FC236}">
              <a16:creationId xmlns:a16="http://schemas.microsoft.com/office/drawing/2014/main" id="{E464AA59-4A03-40FB-98A9-92F3CF933839}"/>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8" name="正方形/長方形 897">
          <a:extLst>
            <a:ext uri="{FF2B5EF4-FFF2-40B4-BE49-F238E27FC236}">
              <a16:creationId xmlns:a16="http://schemas.microsoft.com/office/drawing/2014/main" id="{ED6E050D-03E3-4C78-9BF3-1E1CF96137AC}"/>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9" name="正方形/長方形 898">
          <a:extLst>
            <a:ext uri="{FF2B5EF4-FFF2-40B4-BE49-F238E27FC236}">
              <a16:creationId xmlns:a16="http://schemas.microsoft.com/office/drawing/2014/main" id="{6620AE6D-24B7-464C-B518-79FAD3C1C0D4}"/>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0" name="正方形/長方形 899">
          <a:extLst>
            <a:ext uri="{FF2B5EF4-FFF2-40B4-BE49-F238E27FC236}">
              <a16:creationId xmlns:a16="http://schemas.microsoft.com/office/drawing/2014/main" id="{AF00E5A7-E888-4316-9649-8BBA841E72AC}"/>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1" name="正方形/長方形 900">
          <a:extLst>
            <a:ext uri="{FF2B5EF4-FFF2-40B4-BE49-F238E27FC236}">
              <a16:creationId xmlns:a16="http://schemas.microsoft.com/office/drawing/2014/main" id="{F70EF915-C7E7-43EE-AE2A-E1D8070A693E}"/>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2" name="正方形/長方形 901">
          <a:extLst>
            <a:ext uri="{FF2B5EF4-FFF2-40B4-BE49-F238E27FC236}">
              <a16:creationId xmlns:a16="http://schemas.microsoft.com/office/drawing/2014/main" id="{4A3BA5DA-6232-4ED6-82A5-291BEAD8815D}"/>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3" name="正方形/長方形 902">
          <a:extLst>
            <a:ext uri="{FF2B5EF4-FFF2-40B4-BE49-F238E27FC236}">
              <a16:creationId xmlns:a16="http://schemas.microsoft.com/office/drawing/2014/main" id="{694223E2-CDB4-4736-A93B-B2349533FCF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4" name="正方形/長方形 903">
          <a:extLst>
            <a:ext uri="{FF2B5EF4-FFF2-40B4-BE49-F238E27FC236}">
              <a16:creationId xmlns:a16="http://schemas.microsoft.com/office/drawing/2014/main" id="{6CD7F5EF-A02D-493D-B539-776B281A8B72}"/>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5" name="テキスト ボックス 904">
          <a:extLst>
            <a:ext uri="{FF2B5EF4-FFF2-40B4-BE49-F238E27FC236}">
              <a16:creationId xmlns:a16="http://schemas.microsoft.com/office/drawing/2014/main" id="{A4B7800D-3BAC-4EC6-8873-966AF9252686}"/>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6" name="直線コネクタ 905">
          <a:extLst>
            <a:ext uri="{FF2B5EF4-FFF2-40B4-BE49-F238E27FC236}">
              <a16:creationId xmlns:a16="http://schemas.microsoft.com/office/drawing/2014/main" id="{935C62B0-6810-43FB-BA26-1EFCFB238A2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7" name="直線コネクタ 906">
          <a:extLst>
            <a:ext uri="{FF2B5EF4-FFF2-40B4-BE49-F238E27FC236}">
              <a16:creationId xmlns:a16="http://schemas.microsoft.com/office/drawing/2014/main" id="{BE7B9942-C21A-4B2B-BAC5-82F39D5F4695}"/>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8" name="テキスト ボックス 907">
          <a:extLst>
            <a:ext uri="{FF2B5EF4-FFF2-40B4-BE49-F238E27FC236}">
              <a16:creationId xmlns:a16="http://schemas.microsoft.com/office/drawing/2014/main" id="{CAE54EBB-6225-4590-ADB9-1195B8F3179E}"/>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9" name="直線コネクタ 908">
          <a:extLst>
            <a:ext uri="{FF2B5EF4-FFF2-40B4-BE49-F238E27FC236}">
              <a16:creationId xmlns:a16="http://schemas.microsoft.com/office/drawing/2014/main" id="{0C810443-AB73-4E85-B74F-FA5956EE0483}"/>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0" name="テキスト ボックス 909">
          <a:extLst>
            <a:ext uri="{FF2B5EF4-FFF2-40B4-BE49-F238E27FC236}">
              <a16:creationId xmlns:a16="http://schemas.microsoft.com/office/drawing/2014/main" id="{F2DCAB20-C9E0-4F6A-980C-AE6C4F479C1F}"/>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1" name="直線コネクタ 910">
          <a:extLst>
            <a:ext uri="{FF2B5EF4-FFF2-40B4-BE49-F238E27FC236}">
              <a16:creationId xmlns:a16="http://schemas.microsoft.com/office/drawing/2014/main" id="{6E3F0F21-FA4B-4742-B921-AF0C5603E116}"/>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2" name="テキスト ボックス 911">
          <a:extLst>
            <a:ext uri="{FF2B5EF4-FFF2-40B4-BE49-F238E27FC236}">
              <a16:creationId xmlns:a16="http://schemas.microsoft.com/office/drawing/2014/main" id="{D4A4C31A-0E7B-463B-A270-46449A4175F6}"/>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3" name="直線コネクタ 912">
          <a:extLst>
            <a:ext uri="{FF2B5EF4-FFF2-40B4-BE49-F238E27FC236}">
              <a16:creationId xmlns:a16="http://schemas.microsoft.com/office/drawing/2014/main" id="{FDB99B49-6B0E-4383-A68E-035EDCF54037}"/>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4" name="テキスト ボックス 913">
          <a:extLst>
            <a:ext uri="{FF2B5EF4-FFF2-40B4-BE49-F238E27FC236}">
              <a16:creationId xmlns:a16="http://schemas.microsoft.com/office/drawing/2014/main" id="{3E0B214B-F131-4CBD-A45C-2D4E18F6843B}"/>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5" name="直線コネクタ 914">
          <a:extLst>
            <a:ext uri="{FF2B5EF4-FFF2-40B4-BE49-F238E27FC236}">
              <a16:creationId xmlns:a16="http://schemas.microsoft.com/office/drawing/2014/main" id="{1C95637C-1835-40AB-9B62-CE5D9213BE1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6" name="テキスト ボックス 915">
          <a:extLst>
            <a:ext uri="{FF2B5EF4-FFF2-40B4-BE49-F238E27FC236}">
              <a16:creationId xmlns:a16="http://schemas.microsoft.com/office/drawing/2014/main" id="{4741B505-F495-4CB0-9C3E-48B33671A50A}"/>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7" name="直線コネクタ 916">
          <a:extLst>
            <a:ext uri="{FF2B5EF4-FFF2-40B4-BE49-F238E27FC236}">
              <a16:creationId xmlns:a16="http://schemas.microsoft.com/office/drawing/2014/main" id="{B52A66D9-21DF-413D-9748-7DC911748578}"/>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8" name="テキスト ボックス 917">
          <a:extLst>
            <a:ext uri="{FF2B5EF4-FFF2-40B4-BE49-F238E27FC236}">
              <a16:creationId xmlns:a16="http://schemas.microsoft.com/office/drawing/2014/main" id="{F1C048D8-5358-4149-A315-ABE97B97A69A}"/>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9" name="【庁舎】&#10;一人当たり面積グラフ枠">
          <a:extLst>
            <a:ext uri="{FF2B5EF4-FFF2-40B4-BE49-F238E27FC236}">
              <a16:creationId xmlns:a16="http://schemas.microsoft.com/office/drawing/2014/main" id="{F4E1F1DD-D434-49A1-B73B-AEB91C4F446C}"/>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15239</xdr:rowOff>
    </xdr:from>
    <xdr:to>
      <xdr:col>116</xdr:col>
      <xdr:colOff>62864</xdr:colOff>
      <xdr:row>108</xdr:row>
      <xdr:rowOff>19050</xdr:rowOff>
    </xdr:to>
    <xdr:cxnSp macro="">
      <xdr:nvCxnSpPr>
        <xdr:cNvPr id="920" name="直線コネクタ 919">
          <a:extLst>
            <a:ext uri="{FF2B5EF4-FFF2-40B4-BE49-F238E27FC236}">
              <a16:creationId xmlns:a16="http://schemas.microsoft.com/office/drawing/2014/main" id="{A82DD81F-CB34-4B57-8021-75C6543D6F28}"/>
            </a:ext>
          </a:extLst>
        </xdr:cNvPr>
        <xdr:cNvCxnSpPr/>
      </xdr:nvCxnSpPr>
      <xdr:spPr>
        <a:xfrm flipV="1">
          <a:off x="22160864" y="17160239"/>
          <a:ext cx="0" cy="1375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22877</xdr:rowOff>
    </xdr:from>
    <xdr:ext cx="469744" cy="259045"/>
    <xdr:sp macro="" textlink="">
      <xdr:nvSpPr>
        <xdr:cNvPr id="921" name="【庁舎】&#10;一人当たり面積最小値テキスト">
          <a:extLst>
            <a:ext uri="{FF2B5EF4-FFF2-40B4-BE49-F238E27FC236}">
              <a16:creationId xmlns:a16="http://schemas.microsoft.com/office/drawing/2014/main" id="{8C2783A1-C1F6-4022-A5DE-7A45C679E9E9}"/>
            </a:ext>
          </a:extLst>
        </xdr:cNvPr>
        <xdr:cNvSpPr txBox="1"/>
      </xdr:nvSpPr>
      <xdr:spPr>
        <a:xfrm>
          <a:off x="221996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19050</xdr:rowOff>
    </xdr:from>
    <xdr:to>
      <xdr:col>116</xdr:col>
      <xdr:colOff>152400</xdr:colOff>
      <xdr:row>108</xdr:row>
      <xdr:rowOff>19050</xdr:rowOff>
    </xdr:to>
    <xdr:cxnSp macro="">
      <xdr:nvCxnSpPr>
        <xdr:cNvPr id="922" name="直線コネクタ 921">
          <a:extLst>
            <a:ext uri="{FF2B5EF4-FFF2-40B4-BE49-F238E27FC236}">
              <a16:creationId xmlns:a16="http://schemas.microsoft.com/office/drawing/2014/main" id="{39FA7C56-8D27-4637-8CCA-1394A8446380}"/>
            </a:ext>
          </a:extLst>
        </xdr:cNvPr>
        <xdr:cNvCxnSpPr/>
      </xdr:nvCxnSpPr>
      <xdr:spPr>
        <a:xfrm>
          <a:off x="22072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133366</xdr:rowOff>
    </xdr:from>
    <xdr:ext cx="469744" cy="259045"/>
    <xdr:sp macro="" textlink="">
      <xdr:nvSpPr>
        <xdr:cNvPr id="923" name="【庁舎】&#10;一人当たり面積最大値テキスト">
          <a:extLst>
            <a:ext uri="{FF2B5EF4-FFF2-40B4-BE49-F238E27FC236}">
              <a16:creationId xmlns:a16="http://schemas.microsoft.com/office/drawing/2014/main" id="{31FAB817-B8E7-4631-A407-9F24082771FB}"/>
            </a:ext>
          </a:extLst>
        </xdr:cNvPr>
        <xdr:cNvSpPr txBox="1"/>
      </xdr:nvSpPr>
      <xdr:spPr>
        <a:xfrm>
          <a:off x="22199600" y="1693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15239</xdr:rowOff>
    </xdr:from>
    <xdr:to>
      <xdr:col>116</xdr:col>
      <xdr:colOff>152400</xdr:colOff>
      <xdr:row>100</xdr:row>
      <xdr:rowOff>15239</xdr:rowOff>
    </xdr:to>
    <xdr:cxnSp macro="">
      <xdr:nvCxnSpPr>
        <xdr:cNvPr id="924" name="直線コネクタ 923">
          <a:extLst>
            <a:ext uri="{FF2B5EF4-FFF2-40B4-BE49-F238E27FC236}">
              <a16:creationId xmlns:a16="http://schemas.microsoft.com/office/drawing/2014/main" id="{D60401A1-9286-4352-9B0F-A9ACF92B366E}"/>
            </a:ext>
          </a:extLst>
        </xdr:cNvPr>
        <xdr:cNvCxnSpPr/>
      </xdr:nvCxnSpPr>
      <xdr:spPr>
        <a:xfrm>
          <a:off x="22072600" y="17160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97807</xdr:rowOff>
    </xdr:from>
    <xdr:ext cx="469744" cy="259045"/>
    <xdr:sp macro="" textlink="">
      <xdr:nvSpPr>
        <xdr:cNvPr id="925" name="【庁舎】&#10;一人当たり面積平均値テキスト">
          <a:extLst>
            <a:ext uri="{FF2B5EF4-FFF2-40B4-BE49-F238E27FC236}">
              <a16:creationId xmlns:a16="http://schemas.microsoft.com/office/drawing/2014/main" id="{5E81269B-DA21-4493-A96C-0F892A830F12}"/>
            </a:ext>
          </a:extLst>
        </xdr:cNvPr>
        <xdr:cNvSpPr txBox="1"/>
      </xdr:nvSpPr>
      <xdr:spPr>
        <a:xfrm>
          <a:off x="22199600" y="17928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74930</xdr:rowOff>
    </xdr:from>
    <xdr:to>
      <xdr:col>116</xdr:col>
      <xdr:colOff>114300</xdr:colOff>
      <xdr:row>106</xdr:row>
      <xdr:rowOff>5080</xdr:rowOff>
    </xdr:to>
    <xdr:sp macro="" textlink="">
      <xdr:nvSpPr>
        <xdr:cNvPr id="926" name="フローチャート: 判断 925">
          <a:extLst>
            <a:ext uri="{FF2B5EF4-FFF2-40B4-BE49-F238E27FC236}">
              <a16:creationId xmlns:a16="http://schemas.microsoft.com/office/drawing/2014/main" id="{9C62E225-55D4-490E-82A7-B87C6E9D2AD2}"/>
            </a:ext>
          </a:extLst>
        </xdr:cNvPr>
        <xdr:cNvSpPr/>
      </xdr:nvSpPr>
      <xdr:spPr>
        <a:xfrm>
          <a:off x="221107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90170</xdr:rowOff>
    </xdr:from>
    <xdr:to>
      <xdr:col>112</xdr:col>
      <xdr:colOff>38100</xdr:colOff>
      <xdr:row>106</xdr:row>
      <xdr:rowOff>20320</xdr:rowOff>
    </xdr:to>
    <xdr:sp macro="" textlink="">
      <xdr:nvSpPr>
        <xdr:cNvPr id="927" name="フローチャート: 判断 926">
          <a:extLst>
            <a:ext uri="{FF2B5EF4-FFF2-40B4-BE49-F238E27FC236}">
              <a16:creationId xmlns:a16="http://schemas.microsoft.com/office/drawing/2014/main" id="{69DEB06F-5310-4900-AE65-1C6FD4B4F398}"/>
            </a:ext>
          </a:extLst>
        </xdr:cNvPr>
        <xdr:cNvSpPr/>
      </xdr:nvSpPr>
      <xdr:spPr>
        <a:xfrm>
          <a:off x="21272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90170</xdr:rowOff>
    </xdr:from>
    <xdr:to>
      <xdr:col>107</xdr:col>
      <xdr:colOff>101600</xdr:colOff>
      <xdr:row>106</xdr:row>
      <xdr:rowOff>20320</xdr:rowOff>
    </xdr:to>
    <xdr:sp macro="" textlink="">
      <xdr:nvSpPr>
        <xdr:cNvPr id="928" name="フローチャート: 判断 927">
          <a:extLst>
            <a:ext uri="{FF2B5EF4-FFF2-40B4-BE49-F238E27FC236}">
              <a16:creationId xmlns:a16="http://schemas.microsoft.com/office/drawing/2014/main" id="{98F03E75-E0E6-4736-BC92-9048D67495B4}"/>
            </a:ext>
          </a:extLst>
        </xdr:cNvPr>
        <xdr:cNvSpPr/>
      </xdr:nvSpPr>
      <xdr:spPr>
        <a:xfrm>
          <a:off x="20383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78739</xdr:rowOff>
    </xdr:from>
    <xdr:to>
      <xdr:col>102</xdr:col>
      <xdr:colOff>165100</xdr:colOff>
      <xdr:row>106</xdr:row>
      <xdr:rowOff>8889</xdr:rowOff>
    </xdr:to>
    <xdr:sp macro="" textlink="">
      <xdr:nvSpPr>
        <xdr:cNvPr id="929" name="フローチャート: 判断 928">
          <a:extLst>
            <a:ext uri="{FF2B5EF4-FFF2-40B4-BE49-F238E27FC236}">
              <a16:creationId xmlns:a16="http://schemas.microsoft.com/office/drawing/2014/main" id="{48B20BDD-087E-44D1-8A5B-568828E91DCE}"/>
            </a:ext>
          </a:extLst>
        </xdr:cNvPr>
        <xdr:cNvSpPr/>
      </xdr:nvSpPr>
      <xdr:spPr>
        <a:xfrm>
          <a:off x="19494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78739</xdr:rowOff>
    </xdr:from>
    <xdr:to>
      <xdr:col>98</xdr:col>
      <xdr:colOff>38100</xdr:colOff>
      <xdr:row>106</xdr:row>
      <xdr:rowOff>8889</xdr:rowOff>
    </xdr:to>
    <xdr:sp macro="" textlink="">
      <xdr:nvSpPr>
        <xdr:cNvPr id="930" name="フローチャート: 判断 929">
          <a:extLst>
            <a:ext uri="{FF2B5EF4-FFF2-40B4-BE49-F238E27FC236}">
              <a16:creationId xmlns:a16="http://schemas.microsoft.com/office/drawing/2014/main" id="{51EB8567-255F-4134-BE58-DF342F606758}"/>
            </a:ext>
          </a:extLst>
        </xdr:cNvPr>
        <xdr:cNvSpPr/>
      </xdr:nvSpPr>
      <xdr:spPr>
        <a:xfrm>
          <a:off x="18605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390F96F0-7945-4D78-BB15-0E8010A7B8DD}"/>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2" name="テキスト ボックス 931">
          <a:extLst>
            <a:ext uri="{FF2B5EF4-FFF2-40B4-BE49-F238E27FC236}">
              <a16:creationId xmlns:a16="http://schemas.microsoft.com/office/drawing/2014/main" id="{9A419AA4-5954-43E1-9BA5-868E8F9AC993}"/>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3" name="テキスト ボックス 932">
          <a:extLst>
            <a:ext uri="{FF2B5EF4-FFF2-40B4-BE49-F238E27FC236}">
              <a16:creationId xmlns:a16="http://schemas.microsoft.com/office/drawing/2014/main" id="{CDF07D88-A21C-4748-A21E-22C09C3E0D4B}"/>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id="{4A3AE563-2A2A-4AF6-979B-CABBB566184C}"/>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774253FF-33D4-43B0-AEFC-D04FA5FE9809}"/>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74930</xdr:rowOff>
    </xdr:from>
    <xdr:to>
      <xdr:col>116</xdr:col>
      <xdr:colOff>114300</xdr:colOff>
      <xdr:row>107</xdr:row>
      <xdr:rowOff>5080</xdr:rowOff>
    </xdr:to>
    <xdr:sp macro="" textlink="">
      <xdr:nvSpPr>
        <xdr:cNvPr id="936" name="楕円 935">
          <a:extLst>
            <a:ext uri="{FF2B5EF4-FFF2-40B4-BE49-F238E27FC236}">
              <a16:creationId xmlns:a16="http://schemas.microsoft.com/office/drawing/2014/main" id="{6F4F5E90-7C81-46A5-8EFC-B17BE1675AA9}"/>
            </a:ext>
          </a:extLst>
        </xdr:cNvPr>
        <xdr:cNvSpPr/>
      </xdr:nvSpPr>
      <xdr:spPr>
        <a:xfrm>
          <a:off x="22110700" y="1824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53357</xdr:rowOff>
    </xdr:from>
    <xdr:ext cx="469744" cy="259045"/>
    <xdr:sp macro="" textlink="">
      <xdr:nvSpPr>
        <xdr:cNvPr id="937" name="【庁舎】&#10;一人当たり面積該当値テキスト">
          <a:extLst>
            <a:ext uri="{FF2B5EF4-FFF2-40B4-BE49-F238E27FC236}">
              <a16:creationId xmlns:a16="http://schemas.microsoft.com/office/drawing/2014/main" id="{A5E043C1-9CBF-46D1-98FB-51E9BBD3DBEB}"/>
            </a:ext>
          </a:extLst>
        </xdr:cNvPr>
        <xdr:cNvSpPr txBox="1"/>
      </xdr:nvSpPr>
      <xdr:spPr>
        <a:xfrm>
          <a:off x="22199600" y="1822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74930</xdr:rowOff>
    </xdr:from>
    <xdr:to>
      <xdr:col>112</xdr:col>
      <xdr:colOff>38100</xdr:colOff>
      <xdr:row>107</xdr:row>
      <xdr:rowOff>5080</xdr:rowOff>
    </xdr:to>
    <xdr:sp macro="" textlink="">
      <xdr:nvSpPr>
        <xdr:cNvPr id="938" name="楕円 937">
          <a:extLst>
            <a:ext uri="{FF2B5EF4-FFF2-40B4-BE49-F238E27FC236}">
              <a16:creationId xmlns:a16="http://schemas.microsoft.com/office/drawing/2014/main" id="{3D481F78-FD95-4B87-A36E-366A3FAB697C}"/>
            </a:ext>
          </a:extLst>
        </xdr:cNvPr>
        <xdr:cNvSpPr/>
      </xdr:nvSpPr>
      <xdr:spPr>
        <a:xfrm>
          <a:off x="21272500" y="1824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125730</xdr:rowOff>
    </xdr:from>
    <xdr:to>
      <xdr:col>116</xdr:col>
      <xdr:colOff>63500</xdr:colOff>
      <xdr:row>106</xdr:row>
      <xdr:rowOff>125730</xdr:rowOff>
    </xdr:to>
    <xdr:cxnSp macro="">
      <xdr:nvCxnSpPr>
        <xdr:cNvPr id="939" name="直線コネクタ 938">
          <a:extLst>
            <a:ext uri="{FF2B5EF4-FFF2-40B4-BE49-F238E27FC236}">
              <a16:creationId xmlns:a16="http://schemas.microsoft.com/office/drawing/2014/main" id="{3FD3F904-B257-481D-88AB-72DD68BEDB20}"/>
            </a:ext>
          </a:extLst>
        </xdr:cNvPr>
        <xdr:cNvCxnSpPr/>
      </xdr:nvCxnSpPr>
      <xdr:spPr>
        <a:xfrm>
          <a:off x="21323300" y="182994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74930</xdr:rowOff>
    </xdr:from>
    <xdr:to>
      <xdr:col>107</xdr:col>
      <xdr:colOff>101600</xdr:colOff>
      <xdr:row>107</xdr:row>
      <xdr:rowOff>5080</xdr:rowOff>
    </xdr:to>
    <xdr:sp macro="" textlink="">
      <xdr:nvSpPr>
        <xdr:cNvPr id="940" name="楕円 939">
          <a:extLst>
            <a:ext uri="{FF2B5EF4-FFF2-40B4-BE49-F238E27FC236}">
              <a16:creationId xmlns:a16="http://schemas.microsoft.com/office/drawing/2014/main" id="{5900B82E-6D94-4422-8986-83CF618DB080}"/>
            </a:ext>
          </a:extLst>
        </xdr:cNvPr>
        <xdr:cNvSpPr/>
      </xdr:nvSpPr>
      <xdr:spPr>
        <a:xfrm>
          <a:off x="20383500" y="1824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125730</xdr:rowOff>
    </xdr:from>
    <xdr:to>
      <xdr:col>111</xdr:col>
      <xdr:colOff>177800</xdr:colOff>
      <xdr:row>106</xdr:row>
      <xdr:rowOff>125730</xdr:rowOff>
    </xdr:to>
    <xdr:cxnSp macro="">
      <xdr:nvCxnSpPr>
        <xdr:cNvPr id="941" name="直線コネクタ 940">
          <a:extLst>
            <a:ext uri="{FF2B5EF4-FFF2-40B4-BE49-F238E27FC236}">
              <a16:creationId xmlns:a16="http://schemas.microsoft.com/office/drawing/2014/main" id="{1B89C4D7-4A19-4BA4-8761-8DC6CC688870}"/>
            </a:ext>
          </a:extLst>
        </xdr:cNvPr>
        <xdr:cNvCxnSpPr/>
      </xdr:nvCxnSpPr>
      <xdr:spPr>
        <a:xfrm>
          <a:off x="20434300" y="182994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10161</xdr:rowOff>
    </xdr:from>
    <xdr:to>
      <xdr:col>102</xdr:col>
      <xdr:colOff>165100</xdr:colOff>
      <xdr:row>106</xdr:row>
      <xdr:rowOff>111761</xdr:rowOff>
    </xdr:to>
    <xdr:sp macro="" textlink="">
      <xdr:nvSpPr>
        <xdr:cNvPr id="942" name="楕円 941">
          <a:extLst>
            <a:ext uri="{FF2B5EF4-FFF2-40B4-BE49-F238E27FC236}">
              <a16:creationId xmlns:a16="http://schemas.microsoft.com/office/drawing/2014/main" id="{CE3D645D-363E-4032-A690-BA83F2779712}"/>
            </a:ext>
          </a:extLst>
        </xdr:cNvPr>
        <xdr:cNvSpPr/>
      </xdr:nvSpPr>
      <xdr:spPr>
        <a:xfrm>
          <a:off x="19494500" y="1818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60961</xdr:rowOff>
    </xdr:from>
    <xdr:to>
      <xdr:col>107</xdr:col>
      <xdr:colOff>50800</xdr:colOff>
      <xdr:row>106</xdr:row>
      <xdr:rowOff>125730</xdr:rowOff>
    </xdr:to>
    <xdr:cxnSp macro="">
      <xdr:nvCxnSpPr>
        <xdr:cNvPr id="943" name="直線コネクタ 942">
          <a:extLst>
            <a:ext uri="{FF2B5EF4-FFF2-40B4-BE49-F238E27FC236}">
              <a16:creationId xmlns:a16="http://schemas.microsoft.com/office/drawing/2014/main" id="{4B2BC455-9C60-49CF-8440-3A1004D3520E}"/>
            </a:ext>
          </a:extLst>
        </xdr:cNvPr>
        <xdr:cNvCxnSpPr/>
      </xdr:nvCxnSpPr>
      <xdr:spPr>
        <a:xfrm>
          <a:off x="19545300" y="18234661"/>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78739</xdr:rowOff>
    </xdr:from>
    <xdr:to>
      <xdr:col>98</xdr:col>
      <xdr:colOff>38100</xdr:colOff>
      <xdr:row>107</xdr:row>
      <xdr:rowOff>8889</xdr:rowOff>
    </xdr:to>
    <xdr:sp macro="" textlink="">
      <xdr:nvSpPr>
        <xdr:cNvPr id="944" name="楕円 943">
          <a:extLst>
            <a:ext uri="{FF2B5EF4-FFF2-40B4-BE49-F238E27FC236}">
              <a16:creationId xmlns:a16="http://schemas.microsoft.com/office/drawing/2014/main" id="{709A72BF-1788-4121-A972-67764D8421CD}"/>
            </a:ext>
          </a:extLst>
        </xdr:cNvPr>
        <xdr:cNvSpPr/>
      </xdr:nvSpPr>
      <xdr:spPr>
        <a:xfrm>
          <a:off x="18605500" y="1825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60961</xdr:rowOff>
    </xdr:from>
    <xdr:to>
      <xdr:col>102</xdr:col>
      <xdr:colOff>114300</xdr:colOff>
      <xdr:row>106</xdr:row>
      <xdr:rowOff>129539</xdr:rowOff>
    </xdr:to>
    <xdr:cxnSp macro="">
      <xdr:nvCxnSpPr>
        <xdr:cNvPr id="945" name="直線コネクタ 944">
          <a:extLst>
            <a:ext uri="{FF2B5EF4-FFF2-40B4-BE49-F238E27FC236}">
              <a16:creationId xmlns:a16="http://schemas.microsoft.com/office/drawing/2014/main" id="{B9774514-6835-4048-A50F-1931C1077B7C}"/>
            </a:ext>
          </a:extLst>
        </xdr:cNvPr>
        <xdr:cNvCxnSpPr/>
      </xdr:nvCxnSpPr>
      <xdr:spPr>
        <a:xfrm flipV="1">
          <a:off x="18656300" y="1823466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36847</xdr:rowOff>
    </xdr:from>
    <xdr:ext cx="469744" cy="259045"/>
    <xdr:sp macro="" textlink="">
      <xdr:nvSpPr>
        <xdr:cNvPr id="946" name="n_1aveValue【庁舎】&#10;一人当たり面積">
          <a:extLst>
            <a:ext uri="{FF2B5EF4-FFF2-40B4-BE49-F238E27FC236}">
              <a16:creationId xmlns:a16="http://schemas.microsoft.com/office/drawing/2014/main" id="{A35DE9F3-F3BD-49B5-AD94-8C3D4901AF16}"/>
            </a:ext>
          </a:extLst>
        </xdr:cNvPr>
        <xdr:cNvSpPr txBox="1"/>
      </xdr:nvSpPr>
      <xdr:spPr>
        <a:xfrm>
          <a:off x="21075727" y="1786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36847</xdr:rowOff>
    </xdr:from>
    <xdr:ext cx="469744" cy="259045"/>
    <xdr:sp macro="" textlink="">
      <xdr:nvSpPr>
        <xdr:cNvPr id="947" name="n_2aveValue【庁舎】&#10;一人当たり面積">
          <a:extLst>
            <a:ext uri="{FF2B5EF4-FFF2-40B4-BE49-F238E27FC236}">
              <a16:creationId xmlns:a16="http://schemas.microsoft.com/office/drawing/2014/main" id="{41DB1B88-CA00-46F3-ABBF-0A398BBCC25C}"/>
            </a:ext>
          </a:extLst>
        </xdr:cNvPr>
        <xdr:cNvSpPr txBox="1"/>
      </xdr:nvSpPr>
      <xdr:spPr>
        <a:xfrm>
          <a:off x="20199427" y="1786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25416</xdr:rowOff>
    </xdr:from>
    <xdr:ext cx="469744" cy="259045"/>
    <xdr:sp macro="" textlink="">
      <xdr:nvSpPr>
        <xdr:cNvPr id="948" name="n_3aveValue【庁舎】&#10;一人当たり面積">
          <a:extLst>
            <a:ext uri="{FF2B5EF4-FFF2-40B4-BE49-F238E27FC236}">
              <a16:creationId xmlns:a16="http://schemas.microsoft.com/office/drawing/2014/main" id="{CA8EFDAA-908E-404E-AF10-A2AE47E98FE1}"/>
            </a:ext>
          </a:extLst>
        </xdr:cNvPr>
        <xdr:cNvSpPr txBox="1"/>
      </xdr:nvSpPr>
      <xdr:spPr>
        <a:xfrm>
          <a:off x="19310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25416</xdr:rowOff>
    </xdr:from>
    <xdr:ext cx="469744" cy="259045"/>
    <xdr:sp macro="" textlink="">
      <xdr:nvSpPr>
        <xdr:cNvPr id="949" name="n_4aveValue【庁舎】&#10;一人当たり面積">
          <a:extLst>
            <a:ext uri="{FF2B5EF4-FFF2-40B4-BE49-F238E27FC236}">
              <a16:creationId xmlns:a16="http://schemas.microsoft.com/office/drawing/2014/main" id="{29150869-582E-4F29-86A8-C5462FD5AC1D}"/>
            </a:ext>
          </a:extLst>
        </xdr:cNvPr>
        <xdr:cNvSpPr txBox="1"/>
      </xdr:nvSpPr>
      <xdr:spPr>
        <a:xfrm>
          <a:off x="18421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167657</xdr:rowOff>
    </xdr:from>
    <xdr:ext cx="469744" cy="259045"/>
    <xdr:sp macro="" textlink="">
      <xdr:nvSpPr>
        <xdr:cNvPr id="950" name="n_1mainValue【庁舎】&#10;一人当たり面積">
          <a:extLst>
            <a:ext uri="{FF2B5EF4-FFF2-40B4-BE49-F238E27FC236}">
              <a16:creationId xmlns:a16="http://schemas.microsoft.com/office/drawing/2014/main" id="{2320DBBC-D4BD-4EFE-A79C-E386589FF159}"/>
            </a:ext>
          </a:extLst>
        </xdr:cNvPr>
        <xdr:cNvSpPr txBox="1"/>
      </xdr:nvSpPr>
      <xdr:spPr>
        <a:xfrm>
          <a:off x="21075727" y="1834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167657</xdr:rowOff>
    </xdr:from>
    <xdr:ext cx="469744" cy="259045"/>
    <xdr:sp macro="" textlink="">
      <xdr:nvSpPr>
        <xdr:cNvPr id="951" name="n_2mainValue【庁舎】&#10;一人当たり面積">
          <a:extLst>
            <a:ext uri="{FF2B5EF4-FFF2-40B4-BE49-F238E27FC236}">
              <a16:creationId xmlns:a16="http://schemas.microsoft.com/office/drawing/2014/main" id="{9B49DFAC-F25D-414B-B989-9664DF18EBB0}"/>
            </a:ext>
          </a:extLst>
        </xdr:cNvPr>
        <xdr:cNvSpPr txBox="1"/>
      </xdr:nvSpPr>
      <xdr:spPr>
        <a:xfrm>
          <a:off x="20199427" y="1834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102888</xdr:rowOff>
    </xdr:from>
    <xdr:ext cx="469744" cy="259045"/>
    <xdr:sp macro="" textlink="">
      <xdr:nvSpPr>
        <xdr:cNvPr id="952" name="n_3mainValue【庁舎】&#10;一人当たり面積">
          <a:extLst>
            <a:ext uri="{FF2B5EF4-FFF2-40B4-BE49-F238E27FC236}">
              <a16:creationId xmlns:a16="http://schemas.microsoft.com/office/drawing/2014/main" id="{01ABBAC7-2CC2-4E70-8CC5-66D64F9A957F}"/>
            </a:ext>
          </a:extLst>
        </xdr:cNvPr>
        <xdr:cNvSpPr txBox="1"/>
      </xdr:nvSpPr>
      <xdr:spPr>
        <a:xfrm>
          <a:off x="19310427" y="1827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16</xdr:rowOff>
    </xdr:from>
    <xdr:ext cx="469744" cy="259045"/>
    <xdr:sp macro="" textlink="">
      <xdr:nvSpPr>
        <xdr:cNvPr id="953" name="n_4mainValue【庁舎】&#10;一人当たり面積">
          <a:extLst>
            <a:ext uri="{FF2B5EF4-FFF2-40B4-BE49-F238E27FC236}">
              <a16:creationId xmlns:a16="http://schemas.microsoft.com/office/drawing/2014/main" id="{487F7603-F247-4AEA-9D90-A49E0F918DA8}"/>
            </a:ext>
          </a:extLst>
        </xdr:cNvPr>
        <xdr:cNvSpPr txBox="1"/>
      </xdr:nvSpPr>
      <xdr:spPr>
        <a:xfrm>
          <a:off x="18421427" y="1834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4" name="正方形/長方形 953">
          <a:extLst>
            <a:ext uri="{FF2B5EF4-FFF2-40B4-BE49-F238E27FC236}">
              <a16:creationId xmlns:a16="http://schemas.microsoft.com/office/drawing/2014/main" id="{663ED2EB-7AC5-4C91-A734-5B1D3884E2C2}"/>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5" name="正方形/長方形 954">
          <a:extLst>
            <a:ext uri="{FF2B5EF4-FFF2-40B4-BE49-F238E27FC236}">
              <a16:creationId xmlns:a16="http://schemas.microsoft.com/office/drawing/2014/main" id="{500C2A68-3B3F-4B1D-AE3A-7E0FB44E110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6" name="テキスト ボックス 955">
          <a:extLst>
            <a:ext uri="{FF2B5EF4-FFF2-40B4-BE49-F238E27FC236}">
              <a16:creationId xmlns:a16="http://schemas.microsoft.com/office/drawing/2014/main" id="{FFF96F3A-EE51-4023-8FD6-40A89689BCD1}"/>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図書館については、有形固定資産減価償却率から老朽化が進行していることが見てとれ、一人当たり面積においても類似団体内平均値を大きく下回っている。体育館・プールについては、類似団体内においては公共施設マネジメント等による統合・廃止が進んでいるものとみられ、春日部市においても、今後のあり方について検討を要する。福祉施設については、有形固定資産減価償却率から見て、類似団体に比べ老朽化が進行しているが、上昇率は類似団体と同程度となっている。市民会館については、有形固定資産減価償却率が類似団体に比べ高い値のまま推移しているが、これは老朽化が進行し、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年度も整備実施が少なかったことが表れている。一般廃棄物処理施設については、し尿処理施設やごみ処理施設の整備進行により有形固定資産減価償却率が平成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年度に大きく低下したが、令和元年度以降は大きな整備が行われなかったため、有形固定資産減価償却率が上昇している。保健センター・保健所においては、有形固定資産減価償却率から、令和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年度も整備が少なかったことが表れている。消防施設については、各消防署の通信指令装置部分の更新工事が実施されたため、有形固定資産減価償却率は令和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年度に微減となったが、令和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年度では大きな整備等が行われなかったため、上昇している。庁舎においては、有形固定資産減価償却率から、類似団体よりも老朽化が進行していることが見てとれるが、令和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年度に新本庁舎が完成予定となっており、今後大きく変動すると思われる。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埼玉県春日部市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232,864
228,371
66.00
89,933,522
84,433,713
4,962,529
47,417,141
68,288,441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年度の財政力指数は</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0.74</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で、前年度から</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0.02</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ポイント下回り、類似団体平均を</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0.16</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　</a:t>
          </a:r>
          <a:endParaRPr lang="ja-JP" altLang="ja-JP" sz="1300" baseline="0">
            <a:effectLst/>
            <a:latin typeface="ＭＳ Ｐゴシック" panose="020B0600070205080204" pitchFamily="50" charset="-128"/>
            <a:ea typeface="ＭＳ Ｐゴシック" panose="020B0600070205080204" pitchFamily="50" charset="-128"/>
          </a:endParaRPr>
        </a:p>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年度単年度では、前年度に比べて消防費やその他の教育費などの減により基準財政需要額が減少した一方で、市民税（所得割）や法人税割などの減により、基準財政収入額も減少した。</a:t>
          </a:r>
          <a:r>
            <a:rPr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基準財政需要額、基準財政収入額ともに減額となったが、</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収入額の減額が需要額の減額を上回ったため、財源不足額は拡大し、財政力指数が下降したものである。</a:t>
          </a:r>
          <a:endParaRPr lang="ja-JP" altLang="ja-JP" sz="1300" baseline="0">
            <a:effectLst/>
            <a:latin typeface="ＭＳ Ｐゴシック" panose="020B0600070205080204" pitchFamily="50" charset="-128"/>
            <a:ea typeface="ＭＳ Ｐゴシック" panose="020B0600070205080204" pitchFamily="50" charset="-128"/>
          </a:endParaRPr>
        </a:p>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今後は、一層の行財政改革等による歳出削減を進めるとともに、市税の徴収強化等による自主財源の確保を図り、財政基盤の強化に努めていく。</a:t>
          </a:r>
          <a:endParaRPr lang="ja-JP" altLang="ja-JP" sz="1300" baseline="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64770</xdr:rowOff>
    </xdr:from>
    <xdr:to>
      <xdr:col>23</xdr:col>
      <xdr:colOff>133350</xdr:colOff>
      <xdr:row>44</xdr:row>
      <xdr:rowOff>165100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236970"/>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151147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598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64770</xdr:rowOff>
    </xdr:from>
    <xdr:to>
      <xdr:col>24</xdr:col>
      <xdr:colOff>12700</xdr:colOff>
      <xdr:row>36</xdr:row>
      <xdr:rowOff>64770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23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121920</xdr:rowOff>
    </xdr:from>
    <xdr:to>
      <xdr:col>23</xdr:col>
      <xdr:colOff>133350</xdr:colOff>
      <xdr:row>42</xdr:row>
      <xdr:rowOff>170180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732282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92727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97790</xdr:rowOff>
    </xdr:from>
    <xdr:to>
      <xdr:col>19</xdr:col>
      <xdr:colOff>133350</xdr:colOff>
      <xdr:row>42</xdr:row>
      <xdr:rowOff>121920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729869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76200</xdr:rowOff>
    </xdr:from>
    <xdr:to>
      <xdr:col>19</xdr:col>
      <xdr:colOff>184150</xdr:colOff>
      <xdr:row>41</xdr:row>
      <xdr:rowOff>6350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16527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73660</xdr:rowOff>
    </xdr:from>
    <xdr:to>
      <xdr:col>15</xdr:col>
      <xdr:colOff>82550</xdr:colOff>
      <xdr:row>42</xdr:row>
      <xdr:rowOff>97790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727456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76200</xdr:rowOff>
    </xdr:from>
    <xdr:to>
      <xdr:col>15</xdr:col>
      <xdr:colOff>133350</xdr:colOff>
      <xdr:row>41</xdr:row>
      <xdr:rowOff>6350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73660</xdr:rowOff>
    </xdr:from>
    <xdr:to>
      <xdr:col>11</xdr:col>
      <xdr:colOff>31750</xdr:colOff>
      <xdr:row>42</xdr:row>
      <xdr:rowOff>73660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1447800" y="72745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124460</xdr:rowOff>
    </xdr:from>
    <xdr:to>
      <xdr:col>11</xdr:col>
      <xdr:colOff>82550</xdr:colOff>
      <xdr:row>41</xdr:row>
      <xdr:rowOff>54610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64787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1270</xdr:rowOff>
    </xdr:from>
    <xdr:to>
      <xdr:col>7</xdr:col>
      <xdr:colOff>31750</xdr:colOff>
      <xdr:row>41</xdr:row>
      <xdr:rowOff>102870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113047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119380</xdr:rowOff>
    </xdr:from>
    <xdr:to>
      <xdr:col>23</xdr:col>
      <xdr:colOff>184150</xdr:colOff>
      <xdr:row>43</xdr:row>
      <xdr:rowOff>49530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91457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729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71120</xdr:rowOff>
    </xdr:from>
    <xdr:to>
      <xdr:col>19</xdr:col>
      <xdr:colOff>184150</xdr:colOff>
      <xdr:row>43</xdr:row>
      <xdr:rowOff>1270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157497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735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46990</xdr:rowOff>
    </xdr:from>
    <xdr:to>
      <xdr:col>15</xdr:col>
      <xdr:colOff>133350</xdr:colOff>
      <xdr:row>42</xdr:row>
      <xdr:rowOff>148590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133367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22860</xdr:rowOff>
    </xdr:from>
    <xdr:to>
      <xdr:col>11</xdr:col>
      <xdr:colOff>82550</xdr:colOff>
      <xdr:row>42</xdr:row>
      <xdr:rowOff>124460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109237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22860</xdr:rowOff>
    </xdr:from>
    <xdr:to>
      <xdr:col>7</xdr:col>
      <xdr:colOff>31750</xdr:colOff>
      <xdr:row>42</xdr:row>
      <xdr:rowOff>124460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109237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経常収支比率は</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88.9</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％となり、前年度対比</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4.9</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ポイント改善したものの、財政構造の弾力性は依然として低い状況となっている。</a:t>
          </a:r>
          <a:endParaRPr lang="ja-JP" altLang="ja-JP" sz="1300" baseline="0">
            <a:effectLst/>
            <a:latin typeface="ＭＳ Ｐゴシック" panose="020B0600070205080204" pitchFamily="50" charset="-128"/>
            <a:ea typeface="ＭＳ Ｐゴシック" panose="020B0600070205080204" pitchFamily="50" charset="-128"/>
          </a:endParaRPr>
        </a:p>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これは、経常一般財源において、臨時経済対策費・臨時財政対策債償還基金費の追加交付による地方交付税の増などにより、前年度から</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8.1</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％増となった一方、経常経費充当一般財源において、扶助費が増となったものの、前年度から</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％増に留まったことが大きな要因である。</a:t>
          </a:r>
          <a:endParaRPr lang="ja-JP" altLang="ja-JP" sz="1300" baseline="0">
            <a:effectLst/>
            <a:latin typeface="ＭＳ Ｐゴシック" panose="020B0600070205080204" pitchFamily="50" charset="-128"/>
            <a:ea typeface="ＭＳ Ｐゴシック" panose="020B0600070205080204" pitchFamily="50" charset="-128"/>
          </a:endParaRPr>
        </a:p>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今後も収納対策の強化等による自主財源の確保や事務事業の見直し、行財政改革の取り組みによる経常経費の削減に努める。</a:t>
          </a:r>
          <a:endParaRPr lang="ja-JP" altLang="ja-JP" sz="1300" baseline="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132504</xdr:rowOff>
    </xdr:from>
    <xdr:to>
      <xdr:col>23</xdr:col>
      <xdr:colOff>133350</xdr:colOff>
      <xdr:row>68</xdr:row>
      <xdr:rowOff>13123</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248054"/>
          <a:ext cx="0" cy="14236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156650</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64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13123</xdr:rowOff>
    </xdr:from>
    <xdr:to>
      <xdr:col>24</xdr:col>
      <xdr:colOff>12700</xdr:colOff>
      <xdr:row>68</xdr:row>
      <xdr:rowOff>13123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67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47431</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99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132504</xdr:rowOff>
    </xdr:from>
    <xdr:to>
      <xdr:col>24</xdr:col>
      <xdr:colOff>12700</xdr:colOff>
      <xdr:row>59</xdr:row>
      <xdr:rowOff>132504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24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135890</xdr:rowOff>
    </xdr:from>
    <xdr:to>
      <xdr:col>23</xdr:col>
      <xdr:colOff>133350</xdr:colOff>
      <xdr:row>67</xdr:row>
      <xdr:rowOff>15663</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1108690"/>
          <a:ext cx="838200" cy="394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93573</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8949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77046</xdr:rowOff>
    </xdr:from>
    <xdr:to>
      <xdr:col>23</xdr:col>
      <xdr:colOff>184150</xdr:colOff>
      <xdr:row>65</xdr:row>
      <xdr:rowOff>7196</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67</xdr:row>
      <xdr:rowOff>15663</xdr:rowOff>
    </xdr:from>
    <xdr:to>
      <xdr:col>19</xdr:col>
      <xdr:colOff>133350</xdr:colOff>
      <xdr:row>67</xdr:row>
      <xdr:rowOff>120227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1502813"/>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162983</xdr:rowOff>
    </xdr:from>
    <xdr:to>
      <xdr:col>19</xdr:col>
      <xdr:colOff>184150</xdr:colOff>
      <xdr:row>66</xdr:row>
      <xdr:rowOff>93133</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30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103310</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1076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154940</xdr:rowOff>
    </xdr:from>
    <xdr:to>
      <xdr:col>15</xdr:col>
      <xdr:colOff>82550</xdr:colOff>
      <xdr:row>67</xdr:row>
      <xdr:rowOff>120227</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1470640"/>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66</xdr:row>
      <xdr:rowOff>47837</xdr:rowOff>
    </xdr:from>
    <xdr:to>
      <xdr:col>15</xdr:col>
      <xdr:colOff>133350</xdr:colOff>
      <xdr:row>66</xdr:row>
      <xdr:rowOff>149437</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36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159614</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1132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114723</xdr:rowOff>
    </xdr:from>
    <xdr:to>
      <xdr:col>11</xdr:col>
      <xdr:colOff>31750</xdr:colOff>
      <xdr:row>66</xdr:row>
      <xdr:rowOff>154940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143042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162983</xdr:rowOff>
    </xdr:from>
    <xdr:to>
      <xdr:col>11</xdr:col>
      <xdr:colOff>82550</xdr:colOff>
      <xdr:row>66</xdr:row>
      <xdr:rowOff>93133</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30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103310</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1076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15663</xdr:rowOff>
    </xdr:from>
    <xdr:to>
      <xdr:col>7</xdr:col>
      <xdr:colOff>31750</xdr:colOff>
      <xdr:row>66</xdr:row>
      <xdr:rowOff>117263</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33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127440</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1100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85090</xdr:rowOff>
    </xdr:from>
    <xdr:to>
      <xdr:col>23</xdr:col>
      <xdr:colOff>184150</xdr:colOff>
      <xdr:row>65</xdr:row>
      <xdr:rowOff>15240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57167</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102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136313</xdr:rowOff>
    </xdr:from>
    <xdr:to>
      <xdr:col>19</xdr:col>
      <xdr:colOff>184150</xdr:colOff>
      <xdr:row>67</xdr:row>
      <xdr:rowOff>66463</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45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51240</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538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67</xdr:row>
      <xdr:rowOff>69427</xdr:rowOff>
    </xdr:from>
    <xdr:to>
      <xdr:col>15</xdr:col>
      <xdr:colOff>133350</xdr:colOff>
      <xdr:row>67</xdr:row>
      <xdr:rowOff>171027</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55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155804</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642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104140</xdr:rowOff>
    </xdr:from>
    <xdr:to>
      <xdr:col>11</xdr:col>
      <xdr:colOff>82550</xdr:colOff>
      <xdr:row>67</xdr:row>
      <xdr:rowOff>34290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41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19067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50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63923</xdr:rowOff>
    </xdr:from>
    <xdr:to>
      <xdr:col>7</xdr:col>
      <xdr:colOff>31750</xdr:colOff>
      <xdr:row>66</xdr:row>
      <xdr:rowOff>165523</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37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150300</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466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[116,130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人口</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人当たり人件費・物件費等決算額は</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116,130</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円となり、前年度対比</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7,391</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円の増となったものの、類似団体平均を</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10,042</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円下回る結果となった。</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増額となった主な要因である物件費については、新型コロナウイルスワクチン接種の実施に伴い、予防接種委託料が増となったこと、また児童発達支援センター「ふじ学園」の指定管理者制度導入に伴い、指定管理委託料が増となったことなどにより、物件費全体が</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1,475,662</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千円増となった。</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全国平均、県平均を下回る状況ではあるが、今後もより一層の物件費の削減に努めていく。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79375</xdr:rowOff>
    </xdr:from>
    <xdr:to>
      <xdr:col>27</xdr:col>
      <xdr:colOff>184150</xdr:colOff>
      <xdr:row>90</xdr:row>
      <xdr:rowOff>79375</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108602</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161925</xdr:rowOff>
    </xdr:from>
    <xdr:to>
      <xdr:col>27</xdr:col>
      <xdr:colOff>184150</xdr:colOff>
      <xdr:row>86</xdr:row>
      <xdr:rowOff>161925</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19702</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73025</xdr:rowOff>
    </xdr:from>
    <xdr:to>
      <xdr:col>27</xdr:col>
      <xdr:colOff>184150</xdr:colOff>
      <xdr:row>83</xdr:row>
      <xdr:rowOff>73025</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102252</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79</xdr:row>
      <xdr:rowOff>155575</xdr:rowOff>
    </xdr:from>
    <xdr:to>
      <xdr:col>27</xdr:col>
      <xdr:colOff>184150</xdr:colOff>
      <xdr:row>79</xdr:row>
      <xdr:rowOff>155575</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13352</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45605</xdr:rowOff>
    </xdr:from>
    <xdr:to>
      <xdr:col>23</xdr:col>
      <xdr:colOff>133350</xdr:colOff>
      <xdr:row>89</xdr:row>
      <xdr:rowOff>34575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33055"/>
          <a:ext cx="0" cy="13605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6652</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265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34575</xdr:rowOff>
    </xdr:from>
    <xdr:to>
      <xdr:col>24</xdr:col>
      <xdr:colOff>12700</xdr:colOff>
      <xdr:row>89</xdr:row>
      <xdr:rowOff>34575</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93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131982</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67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45605</xdr:rowOff>
    </xdr:from>
    <xdr:to>
      <xdr:col>24</xdr:col>
      <xdr:colOff>12700</xdr:colOff>
      <xdr:row>81</xdr:row>
      <xdr:rowOff>45605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33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74645</xdr:rowOff>
    </xdr:from>
    <xdr:to>
      <xdr:col>23</xdr:col>
      <xdr:colOff>133350</xdr:colOff>
      <xdr:row>83</xdr:row>
      <xdr:rowOff>14661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133545"/>
          <a:ext cx="838200" cy="111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87383</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3177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115306</xdr:rowOff>
    </xdr:from>
    <xdr:to>
      <xdr:col>23</xdr:col>
      <xdr:colOff>184150</xdr:colOff>
      <xdr:row>84</xdr:row>
      <xdr:rowOff>45456</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34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104195</xdr:rowOff>
    </xdr:from>
    <xdr:to>
      <xdr:col>19</xdr:col>
      <xdr:colOff>133350</xdr:colOff>
      <xdr:row>82</xdr:row>
      <xdr:rowOff>74645</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3991645"/>
          <a:ext cx="889000" cy="141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164719</xdr:rowOff>
    </xdr:from>
    <xdr:to>
      <xdr:col>19</xdr:col>
      <xdr:colOff>184150</xdr:colOff>
      <xdr:row>83</xdr:row>
      <xdr:rowOff>94869</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22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79646</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3099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27854</xdr:rowOff>
    </xdr:from>
    <xdr:to>
      <xdr:col>15</xdr:col>
      <xdr:colOff>82550</xdr:colOff>
      <xdr:row>81</xdr:row>
      <xdr:rowOff>104195</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3915304"/>
          <a:ext cx="889000" cy="76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71548</xdr:rowOff>
    </xdr:from>
    <xdr:to>
      <xdr:col>15</xdr:col>
      <xdr:colOff>133350</xdr:colOff>
      <xdr:row>83</xdr:row>
      <xdr:rowOff>1698</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130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157925</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21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14010</xdr:rowOff>
    </xdr:from>
    <xdr:to>
      <xdr:col>11</xdr:col>
      <xdr:colOff>31750</xdr:colOff>
      <xdr:row>81</xdr:row>
      <xdr:rowOff>27854</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3901460"/>
          <a:ext cx="889000" cy="13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6065</xdr:rowOff>
    </xdr:from>
    <xdr:to>
      <xdr:col>11</xdr:col>
      <xdr:colOff>82550</xdr:colOff>
      <xdr:row>82</xdr:row>
      <xdr:rowOff>107665</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06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92442</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15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162992</xdr:rowOff>
    </xdr:from>
    <xdr:to>
      <xdr:col>7</xdr:col>
      <xdr:colOff>31750</xdr:colOff>
      <xdr:row>82</xdr:row>
      <xdr:rowOff>93142</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05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77919</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13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135311</xdr:rowOff>
    </xdr:from>
    <xdr:to>
      <xdr:col>23</xdr:col>
      <xdr:colOff>184150</xdr:colOff>
      <xdr:row>83</xdr:row>
      <xdr:rowOff>65461</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19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151838</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039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23845</xdr:rowOff>
    </xdr:from>
    <xdr:to>
      <xdr:col>19</xdr:col>
      <xdr:colOff>184150</xdr:colOff>
      <xdr:row>82</xdr:row>
      <xdr:rowOff>125445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0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135622</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8516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53395</xdr:rowOff>
    </xdr:from>
    <xdr:to>
      <xdr:col>15</xdr:col>
      <xdr:colOff>133350</xdr:colOff>
      <xdr:row>81</xdr:row>
      <xdr:rowOff>154995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94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165172</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709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148504</xdr:rowOff>
    </xdr:from>
    <xdr:to>
      <xdr:col>11</xdr:col>
      <xdr:colOff>82550</xdr:colOff>
      <xdr:row>81</xdr:row>
      <xdr:rowOff>78654</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864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88831</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63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134660</xdr:rowOff>
    </xdr:from>
    <xdr:to>
      <xdr:col>7</xdr:col>
      <xdr:colOff>31750</xdr:colOff>
      <xdr:row>81</xdr:row>
      <xdr:rowOff>64810</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85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74987</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6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人事院勧告に準拠した給与改定を行っており、類似団体内平均値と比較して</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ポイント下回っている。今後においても引き続き給与の適正化に努めていく。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24341</xdr:rowOff>
    </xdr:from>
    <xdr:to>
      <xdr:col>81</xdr:col>
      <xdr:colOff>44450</xdr:colOff>
      <xdr:row>88</xdr:row>
      <xdr:rowOff>60325</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740341"/>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32402</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12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60325</xdr:rowOff>
    </xdr:from>
    <xdr:to>
      <xdr:col>81</xdr:col>
      <xdr:colOff>133350</xdr:colOff>
      <xdr:row>88</xdr:row>
      <xdr:rowOff>60325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14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110718</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48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24341</xdr:rowOff>
    </xdr:from>
    <xdr:to>
      <xdr:col>81</xdr:col>
      <xdr:colOff>133350</xdr:colOff>
      <xdr:row>80</xdr:row>
      <xdr:rowOff>24341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740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62441</xdr:rowOff>
    </xdr:from>
    <xdr:to>
      <xdr:col>81</xdr:col>
      <xdr:colOff>44450</xdr:colOff>
      <xdr:row>84</xdr:row>
      <xdr:rowOff>62441</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446424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64152</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465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92075</xdr:rowOff>
    </xdr:from>
    <xdr:to>
      <xdr:col>81</xdr:col>
      <xdr:colOff>95250</xdr:colOff>
      <xdr:row>85</xdr:row>
      <xdr:rowOff>22225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62441</xdr:rowOff>
    </xdr:from>
    <xdr:to>
      <xdr:col>77</xdr:col>
      <xdr:colOff>44450</xdr:colOff>
      <xdr:row>84</xdr:row>
      <xdr:rowOff>82550</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4464241"/>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92075</xdr:rowOff>
    </xdr:from>
    <xdr:to>
      <xdr:col>77</xdr:col>
      <xdr:colOff>95250</xdr:colOff>
      <xdr:row>85</xdr:row>
      <xdr:rowOff>22225</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7002</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58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22225</xdr:rowOff>
    </xdr:from>
    <xdr:to>
      <xdr:col>72</xdr:col>
      <xdr:colOff>203200</xdr:colOff>
      <xdr:row>84</xdr:row>
      <xdr:rowOff>82550</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4401800" y="1442402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132291</xdr:rowOff>
    </xdr:from>
    <xdr:to>
      <xdr:col>73</xdr:col>
      <xdr:colOff>44450</xdr:colOff>
      <xdr:row>85</xdr:row>
      <xdr:rowOff>62441</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47218</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620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22225</xdr:rowOff>
    </xdr:from>
    <xdr:to>
      <xdr:col>68</xdr:col>
      <xdr:colOff>152400</xdr:colOff>
      <xdr:row>84</xdr:row>
      <xdr:rowOff>82550</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3512800" y="1442402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132291</xdr:rowOff>
    </xdr:from>
    <xdr:to>
      <xdr:col>68</xdr:col>
      <xdr:colOff>203200</xdr:colOff>
      <xdr:row>85</xdr:row>
      <xdr:rowOff>62441</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47218</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620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67327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11641</xdr:rowOff>
    </xdr:from>
    <xdr:to>
      <xdr:col>81</xdr:col>
      <xdr:colOff>95250</xdr:colOff>
      <xdr:row>84</xdr:row>
      <xdr:rowOff>113241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41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28168</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258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11641</xdr:rowOff>
    </xdr:from>
    <xdr:to>
      <xdr:col>77</xdr:col>
      <xdr:colOff>95250</xdr:colOff>
      <xdr:row>84</xdr:row>
      <xdr:rowOff>113241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41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123418</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1823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31750</xdr:rowOff>
    </xdr:from>
    <xdr:to>
      <xdr:col>73</xdr:col>
      <xdr:colOff>44450</xdr:colOff>
      <xdr:row>84</xdr:row>
      <xdr:rowOff>133350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143527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142875</xdr:rowOff>
    </xdr:from>
    <xdr:to>
      <xdr:col>68</xdr:col>
      <xdr:colOff>203200</xdr:colOff>
      <xdr:row>84</xdr:row>
      <xdr:rowOff>73025</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37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83202</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14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143527</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平成３０年度から令和４年度までの５年間を計画期間とする「春日部市職員定員管理計画」により、病院部門を除く職員数は</a:t>
          </a:r>
          <a:r>
            <a:rPr kumimoji="1" lang="en-US" altLang="ja-JP" sz="1300">
              <a:latin typeface="ＭＳ Ｐゴシック" panose="020B0600070205080204" pitchFamily="50" charset="-128"/>
              <a:ea typeface="ＭＳ Ｐゴシック" panose="020B0600070205080204" pitchFamily="50" charset="-128"/>
            </a:rPr>
            <a:t>1,414</a:t>
          </a:r>
          <a:r>
            <a:rPr kumimoji="1" lang="ja-JP" altLang="en-US" sz="1300">
              <a:latin typeface="ＭＳ Ｐゴシック" panose="020B0600070205080204" pitchFamily="50" charset="-128"/>
              <a:ea typeface="ＭＳ Ｐゴシック" panose="020B0600070205080204" pitchFamily="50" charset="-128"/>
            </a:rPr>
            <a:t>人を上限として、その範囲内において職員を配置することとしている。</a:t>
          </a:r>
        </a:p>
        <a:p>
          <a:r>
            <a:rPr kumimoji="1" lang="ja-JP" altLang="en-US" sz="1300">
              <a:latin typeface="ＭＳ Ｐゴシック" panose="020B0600070205080204" pitchFamily="50" charset="-128"/>
              <a:ea typeface="ＭＳ Ｐゴシック" panose="020B0600070205080204" pitchFamily="50" charset="-128"/>
            </a:rPr>
            <a:t>　令和３年４月１日現在の職員数は、前年度から</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人増の</a:t>
          </a:r>
          <a:r>
            <a:rPr kumimoji="1" lang="en-US" altLang="ja-JP" sz="1300">
              <a:latin typeface="ＭＳ Ｐゴシック" panose="020B0600070205080204" pitchFamily="50" charset="-128"/>
              <a:ea typeface="ＭＳ Ｐゴシック" panose="020B0600070205080204" pitchFamily="50" charset="-128"/>
            </a:rPr>
            <a:t>1,951</a:t>
          </a:r>
          <a:r>
            <a:rPr kumimoji="1" lang="ja-JP" altLang="en-US" sz="1300">
              <a:latin typeface="ＭＳ Ｐゴシック" panose="020B0600070205080204" pitchFamily="50" charset="-128"/>
              <a:ea typeface="ＭＳ Ｐゴシック" panose="020B0600070205080204" pitchFamily="50" charset="-128"/>
            </a:rPr>
            <a:t>人となっている。</a:t>
          </a:r>
        </a:p>
        <a:p>
          <a:r>
            <a:rPr kumimoji="1" lang="ja-JP" altLang="en-US" sz="1300">
              <a:latin typeface="ＭＳ Ｐゴシック" panose="020B0600070205080204" pitchFamily="50" charset="-128"/>
              <a:ea typeface="ＭＳ Ｐゴシック" panose="020B0600070205080204" pitchFamily="50" charset="-128"/>
            </a:rPr>
            <a:t>なお、本市の人口千人当たりの職員数については、令和３年度は</a:t>
          </a:r>
          <a:r>
            <a:rPr kumimoji="1" lang="en-US" altLang="ja-JP" sz="1300">
              <a:latin typeface="ＭＳ Ｐゴシック" panose="020B0600070205080204" pitchFamily="50" charset="-128"/>
              <a:ea typeface="ＭＳ Ｐゴシック" panose="020B0600070205080204" pitchFamily="50" charset="-128"/>
            </a:rPr>
            <a:t>5.62</a:t>
          </a:r>
          <a:r>
            <a:rPr kumimoji="1" lang="ja-JP" altLang="en-US" sz="1300">
              <a:latin typeface="ＭＳ Ｐゴシック" panose="020B0600070205080204" pitchFamily="50" charset="-128"/>
              <a:ea typeface="ＭＳ Ｐゴシック" panose="020B0600070205080204" pitchFamily="50" charset="-128"/>
            </a:rPr>
            <a:t>人と前年度より</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人増加したが、類似団体内平均値を継続して下回っている状況である。</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153670</xdr:rowOff>
    </xdr:from>
    <xdr:to>
      <xdr:col>81</xdr:col>
      <xdr:colOff>44450</xdr:colOff>
      <xdr:row>66</xdr:row>
      <xdr:rowOff>66463</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26320"/>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38540</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35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66463</xdr:rowOff>
    </xdr:from>
    <xdr:to>
      <xdr:col>81</xdr:col>
      <xdr:colOff>133350</xdr:colOff>
      <xdr:row>66</xdr:row>
      <xdr:rowOff>66463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38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68597</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153670</xdr:rowOff>
    </xdr:from>
    <xdr:to>
      <xdr:col>81</xdr:col>
      <xdr:colOff>133350</xdr:colOff>
      <xdr:row>57</xdr:row>
      <xdr:rowOff>153670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116417</xdr:rowOff>
    </xdr:from>
    <xdr:to>
      <xdr:col>81</xdr:col>
      <xdr:colOff>44450</xdr:colOff>
      <xdr:row>59</xdr:row>
      <xdr:rowOff>124460</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23196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20548</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478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48471</xdr:rowOff>
    </xdr:from>
    <xdr:to>
      <xdr:col>81</xdr:col>
      <xdr:colOff>95250</xdr:colOff>
      <xdr:row>61</xdr:row>
      <xdr:rowOff>150071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80221</xdr:rowOff>
    </xdr:from>
    <xdr:to>
      <xdr:col>77</xdr:col>
      <xdr:colOff>44450</xdr:colOff>
      <xdr:row>59</xdr:row>
      <xdr:rowOff>116417</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195771"/>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48471</xdr:rowOff>
    </xdr:from>
    <xdr:to>
      <xdr:col>77</xdr:col>
      <xdr:colOff>95250</xdr:colOff>
      <xdr:row>61</xdr:row>
      <xdr:rowOff>150071</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134848</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593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60113</xdr:rowOff>
    </xdr:from>
    <xdr:to>
      <xdr:col>72</xdr:col>
      <xdr:colOff>203200</xdr:colOff>
      <xdr:row>59</xdr:row>
      <xdr:rowOff>80221</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175663"/>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48471</xdr:rowOff>
    </xdr:from>
    <xdr:to>
      <xdr:col>73</xdr:col>
      <xdr:colOff>44450</xdr:colOff>
      <xdr:row>61</xdr:row>
      <xdr:rowOff>150071</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134848</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593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44027</xdr:rowOff>
    </xdr:from>
    <xdr:to>
      <xdr:col>68</xdr:col>
      <xdr:colOff>152400</xdr:colOff>
      <xdr:row>59</xdr:row>
      <xdr:rowOff>60113</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15957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8255</xdr:rowOff>
    </xdr:from>
    <xdr:to>
      <xdr:col>68</xdr:col>
      <xdr:colOff>203200</xdr:colOff>
      <xdr:row>61</xdr:row>
      <xdr:rowOff>109855</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94632</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553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155575</xdr:rowOff>
    </xdr:from>
    <xdr:to>
      <xdr:col>64</xdr:col>
      <xdr:colOff>152400</xdr:colOff>
      <xdr:row>61</xdr:row>
      <xdr:rowOff>85725</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70502</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73660</xdr:rowOff>
    </xdr:from>
    <xdr:to>
      <xdr:col>81</xdr:col>
      <xdr:colOff>95250</xdr:colOff>
      <xdr:row>60</xdr:row>
      <xdr:rowOff>3810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90187</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03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65617</xdr:rowOff>
    </xdr:from>
    <xdr:to>
      <xdr:col>77</xdr:col>
      <xdr:colOff>95250</xdr:colOff>
      <xdr:row>59</xdr:row>
      <xdr:rowOff>167217</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18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5944</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9950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29421</xdr:rowOff>
    </xdr:from>
    <xdr:to>
      <xdr:col>73</xdr:col>
      <xdr:colOff>44450</xdr:colOff>
      <xdr:row>59</xdr:row>
      <xdr:rowOff>131021</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14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141198</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9913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9313</xdr:rowOff>
    </xdr:from>
    <xdr:to>
      <xdr:col>68</xdr:col>
      <xdr:colOff>203200</xdr:colOff>
      <xdr:row>59</xdr:row>
      <xdr:rowOff>110913</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12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121090</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9893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164677</xdr:rowOff>
    </xdr:from>
    <xdr:to>
      <xdr:col>64</xdr:col>
      <xdr:colOff>152400</xdr:colOff>
      <xdr:row>59</xdr:row>
      <xdr:rowOff>94827</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10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105004</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9877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年度の実質公債費比率は</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％で、前年度と比較して同率となり、類似団体平均を</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a:t>
          </a:r>
          <a:endParaRPr lang="ja-JP" altLang="ja-JP" sz="1300" baseline="0">
            <a:effectLst/>
            <a:latin typeface="ＭＳ Ｐゴシック" panose="020B0600070205080204" pitchFamily="50" charset="-128"/>
            <a:ea typeface="ＭＳ Ｐゴシック" panose="020B0600070205080204" pitchFamily="50" charset="-128"/>
          </a:endParaRPr>
        </a:p>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実質公債費比率は３か年の平均値のため、平成</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３０</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年度と令和３年度の数値を比較すると、基準財政需要額の増加による普通交付税額の増加などにより、実質公債費比率が単年度では</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％減となったものの、３か年平均では前年度と同率となっている。</a:t>
          </a:r>
          <a:endParaRPr lang="ja-JP" altLang="ja-JP" sz="1300" baseline="0">
            <a:effectLst/>
            <a:latin typeface="ＭＳ Ｐゴシック" panose="020B0600070205080204" pitchFamily="50" charset="-128"/>
            <a:ea typeface="ＭＳ Ｐゴシック" panose="020B0600070205080204" pitchFamily="50" charset="-128"/>
          </a:endParaRPr>
        </a:p>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今後も市債発行の抑制に努め、基準財政需要額に算入のある市債を活用していく。</a:t>
          </a:r>
          <a:endParaRPr lang="ja-JP" altLang="ja-JP" sz="1300" baseline="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100390</xdr:rowOff>
    </xdr:from>
    <xdr:to>
      <xdr:col>81</xdr:col>
      <xdr:colOff>44450</xdr:colOff>
      <xdr:row>44</xdr:row>
      <xdr:rowOff>142119</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272590"/>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114196</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657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142119</xdr:rowOff>
    </xdr:from>
    <xdr:to>
      <xdr:col>81</xdr:col>
      <xdr:colOff>133350</xdr:colOff>
      <xdr:row>44</xdr:row>
      <xdr:rowOff>142119</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685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15317</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01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100390</xdr:rowOff>
    </xdr:from>
    <xdr:to>
      <xdr:col>81</xdr:col>
      <xdr:colOff>133350</xdr:colOff>
      <xdr:row>36</xdr:row>
      <xdr:rowOff>100390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272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137583</xdr:rowOff>
    </xdr:from>
    <xdr:to>
      <xdr:col>81</xdr:col>
      <xdr:colOff>44450</xdr:colOff>
      <xdr:row>39</xdr:row>
      <xdr:rowOff>137583</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68241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116312</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802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144235</xdr:rowOff>
    </xdr:from>
    <xdr:to>
      <xdr:col>81</xdr:col>
      <xdr:colOff>95250</xdr:colOff>
      <xdr:row>40</xdr:row>
      <xdr:rowOff>74385</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137583</xdr:rowOff>
    </xdr:from>
    <xdr:to>
      <xdr:col>77</xdr:col>
      <xdr:colOff>44450</xdr:colOff>
      <xdr:row>40</xdr:row>
      <xdr:rowOff>23585</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6824133"/>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132745</xdr:rowOff>
    </xdr:from>
    <xdr:to>
      <xdr:col>77</xdr:col>
      <xdr:colOff>95250</xdr:colOff>
      <xdr:row>40</xdr:row>
      <xdr:rowOff>62895</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47672</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905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23585</xdr:rowOff>
    </xdr:from>
    <xdr:to>
      <xdr:col>72</xdr:col>
      <xdr:colOff>203200</xdr:colOff>
      <xdr:row>40</xdr:row>
      <xdr:rowOff>58057</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688158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144235</xdr:rowOff>
    </xdr:from>
    <xdr:to>
      <xdr:col>73</xdr:col>
      <xdr:colOff>44450</xdr:colOff>
      <xdr:row>40</xdr:row>
      <xdr:rowOff>74385</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84562</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58057</xdr:rowOff>
    </xdr:from>
    <xdr:to>
      <xdr:col>68</xdr:col>
      <xdr:colOff>152400</xdr:colOff>
      <xdr:row>41</xdr:row>
      <xdr:rowOff>13002</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6916057"/>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41728</xdr:rowOff>
    </xdr:from>
    <xdr:to>
      <xdr:col>68</xdr:col>
      <xdr:colOff>203200</xdr:colOff>
      <xdr:row>40</xdr:row>
      <xdr:rowOff>143328</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128105</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98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133652</xdr:rowOff>
    </xdr:from>
    <xdr:to>
      <xdr:col>64</xdr:col>
      <xdr:colOff>152400</xdr:colOff>
      <xdr:row>41</xdr:row>
      <xdr:rowOff>63802</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73979</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76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86783</xdr:rowOff>
    </xdr:from>
    <xdr:to>
      <xdr:col>81</xdr:col>
      <xdr:colOff>95250</xdr:colOff>
      <xdr:row>40</xdr:row>
      <xdr:rowOff>16933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103310</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61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86783</xdr:rowOff>
    </xdr:from>
    <xdr:to>
      <xdr:col>77</xdr:col>
      <xdr:colOff>95250</xdr:colOff>
      <xdr:row>40</xdr:row>
      <xdr:rowOff>16933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27110</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144235</xdr:rowOff>
    </xdr:from>
    <xdr:to>
      <xdr:col>73</xdr:col>
      <xdr:colOff>44450</xdr:colOff>
      <xdr:row>40</xdr:row>
      <xdr:rowOff>74385</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59162</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7257</xdr:rowOff>
    </xdr:from>
    <xdr:to>
      <xdr:col>68</xdr:col>
      <xdr:colOff>203200</xdr:colOff>
      <xdr:row>40</xdr:row>
      <xdr:rowOff>108857</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119034</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133652</xdr:rowOff>
    </xdr:from>
    <xdr:to>
      <xdr:col>64</xdr:col>
      <xdr:colOff>152400</xdr:colOff>
      <xdr:row>41</xdr:row>
      <xdr:rowOff>63802</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99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48579</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707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令和３年度の将来負担比率は</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％で、前年度と比較して</a:t>
          </a:r>
          <a:r>
            <a:rPr kumimoji="1" lang="en-US" altLang="ja-JP" sz="1300">
              <a:latin typeface="ＭＳ Ｐゴシック" panose="020B0600070205080204" pitchFamily="50" charset="-128"/>
              <a:ea typeface="ＭＳ Ｐゴシック" panose="020B0600070205080204" pitchFamily="50" charset="-128"/>
            </a:rPr>
            <a:t>7.5</a:t>
          </a:r>
          <a:r>
            <a:rPr kumimoji="1" lang="ja-JP" altLang="en-US" sz="1300">
              <a:latin typeface="ＭＳ Ｐゴシック" panose="020B0600070205080204" pitchFamily="50" charset="-128"/>
              <a:ea typeface="ＭＳ Ｐゴシック" panose="020B0600070205080204" pitchFamily="50" charset="-128"/>
            </a:rPr>
            <a:t>ポイントの減となり、類似団体平均を</a:t>
          </a:r>
          <a:r>
            <a:rPr kumimoji="1" lang="en-US" altLang="ja-JP" sz="1300">
              <a:latin typeface="ＭＳ Ｐゴシック" panose="020B0600070205080204" pitchFamily="50" charset="-128"/>
              <a:ea typeface="ＭＳ Ｐゴシック" panose="020B0600070205080204" pitchFamily="50" charset="-128"/>
            </a:rPr>
            <a:t>9.4</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充当可能財源等の増などにより、将来負担比率の分子となる将来負担額が減少したため、将来負担比率の低下につながった。</a:t>
          </a:r>
        </a:p>
        <a:p>
          <a:r>
            <a:rPr kumimoji="1" lang="ja-JP" altLang="en-US" sz="1300">
              <a:latin typeface="ＭＳ Ｐゴシック" panose="020B0600070205080204" pitchFamily="50" charset="-128"/>
              <a:ea typeface="ＭＳ Ｐゴシック" panose="020B0600070205080204" pitchFamily="50" charset="-128"/>
            </a:rPr>
            <a:t>　今後も後年度に償還額の一定割合が交付税措置される有利な市債を最大限活用するなど、充当可能財源等の確保を図っていく。</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86783</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70667"/>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58860</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83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86783</xdr:rowOff>
    </xdr:from>
    <xdr:to>
      <xdr:col>81</xdr:col>
      <xdr:colOff>133350</xdr:colOff>
      <xdr:row>22</xdr:row>
      <xdr:rowOff>86783</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85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44767</xdr:rowOff>
    </xdr:from>
    <xdr:to>
      <xdr:col>81</xdr:col>
      <xdr:colOff>44450</xdr:colOff>
      <xdr:row>15</xdr:row>
      <xdr:rowOff>24130</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6179800" y="2445067"/>
          <a:ext cx="838200" cy="15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155063</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5553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11536</xdr:rowOff>
    </xdr:from>
    <xdr:to>
      <xdr:col>81</xdr:col>
      <xdr:colOff>95250</xdr:colOff>
      <xdr:row>15</xdr:row>
      <xdr:rowOff>113136</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58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141288</xdr:rowOff>
    </xdr:from>
    <xdr:to>
      <xdr:col>77</xdr:col>
      <xdr:colOff>44450</xdr:colOff>
      <xdr:row>15</xdr:row>
      <xdr:rowOff>24130</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5290800" y="2541588"/>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110067</xdr:rowOff>
    </xdr:from>
    <xdr:to>
      <xdr:col>77</xdr:col>
      <xdr:colOff>95250</xdr:colOff>
      <xdr:row>16</xdr:row>
      <xdr:rowOff>40217</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68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24994</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768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141288</xdr:rowOff>
    </xdr:from>
    <xdr:to>
      <xdr:col>72</xdr:col>
      <xdr:colOff>203200</xdr:colOff>
      <xdr:row>15</xdr:row>
      <xdr:rowOff>146791</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4401800" y="2541588"/>
          <a:ext cx="889000" cy="17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130175</xdr:rowOff>
    </xdr:from>
    <xdr:to>
      <xdr:col>73</xdr:col>
      <xdr:colOff>44450</xdr:colOff>
      <xdr:row>16</xdr:row>
      <xdr:rowOff>60325</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5240000" y="270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45102</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278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146791</xdr:rowOff>
    </xdr:from>
    <xdr:to>
      <xdr:col>68</xdr:col>
      <xdr:colOff>152400</xdr:colOff>
      <xdr:row>17</xdr:row>
      <xdr:rowOff>93451</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flipV="1">
          <a:off x="13512800" y="2718541"/>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41169</xdr:rowOff>
    </xdr:from>
    <xdr:to>
      <xdr:col>68</xdr:col>
      <xdr:colOff>203200</xdr:colOff>
      <xdr:row>16</xdr:row>
      <xdr:rowOff>142769</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278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127546</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87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8467</xdr:rowOff>
    </xdr:from>
    <xdr:to>
      <xdr:col>64</xdr:col>
      <xdr:colOff>152400</xdr:colOff>
      <xdr:row>17</xdr:row>
      <xdr:rowOff>110067</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292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120244</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69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165417</xdr:rowOff>
    </xdr:from>
    <xdr:to>
      <xdr:col>81</xdr:col>
      <xdr:colOff>95250</xdr:colOff>
      <xdr:row>14</xdr:row>
      <xdr:rowOff>95567</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967200" y="239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86694</xdr:rowOff>
    </xdr:from>
    <xdr:ext cx="762000" cy="259045"/>
    <xdr:sp macro="" textlink="">
      <xdr:nvSpPr>
        <xdr:cNvPr id="467" name="将来負担の状況該当値テキスト">
          <a:extLst>
            <a:ext uri="{FF2B5EF4-FFF2-40B4-BE49-F238E27FC236}">
              <a16:creationId xmlns:a16="http://schemas.microsoft.com/office/drawing/2014/main" id="{00000000-0008-0000-0300-0000D3010000}"/>
            </a:ext>
          </a:extLst>
        </xdr:cNvPr>
        <xdr:cNvSpPr txBox="1"/>
      </xdr:nvSpPr>
      <xdr:spPr>
        <a:xfrm>
          <a:off x="17106900" y="2315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144780</xdr:rowOff>
    </xdr:from>
    <xdr:to>
      <xdr:col>77</xdr:col>
      <xdr:colOff>95250</xdr:colOff>
      <xdr:row>15</xdr:row>
      <xdr:rowOff>74930</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1290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85107</xdr:rowOff>
    </xdr:from>
    <xdr:ext cx="7366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798800" y="2313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90488</xdr:rowOff>
    </xdr:from>
    <xdr:to>
      <xdr:col>73</xdr:col>
      <xdr:colOff>44450</xdr:colOff>
      <xdr:row>15</xdr:row>
      <xdr:rowOff>20638</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5240000" y="249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30815</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909800" y="225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95991</xdr:rowOff>
    </xdr:from>
    <xdr:to>
      <xdr:col>68</xdr:col>
      <xdr:colOff>203200</xdr:colOff>
      <xdr:row>16</xdr:row>
      <xdr:rowOff>26141</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4351000" y="266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36318</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020800" y="2436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42651</xdr:rowOff>
    </xdr:from>
    <xdr:to>
      <xdr:col>64</xdr:col>
      <xdr:colOff>152400</xdr:colOff>
      <xdr:row>17</xdr:row>
      <xdr:rowOff>144251</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3462000" y="295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129028</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3131800" y="304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埼玉県春日部市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232,864
228,371
66.00
89,933,522
84,433,713
4,962,529
47,417,141
68,288,441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a:t>
          </a:r>
          <a:r>
            <a:rPr kumimoji="1" lang="en-US" altLang="ja-JP" sz="1300">
              <a:latin typeface="ＭＳ Ｐゴシック" panose="020B0600070205080204" pitchFamily="50" charset="-128"/>
              <a:ea typeface="ＭＳ Ｐゴシック" panose="020B0600070205080204" pitchFamily="50" charset="-128"/>
            </a:rPr>
            <a:t>21.5</a:t>
          </a:r>
          <a:r>
            <a:rPr kumimoji="1" lang="ja-JP" altLang="en-US" sz="1300">
              <a:latin typeface="ＭＳ Ｐゴシック" panose="020B0600070205080204" pitchFamily="50" charset="-128"/>
              <a:ea typeface="ＭＳ Ｐゴシック" panose="020B0600070205080204" pitchFamily="50" charset="-128"/>
            </a:rPr>
            <a:t>％と、類似団体平均値よりも</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ポイント下回っており、低い水準にある。また、前年度と比較して</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ポイント減となっている。</a:t>
          </a:r>
        </a:p>
        <a:p>
          <a:r>
            <a:rPr kumimoji="1" lang="ja-JP" altLang="en-US" sz="1300">
              <a:latin typeface="ＭＳ Ｐゴシック" panose="020B0600070205080204" pitchFamily="50" charset="-128"/>
              <a:ea typeface="ＭＳ Ｐゴシック" panose="020B0600070205080204" pitchFamily="50" charset="-128"/>
            </a:rPr>
            <a:t>　今後においても、春日部市職員定員管理計画の着実な実施及び人事院勧告に準拠した給与改定の実施等により引き続き給与の適正化に努めていく。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139700</xdr:rowOff>
    </xdr:from>
    <xdr:to>
      <xdr:col>24</xdr:col>
      <xdr:colOff>25400</xdr:colOff>
      <xdr:row>40</xdr:row>
      <xdr:rowOff>127000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261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99077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127000</xdr:rowOff>
    </xdr:from>
    <xdr:to>
      <xdr:col>24</xdr:col>
      <xdr:colOff>114300</xdr:colOff>
      <xdr:row>40</xdr:row>
      <xdr:rowOff>127000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54627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139700</xdr:rowOff>
    </xdr:from>
    <xdr:to>
      <xdr:col>24</xdr:col>
      <xdr:colOff>114300</xdr:colOff>
      <xdr:row>32</xdr:row>
      <xdr:rowOff>139700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2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57150</xdr:rowOff>
    </xdr:from>
    <xdr:to>
      <xdr:col>24</xdr:col>
      <xdr:colOff>25400</xdr:colOff>
      <xdr:row>34</xdr:row>
      <xdr:rowOff>101600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5715000"/>
          <a:ext cx="8382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130827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158750</xdr:rowOff>
    </xdr:from>
    <xdr:to>
      <xdr:col>24</xdr:col>
      <xdr:colOff>76200</xdr:colOff>
      <xdr:row>36</xdr:row>
      <xdr:rowOff>88900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101600</xdr:rowOff>
    </xdr:from>
    <xdr:to>
      <xdr:col>19</xdr:col>
      <xdr:colOff>187325</xdr:colOff>
      <xdr:row>35</xdr:row>
      <xdr:rowOff>6350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5930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139700</xdr:rowOff>
    </xdr:from>
    <xdr:to>
      <xdr:col>20</xdr:col>
      <xdr:colOff>38100</xdr:colOff>
      <xdr:row>37</xdr:row>
      <xdr:rowOff>69850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54627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9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6350</xdr:rowOff>
    </xdr:from>
    <xdr:to>
      <xdr:col>15</xdr:col>
      <xdr:colOff>98425</xdr:colOff>
      <xdr:row>35</xdr:row>
      <xdr:rowOff>6350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007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57150</xdr:rowOff>
    </xdr:from>
    <xdr:to>
      <xdr:col>15</xdr:col>
      <xdr:colOff>149225</xdr:colOff>
      <xdr:row>35</xdr:row>
      <xdr:rowOff>158750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143527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6350</xdr:rowOff>
    </xdr:from>
    <xdr:to>
      <xdr:col>11</xdr:col>
      <xdr:colOff>9525</xdr:colOff>
      <xdr:row>35</xdr:row>
      <xdr:rowOff>44450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007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31750</xdr:rowOff>
    </xdr:from>
    <xdr:to>
      <xdr:col>11</xdr:col>
      <xdr:colOff>60325</xdr:colOff>
      <xdr:row>35</xdr:row>
      <xdr:rowOff>133350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118127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19050</xdr:rowOff>
    </xdr:from>
    <xdr:to>
      <xdr:col>6</xdr:col>
      <xdr:colOff>171450</xdr:colOff>
      <xdr:row>35</xdr:row>
      <xdr:rowOff>120650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105427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6350</xdr:rowOff>
    </xdr:from>
    <xdr:to>
      <xdr:col>24</xdr:col>
      <xdr:colOff>76200</xdr:colOff>
      <xdr:row>33</xdr:row>
      <xdr:rowOff>107950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86377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57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50800</xdr:rowOff>
    </xdr:from>
    <xdr:to>
      <xdr:col>20</xdr:col>
      <xdr:colOff>38100</xdr:colOff>
      <xdr:row>34</xdr:row>
      <xdr:rowOff>152400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88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162577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64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127000</xdr:rowOff>
    </xdr:from>
    <xdr:to>
      <xdr:col>15</xdr:col>
      <xdr:colOff>149225</xdr:colOff>
      <xdr:row>35</xdr:row>
      <xdr:rowOff>57150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95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67327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72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127000</xdr:rowOff>
    </xdr:from>
    <xdr:to>
      <xdr:col>11</xdr:col>
      <xdr:colOff>60325</xdr:colOff>
      <xdr:row>35</xdr:row>
      <xdr:rowOff>57150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95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67327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72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165100</xdr:rowOff>
    </xdr:from>
    <xdr:to>
      <xdr:col>6</xdr:col>
      <xdr:colOff>171450</xdr:colOff>
      <xdr:row>35</xdr:row>
      <xdr:rowOff>95250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99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105427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76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令和３年度はふじ学園運営事業における指定管理委託料が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216,048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千円増となったことなどにより、物件費充当経常一般財源等が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395,925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千円増となったものの、地方消費税交付金等の経常一般財源収入が前年度比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3,673,715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千円増となったため経常収支比率は前年度より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ポイントと減となった。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また、類似団体平均を上回っている主な要因は、施設の管理運営を指定管理者制度の導入による委託化により人件費等から物件費（委託料）にシフトされていることやごみ処理業務を直営で行っているためであると考えられ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今後もさらなる行財政改革の取り組みによる経常経費の削減に努める。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21</xdr:row>
      <xdr:rowOff>4536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00729"/>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148063</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57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4536</xdr:rowOff>
    </xdr:from>
    <xdr:to>
      <xdr:col>82</xdr:col>
      <xdr:colOff>196850</xdr:colOff>
      <xdr:row>21</xdr:row>
      <xdr:rowOff>4536</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0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167822</xdr:rowOff>
    </xdr:from>
    <xdr:to>
      <xdr:col>82</xdr:col>
      <xdr:colOff>107950</xdr:colOff>
      <xdr:row>20</xdr:row>
      <xdr:rowOff>127000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3425372"/>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43741</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15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27214</xdr:rowOff>
    </xdr:from>
    <xdr:to>
      <xdr:col>82</xdr:col>
      <xdr:colOff>158750</xdr:colOff>
      <xdr:row>16</xdr:row>
      <xdr:rowOff>128814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127000</xdr:rowOff>
    </xdr:from>
    <xdr:to>
      <xdr:col>78</xdr:col>
      <xdr:colOff>69850</xdr:colOff>
      <xdr:row>20</xdr:row>
      <xdr:rowOff>127000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35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76200</xdr:rowOff>
    </xdr:from>
    <xdr:to>
      <xdr:col>78</xdr:col>
      <xdr:colOff>120650</xdr:colOff>
      <xdr:row>17</xdr:row>
      <xdr:rowOff>6350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16527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8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86178</xdr:rowOff>
    </xdr:from>
    <xdr:to>
      <xdr:col>73</xdr:col>
      <xdr:colOff>180975</xdr:colOff>
      <xdr:row>20</xdr:row>
      <xdr:rowOff>127000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3343728"/>
          <a:ext cx="8890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133350</xdr:rowOff>
    </xdr:from>
    <xdr:to>
      <xdr:col>74</xdr:col>
      <xdr:colOff>31750</xdr:colOff>
      <xdr:row>18</xdr:row>
      <xdr:rowOff>63500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73677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86178</xdr:rowOff>
    </xdr:from>
    <xdr:to>
      <xdr:col>69</xdr:col>
      <xdr:colOff>92075</xdr:colOff>
      <xdr:row>19</xdr:row>
      <xdr:rowOff>86178</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33437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157843</xdr:rowOff>
    </xdr:from>
    <xdr:to>
      <xdr:col>69</xdr:col>
      <xdr:colOff>142875</xdr:colOff>
      <xdr:row>17</xdr:row>
      <xdr:rowOff>87993</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98170</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6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92529</xdr:rowOff>
    </xdr:from>
    <xdr:to>
      <xdr:col>65</xdr:col>
      <xdr:colOff>53975</xdr:colOff>
      <xdr:row>17</xdr:row>
      <xdr:rowOff>22679</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32856</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60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117022</xdr:rowOff>
    </xdr:from>
    <xdr:to>
      <xdr:col>82</xdr:col>
      <xdr:colOff>158750</xdr:colOff>
      <xdr:row>20</xdr:row>
      <xdr:rowOff>47172</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337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89099</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334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76200</xdr:rowOff>
    </xdr:from>
    <xdr:to>
      <xdr:col>78</xdr:col>
      <xdr:colOff>120650</xdr:colOff>
      <xdr:row>21</xdr:row>
      <xdr:rowOff>6350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5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162577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59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76200</xdr:rowOff>
    </xdr:from>
    <xdr:to>
      <xdr:col>74</xdr:col>
      <xdr:colOff>31750</xdr:colOff>
      <xdr:row>21</xdr:row>
      <xdr:rowOff>6350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5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162577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59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35378</xdr:rowOff>
    </xdr:from>
    <xdr:to>
      <xdr:col>69</xdr:col>
      <xdr:colOff>142875</xdr:colOff>
      <xdr:row>19</xdr:row>
      <xdr:rowOff>136978</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29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121755</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37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35378</xdr:rowOff>
    </xdr:from>
    <xdr:to>
      <xdr:col>65</xdr:col>
      <xdr:colOff>53975</xdr:colOff>
      <xdr:row>19</xdr:row>
      <xdr:rowOff>136978</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29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121755</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37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扶助費に係る経常収支比率は、前年度に比べ</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ポイントの減となり、類似団体平均を</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ポイント下回った。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令和３年度は介護給付費・訓練等給付費給付事業における扶助費が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275,281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千円増となったことなどにより、扶助費充当経常一般財源等は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39,163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千円増となったものの、地方消費税交付金等の経常一般財源収入が前年度比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3,673,715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千円増となったため、経常収支比率は前年度より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ポイントの減となった。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引き続き、単独扶助事業の見直しや受給資格審査の適正化を図り、扶助費の抑制に努める。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60</xdr:row>
      <xdr:rowOff>159657</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058728"/>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131734</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159657</xdr:rowOff>
    </xdr:from>
    <xdr:to>
      <xdr:col>24</xdr:col>
      <xdr:colOff>114300</xdr:colOff>
      <xdr:row>60</xdr:row>
      <xdr:rowOff>159657</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143328</xdr:rowOff>
    </xdr:from>
    <xdr:to>
      <xdr:col>24</xdr:col>
      <xdr:colOff>25400</xdr:colOff>
      <xdr:row>57</xdr:row>
      <xdr:rowOff>135165</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9744528"/>
          <a:ext cx="8382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97262</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698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125185</xdr:rowOff>
    </xdr:from>
    <xdr:to>
      <xdr:col>24</xdr:col>
      <xdr:colOff>76200</xdr:colOff>
      <xdr:row>57</xdr:row>
      <xdr:rowOff>55335</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135165</xdr:rowOff>
    </xdr:from>
    <xdr:to>
      <xdr:col>19</xdr:col>
      <xdr:colOff>187325</xdr:colOff>
      <xdr:row>58</xdr:row>
      <xdr:rowOff>78015</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990781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2722</xdr:rowOff>
    </xdr:from>
    <xdr:to>
      <xdr:col>20</xdr:col>
      <xdr:colOff>38100</xdr:colOff>
      <xdr:row>57</xdr:row>
      <xdr:rowOff>104322</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114499</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544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61685</xdr:rowOff>
    </xdr:from>
    <xdr:to>
      <xdr:col>15</xdr:col>
      <xdr:colOff>98425</xdr:colOff>
      <xdr:row>58</xdr:row>
      <xdr:rowOff>78015</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100057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27215</xdr:rowOff>
    </xdr:from>
    <xdr:to>
      <xdr:col>15</xdr:col>
      <xdr:colOff>149225</xdr:colOff>
      <xdr:row>58</xdr:row>
      <xdr:rowOff>128815</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138992</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74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45357</xdr:rowOff>
    </xdr:from>
    <xdr:to>
      <xdr:col>11</xdr:col>
      <xdr:colOff>9525</xdr:colOff>
      <xdr:row>58</xdr:row>
      <xdr:rowOff>61685</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9894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117022</xdr:rowOff>
    </xdr:from>
    <xdr:to>
      <xdr:col>11</xdr:col>
      <xdr:colOff>60325</xdr:colOff>
      <xdr:row>58</xdr:row>
      <xdr:rowOff>47172</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57349</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6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149678</xdr:rowOff>
    </xdr:from>
    <xdr:to>
      <xdr:col>6</xdr:col>
      <xdr:colOff>171450</xdr:colOff>
      <xdr:row>58</xdr:row>
      <xdr:rowOff>79828</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90005</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69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92528</xdr:rowOff>
    </xdr:from>
    <xdr:to>
      <xdr:col>24</xdr:col>
      <xdr:colOff>76200</xdr:colOff>
      <xdr:row>57</xdr:row>
      <xdr:rowOff>22678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109055</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53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84365</xdr:rowOff>
    </xdr:from>
    <xdr:to>
      <xdr:col>20</xdr:col>
      <xdr:colOff>38100</xdr:colOff>
      <xdr:row>58</xdr:row>
      <xdr:rowOff>14515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170742</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94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27215</xdr:rowOff>
    </xdr:from>
    <xdr:to>
      <xdr:col>15</xdr:col>
      <xdr:colOff>149225</xdr:colOff>
      <xdr:row>58</xdr:row>
      <xdr:rowOff>128815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97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113592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1005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10885</xdr:rowOff>
    </xdr:from>
    <xdr:to>
      <xdr:col>11</xdr:col>
      <xdr:colOff>60325</xdr:colOff>
      <xdr:row>58</xdr:row>
      <xdr:rowOff>112485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97262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166007</xdr:rowOff>
    </xdr:from>
    <xdr:to>
      <xdr:col>6</xdr:col>
      <xdr:colOff>171450</xdr:colOff>
      <xdr:row>58</xdr:row>
      <xdr:rowOff>96157</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93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80934</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1002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前年度から</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ポイントの増となり、類似団体平均を</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ポイント上回った。</a:t>
          </a:r>
          <a:endParaRPr lang="ja-JP" altLang="ja-JP" sz="1300" baseline="0">
            <a:effectLst/>
            <a:latin typeface="ＭＳ Ｐゴシック" panose="020B0600070205080204" pitchFamily="50" charset="-128"/>
            <a:ea typeface="ＭＳ Ｐゴシック" panose="020B0600070205080204" pitchFamily="50" charset="-128"/>
          </a:endParaRPr>
        </a:p>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年度は後期高齢者医療事業会計繰出金の増などにより、繰出金充当経常一般財源等が</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319,047</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千円増となったため、経常収支比率は前年度から</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ポイント増となった。</a:t>
          </a:r>
          <a:endParaRPr lang="ja-JP" altLang="ja-JP" sz="1300" baseline="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127000</xdr:rowOff>
    </xdr:from>
    <xdr:to>
      <xdr:col>82</xdr:col>
      <xdr:colOff>107950</xdr:colOff>
      <xdr:row>61</xdr:row>
      <xdr:rowOff>118835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042400"/>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90912</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549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118835</xdr:rowOff>
    </xdr:from>
    <xdr:to>
      <xdr:col>82</xdr:col>
      <xdr:colOff>196850</xdr:colOff>
      <xdr:row>61</xdr:row>
      <xdr:rowOff>118835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577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41927</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127000</xdr:rowOff>
    </xdr:from>
    <xdr:to>
      <xdr:col>82</xdr:col>
      <xdr:colOff>196850</xdr:colOff>
      <xdr:row>52</xdr:row>
      <xdr:rowOff>127000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61</xdr:row>
      <xdr:rowOff>86178</xdr:rowOff>
    </xdr:from>
    <xdr:to>
      <xdr:col>82</xdr:col>
      <xdr:colOff>107950</xdr:colOff>
      <xdr:row>61</xdr:row>
      <xdr:rowOff>118835</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5671800" y="1054462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125384</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898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108857</xdr:rowOff>
    </xdr:from>
    <xdr:to>
      <xdr:col>82</xdr:col>
      <xdr:colOff>158750</xdr:colOff>
      <xdr:row>59</xdr:row>
      <xdr:rowOff>39007</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1005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110672</xdr:rowOff>
    </xdr:from>
    <xdr:to>
      <xdr:col>78</xdr:col>
      <xdr:colOff>69850</xdr:colOff>
      <xdr:row>61</xdr:row>
      <xdr:rowOff>86178</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4782800" y="10397672"/>
          <a:ext cx="889000" cy="14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19050</xdr:rowOff>
    </xdr:from>
    <xdr:to>
      <xdr:col>78</xdr:col>
      <xdr:colOff>120650</xdr:colOff>
      <xdr:row>59</xdr:row>
      <xdr:rowOff>120650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130827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90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110672</xdr:rowOff>
    </xdr:from>
    <xdr:to>
      <xdr:col>73</xdr:col>
      <xdr:colOff>180975</xdr:colOff>
      <xdr:row>60</xdr:row>
      <xdr:rowOff>110672</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103976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117022</xdr:rowOff>
    </xdr:from>
    <xdr:to>
      <xdr:col>74</xdr:col>
      <xdr:colOff>31750</xdr:colOff>
      <xdr:row>60</xdr:row>
      <xdr:rowOff>47172</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1023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57349</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10001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78015</xdr:rowOff>
    </xdr:from>
    <xdr:to>
      <xdr:col>69</xdr:col>
      <xdr:colOff>92075</xdr:colOff>
      <xdr:row>60</xdr:row>
      <xdr:rowOff>110672</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103650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84365</xdr:rowOff>
    </xdr:from>
    <xdr:to>
      <xdr:col>69</xdr:col>
      <xdr:colOff>142875</xdr:colOff>
      <xdr:row>60</xdr:row>
      <xdr:rowOff>14515</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1019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24692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96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68035</xdr:rowOff>
    </xdr:from>
    <xdr:to>
      <xdr:col>65</xdr:col>
      <xdr:colOff>53975</xdr:colOff>
      <xdr:row>59</xdr:row>
      <xdr:rowOff>169635</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8362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95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61</xdr:row>
      <xdr:rowOff>68035</xdr:rowOff>
    </xdr:from>
    <xdr:to>
      <xdr:col>82</xdr:col>
      <xdr:colOff>158750</xdr:colOff>
      <xdr:row>61</xdr:row>
      <xdr:rowOff>169635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1052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148062</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61</xdr:row>
      <xdr:rowOff>35378</xdr:rowOff>
    </xdr:from>
    <xdr:to>
      <xdr:col>78</xdr:col>
      <xdr:colOff>120650</xdr:colOff>
      <xdr:row>61</xdr:row>
      <xdr:rowOff>136978</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1049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121755</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1058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59872</xdr:rowOff>
    </xdr:from>
    <xdr:to>
      <xdr:col>74</xdr:col>
      <xdr:colOff>31750</xdr:colOff>
      <xdr:row>60</xdr:row>
      <xdr:rowOff>161472</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1034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146249</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1043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59872</xdr:rowOff>
    </xdr:from>
    <xdr:to>
      <xdr:col>69</xdr:col>
      <xdr:colOff>142875</xdr:colOff>
      <xdr:row>60</xdr:row>
      <xdr:rowOff>161472</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1034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146249</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1043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27215</xdr:rowOff>
    </xdr:from>
    <xdr:to>
      <xdr:col>65</xdr:col>
      <xdr:colOff>53975</xdr:colOff>
      <xdr:row>60</xdr:row>
      <xdr:rowOff>128815</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1031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113592</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1040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補助費等に係る経常収支比率は、前年度と比較して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ポイントの減となり、類似団体平均を</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ポイント下回った。</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年度は観光協会事業費補助金が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33,746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千円増となったものの、公共下水道事業会計補助金が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16,481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千円減、ふれあい家族住宅購入奨励事業が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7,144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千円減となったことなどにより、補助費等充当経常一般財源等が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5,733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千円減となったため、経常収支比率は前年度から</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ポイントの減となった。</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経常的な補助金については今後も定期的な補助制度の見直しや廃止を行い、補助目的の明確化を図っていく。</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111760</xdr:rowOff>
    </xdr:from>
    <xdr:to>
      <xdr:col>82</xdr:col>
      <xdr:colOff>107950</xdr:colOff>
      <xdr:row>40</xdr:row>
      <xdr:rowOff>119380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6510000" y="55981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91457</xdr:rowOff>
    </xdr:from>
    <xdr:ext cx="762000" cy="259045"/>
    <xdr:sp macro="" textlink="">
      <xdr:nvSpPr>
        <xdr:cNvPr id="312" name="補助費等最小値テキスト">
          <a:extLst>
            <a:ext uri="{FF2B5EF4-FFF2-40B4-BE49-F238E27FC236}">
              <a16:creationId xmlns:a16="http://schemas.microsoft.com/office/drawing/2014/main" id="{00000000-0008-0000-0400-000038010000}"/>
            </a:ext>
          </a:extLst>
        </xdr:cNvPr>
        <xdr:cNvSpPr txBox="1"/>
      </xdr:nvSpPr>
      <xdr:spPr>
        <a:xfrm>
          <a:off x="16598900" y="694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119380</xdr:rowOff>
    </xdr:from>
    <xdr:to>
      <xdr:col>82</xdr:col>
      <xdr:colOff>196850</xdr:colOff>
      <xdr:row>40</xdr:row>
      <xdr:rowOff>119380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697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26687</xdr:rowOff>
    </xdr:from>
    <xdr:ext cx="762000" cy="259045"/>
    <xdr:sp macro="" textlink="">
      <xdr:nvSpPr>
        <xdr:cNvPr id="314" name="補助費等最大値テキスト">
          <a:extLst>
            <a:ext uri="{FF2B5EF4-FFF2-40B4-BE49-F238E27FC236}">
              <a16:creationId xmlns:a16="http://schemas.microsoft.com/office/drawing/2014/main" id="{00000000-0008-0000-0400-00003A010000}"/>
            </a:ext>
          </a:extLst>
        </xdr:cNvPr>
        <xdr:cNvSpPr txBox="1"/>
      </xdr:nvSpPr>
      <xdr:spPr>
        <a:xfrm>
          <a:off x="16598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111760</xdr:rowOff>
    </xdr:from>
    <xdr:to>
      <xdr:col>82</xdr:col>
      <xdr:colOff>196850</xdr:colOff>
      <xdr:row>32</xdr:row>
      <xdr:rowOff>111760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8890</xdr:rowOff>
    </xdr:from>
    <xdr:to>
      <xdr:col>82</xdr:col>
      <xdr:colOff>107950</xdr:colOff>
      <xdr:row>33</xdr:row>
      <xdr:rowOff>39370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5671800" y="56667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55897</xdr:rowOff>
    </xdr:from>
    <xdr:ext cx="762000" cy="259045"/>
    <xdr:sp macro="" textlink="">
      <xdr:nvSpPr>
        <xdr:cNvPr id="317" name="補助費等平均値テキスト">
          <a:extLst>
            <a:ext uri="{FF2B5EF4-FFF2-40B4-BE49-F238E27FC236}">
              <a16:creationId xmlns:a16="http://schemas.microsoft.com/office/drawing/2014/main" id="{00000000-0008-0000-0400-00003D010000}"/>
            </a:ext>
          </a:extLst>
        </xdr:cNvPr>
        <xdr:cNvSpPr txBox="1"/>
      </xdr:nvSpPr>
      <xdr:spPr>
        <a:xfrm>
          <a:off x="16598900" y="588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83820</xdr:rowOff>
    </xdr:from>
    <xdr:to>
      <xdr:col>82</xdr:col>
      <xdr:colOff>158750</xdr:colOff>
      <xdr:row>35</xdr:row>
      <xdr:rowOff>13970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6459200" y="591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39370</xdr:rowOff>
    </xdr:from>
    <xdr:to>
      <xdr:col>78</xdr:col>
      <xdr:colOff>69850</xdr:colOff>
      <xdr:row>33</xdr:row>
      <xdr:rowOff>62230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4782800" y="56972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121920</xdr:rowOff>
    </xdr:from>
    <xdr:to>
      <xdr:col>78</xdr:col>
      <xdr:colOff>120650</xdr:colOff>
      <xdr:row>35</xdr:row>
      <xdr:rowOff>52070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5621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36847</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037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62230</xdr:rowOff>
    </xdr:from>
    <xdr:to>
      <xdr:col>73</xdr:col>
      <xdr:colOff>180975</xdr:colOff>
      <xdr:row>33</xdr:row>
      <xdr:rowOff>69850</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893800" y="57200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99060</xdr:rowOff>
    </xdr:from>
    <xdr:to>
      <xdr:col>74</xdr:col>
      <xdr:colOff>31750</xdr:colOff>
      <xdr:row>35</xdr:row>
      <xdr:rowOff>29210</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4732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13987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01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46990</xdr:rowOff>
    </xdr:from>
    <xdr:to>
      <xdr:col>69</xdr:col>
      <xdr:colOff>92075</xdr:colOff>
      <xdr:row>33</xdr:row>
      <xdr:rowOff>69850</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a:off x="13004800" y="57048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137160</xdr:rowOff>
    </xdr:from>
    <xdr:to>
      <xdr:col>69</xdr:col>
      <xdr:colOff>142875</xdr:colOff>
      <xdr:row>35</xdr:row>
      <xdr:rowOff>67310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3843000" y="59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52087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605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129540</xdr:rowOff>
    </xdr:from>
    <xdr:to>
      <xdr:col>65</xdr:col>
      <xdr:colOff>53975</xdr:colOff>
      <xdr:row>35</xdr:row>
      <xdr:rowOff>59690</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2954000" y="595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44467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604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32</xdr:row>
      <xdr:rowOff>129540</xdr:rowOff>
    </xdr:from>
    <xdr:to>
      <xdr:col>82</xdr:col>
      <xdr:colOff>158750</xdr:colOff>
      <xdr:row>33</xdr:row>
      <xdr:rowOff>59690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6459200" y="561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38117</xdr:rowOff>
    </xdr:from>
    <xdr:ext cx="762000" cy="259045"/>
    <xdr:sp macro="" textlink="">
      <xdr:nvSpPr>
        <xdr:cNvPr id="336" name="補助費等該当値テキスト">
          <a:extLst>
            <a:ext uri="{FF2B5EF4-FFF2-40B4-BE49-F238E27FC236}">
              <a16:creationId xmlns:a16="http://schemas.microsoft.com/office/drawing/2014/main" id="{00000000-0008-0000-0400-000050010000}"/>
            </a:ext>
          </a:extLst>
        </xdr:cNvPr>
        <xdr:cNvSpPr txBox="1"/>
      </xdr:nvSpPr>
      <xdr:spPr>
        <a:xfrm>
          <a:off x="16598900" y="5524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32</xdr:row>
      <xdr:rowOff>160020</xdr:rowOff>
    </xdr:from>
    <xdr:to>
      <xdr:col>78</xdr:col>
      <xdr:colOff>120650</xdr:colOff>
      <xdr:row>33</xdr:row>
      <xdr:rowOff>90170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5621000" y="564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31</xdr:row>
      <xdr:rowOff>100347</xdr:rowOff>
    </xdr:from>
    <xdr:ext cx="7366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5290800" y="541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11430</xdr:rowOff>
    </xdr:from>
    <xdr:to>
      <xdr:col>74</xdr:col>
      <xdr:colOff>31750</xdr:colOff>
      <xdr:row>33</xdr:row>
      <xdr:rowOff>113030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4732000" y="566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123207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4401800" y="543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19050</xdr:rowOff>
    </xdr:from>
    <xdr:to>
      <xdr:col>69</xdr:col>
      <xdr:colOff>142875</xdr:colOff>
      <xdr:row>33</xdr:row>
      <xdr:rowOff>120650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38430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130827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3512800" y="544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167640</xdr:rowOff>
    </xdr:from>
    <xdr:to>
      <xdr:col>65</xdr:col>
      <xdr:colOff>53975</xdr:colOff>
      <xdr:row>33</xdr:row>
      <xdr:rowOff>97790</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2954000" y="565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107967</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2623800" y="542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公債費に係る経常収支比率は、前年度に比べ</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ポイントの減となり、類似団体平均を</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ポイント上回った。　</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令和３年度は償還元金が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55,292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千円増となったものの、償還利子が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55,869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千円減となったことにより、公債費充当経常一般財源が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577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千円減となったため、経常収支比率は前年度から</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ポイントの減となった。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今後は、市債の新規発行を伴う普通建設事業費の抑制や平準化などにより、後年度負担の軽減に努める。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3" name="公債費グラフ枠">
          <a:extLst>
            <a:ext uri="{FF2B5EF4-FFF2-40B4-BE49-F238E27FC236}">
              <a16:creationId xmlns:a16="http://schemas.microsoft.com/office/drawing/2014/main" id="{00000000-0008-0000-0400-00007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146050</xdr:rowOff>
    </xdr:from>
    <xdr:to>
      <xdr:col>24</xdr:col>
      <xdr:colOff>25400</xdr:colOff>
      <xdr:row>81</xdr:row>
      <xdr:rowOff>91621</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4826000" y="12661900"/>
          <a:ext cx="0" cy="1317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63698</xdr:rowOff>
    </xdr:from>
    <xdr:ext cx="762000" cy="259045"/>
    <xdr:sp macro="" textlink="">
      <xdr:nvSpPr>
        <xdr:cNvPr id="375" name="公債費最小値テキスト">
          <a:extLst>
            <a:ext uri="{FF2B5EF4-FFF2-40B4-BE49-F238E27FC236}">
              <a16:creationId xmlns:a16="http://schemas.microsoft.com/office/drawing/2014/main" id="{00000000-0008-0000-0400-000077010000}"/>
            </a:ext>
          </a:extLst>
        </xdr:cNvPr>
        <xdr:cNvSpPr txBox="1"/>
      </xdr:nvSpPr>
      <xdr:spPr>
        <a:xfrm>
          <a:off x="4914900" y="13951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91621</xdr:rowOff>
    </xdr:from>
    <xdr:to>
      <xdr:col>24</xdr:col>
      <xdr:colOff>114300</xdr:colOff>
      <xdr:row>81</xdr:row>
      <xdr:rowOff>91621</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4737100" y="13979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60977</xdr:rowOff>
    </xdr:from>
    <xdr:ext cx="762000" cy="259045"/>
    <xdr:sp macro="" textlink="">
      <xdr:nvSpPr>
        <xdr:cNvPr id="377" name="公債費最大値テキスト">
          <a:extLst>
            <a:ext uri="{FF2B5EF4-FFF2-40B4-BE49-F238E27FC236}">
              <a16:creationId xmlns:a16="http://schemas.microsoft.com/office/drawing/2014/main" id="{00000000-0008-0000-0400-000079010000}"/>
            </a:ext>
          </a:extLst>
        </xdr:cNvPr>
        <xdr:cNvSpPr txBox="1"/>
      </xdr:nvSpPr>
      <xdr:spPr>
        <a:xfrm>
          <a:off x="4914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146050</xdr:rowOff>
    </xdr:from>
    <xdr:to>
      <xdr:col>24</xdr:col>
      <xdr:colOff>114300</xdr:colOff>
      <xdr:row>73</xdr:row>
      <xdr:rowOff>146050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4737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18143</xdr:rowOff>
    </xdr:from>
    <xdr:to>
      <xdr:col>24</xdr:col>
      <xdr:colOff>25400</xdr:colOff>
      <xdr:row>78</xdr:row>
      <xdr:rowOff>148771</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3987800" y="13391243"/>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163484</xdr:rowOff>
    </xdr:from>
    <xdr:ext cx="762000" cy="259045"/>
    <xdr:sp macro="" textlink="">
      <xdr:nvSpPr>
        <xdr:cNvPr id="380" name="公債費平均値テキスト">
          <a:extLst>
            <a:ext uri="{FF2B5EF4-FFF2-40B4-BE49-F238E27FC236}">
              <a16:creationId xmlns:a16="http://schemas.microsoft.com/office/drawing/2014/main" id="{00000000-0008-0000-0400-00007C010000}"/>
            </a:ext>
          </a:extLst>
        </xdr:cNvPr>
        <xdr:cNvSpPr txBox="1"/>
      </xdr:nvSpPr>
      <xdr:spPr>
        <a:xfrm>
          <a:off x="4914900" y="13022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146957</xdr:rowOff>
    </xdr:from>
    <xdr:to>
      <xdr:col>24</xdr:col>
      <xdr:colOff>76200</xdr:colOff>
      <xdr:row>77</xdr:row>
      <xdr:rowOff>77107</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4775200" y="1317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148771</xdr:rowOff>
    </xdr:from>
    <xdr:to>
      <xdr:col>19</xdr:col>
      <xdr:colOff>187325</xdr:colOff>
      <xdr:row>79</xdr:row>
      <xdr:rowOff>42636</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flipV="1">
          <a:off x="3098800" y="1352187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19050</xdr:rowOff>
    </xdr:from>
    <xdr:to>
      <xdr:col>20</xdr:col>
      <xdr:colOff>38100</xdr:colOff>
      <xdr:row>77</xdr:row>
      <xdr:rowOff>120650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130827</xdr:rowOff>
    </xdr:from>
    <xdr:ext cx="7366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170543</xdr:rowOff>
    </xdr:from>
    <xdr:to>
      <xdr:col>15</xdr:col>
      <xdr:colOff>98425</xdr:colOff>
      <xdr:row>79</xdr:row>
      <xdr:rowOff>42636</xdr:rowOff>
    </xdr:to>
    <xdr:cxnSp macro="">
      <xdr:nvCxnSpPr>
        <xdr:cNvPr id="385" name="直線コネクタ 384">
          <a:extLst>
            <a:ext uri="{FF2B5EF4-FFF2-40B4-BE49-F238E27FC236}">
              <a16:creationId xmlns:a16="http://schemas.microsoft.com/office/drawing/2014/main" id="{00000000-0008-0000-0400-000081010000}"/>
            </a:ext>
          </a:extLst>
        </xdr:cNvPr>
        <xdr:cNvCxnSpPr/>
      </xdr:nvCxnSpPr>
      <xdr:spPr>
        <a:xfrm>
          <a:off x="2209800" y="13543643"/>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168729</xdr:rowOff>
    </xdr:from>
    <xdr:to>
      <xdr:col>15</xdr:col>
      <xdr:colOff>149225</xdr:colOff>
      <xdr:row>77</xdr:row>
      <xdr:rowOff>98879</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3048000" y="1319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109056</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96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148771</xdr:rowOff>
    </xdr:from>
    <xdr:to>
      <xdr:col>11</xdr:col>
      <xdr:colOff>9525</xdr:colOff>
      <xdr:row>78</xdr:row>
      <xdr:rowOff>170543</xdr:rowOff>
    </xdr:to>
    <xdr:cxnSp macro="">
      <xdr:nvCxnSpPr>
        <xdr:cNvPr id="388" name="直線コネクタ 387">
          <a:extLst>
            <a:ext uri="{FF2B5EF4-FFF2-40B4-BE49-F238E27FC236}">
              <a16:creationId xmlns:a16="http://schemas.microsoft.com/office/drawing/2014/main" id="{00000000-0008-0000-0400-000084010000}"/>
            </a:ext>
          </a:extLst>
        </xdr:cNvPr>
        <xdr:cNvCxnSpPr/>
      </xdr:nvCxnSpPr>
      <xdr:spPr>
        <a:xfrm>
          <a:off x="1320800" y="13521871"/>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62593</xdr:rowOff>
    </xdr:from>
    <xdr:to>
      <xdr:col>11</xdr:col>
      <xdr:colOff>60325</xdr:colOff>
      <xdr:row>77</xdr:row>
      <xdr:rowOff>164193</xdr:rowOff>
    </xdr:to>
    <xdr:sp macro="" textlink="">
      <xdr:nvSpPr>
        <xdr:cNvPr id="389" name="フローチャート: 判断 388">
          <a:extLst>
            <a:ext uri="{FF2B5EF4-FFF2-40B4-BE49-F238E27FC236}">
              <a16:creationId xmlns:a16="http://schemas.microsoft.com/office/drawing/2014/main" id="{00000000-0008-0000-0400-000085010000}"/>
            </a:ext>
          </a:extLst>
        </xdr:cNvPr>
        <xdr:cNvSpPr/>
      </xdr:nvSpPr>
      <xdr:spPr>
        <a:xfrm>
          <a:off x="2159000" y="1326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2920</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303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149679</xdr:rowOff>
    </xdr:from>
    <xdr:to>
      <xdr:col>6</xdr:col>
      <xdr:colOff>171450</xdr:colOff>
      <xdr:row>78</xdr:row>
      <xdr:rowOff>79829</xdr:rowOff>
    </xdr:to>
    <xdr:sp macro="" textlink="">
      <xdr:nvSpPr>
        <xdr:cNvPr id="391" name="フローチャート: 判断 390">
          <a:extLst>
            <a:ext uri="{FF2B5EF4-FFF2-40B4-BE49-F238E27FC236}">
              <a16:creationId xmlns:a16="http://schemas.microsoft.com/office/drawing/2014/main" id="{00000000-0008-0000-0400-000087010000}"/>
            </a:ext>
          </a:extLst>
        </xdr:cNvPr>
        <xdr:cNvSpPr/>
      </xdr:nvSpPr>
      <xdr:spPr>
        <a:xfrm>
          <a:off x="1270000" y="1335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90006</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3120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138793</xdr:rowOff>
    </xdr:from>
    <xdr:to>
      <xdr:col>24</xdr:col>
      <xdr:colOff>76200</xdr:colOff>
      <xdr:row>78</xdr:row>
      <xdr:rowOff>68943</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4775200" y="1334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110870</xdr:rowOff>
    </xdr:from>
    <xdr:ext cx="762000" cy="259045"/>
    <xdr:sp macro="" textlink="">
      <xdr:nvSpPr>
        <xdr:cNvPr id="399" name="公債費該当値テキスト">
          <a:extLst>
            <a:ext uri="{FF2B5EF4-FFF2-40B4-BE49-F238E27FC236}">
              <a16:creationId xmlns:a16="http://schemas.microsoft.com/office/drawing/2014/main" id="{00000000-0008-0000-0400-00008F010000}"/>
            </a:ext>
          </a:extLst>
        </xdr:cNvPr>
        <xdr:cNvSpPr txBox="1"/>
      </xdr:nvSpPr>
      <xdr:spPr>
        <a:xfrm>
          <a:off x="4914900" y="1331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97971</xdr:rowOff>
    </xdr:from>
    <xdr:to>
      <xdr:col>20</xdr:col>
      <xdr:colOff>38100</xdr:colOff>
      <xdr:row>79</xdr:row>
      <xdr:rowOff>28121</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3937000" y="1347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12898</xdr:rowOff>
    </xdr:from>
    <xdr:ext cx="7366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3606800" y="13557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163286</xdr:rowOff>
    </xdr:from>
    <xdr:to>
      <xdr:col>15</xdr:col>
      <xdr:colOff>149225</xdr:colOff>
      <xdr:row>79</xdr:row>
      <xdr:rowOff>93436</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3048000" y="1353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78213</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2717800" y="13622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119743</xdr:rowOff>
    </xdr:from>
    <xdr:to>
      <xdr:col>11</xdr:col>
      <xdr:colOff>60325</xdr:colOff>
      <xdr:row>79</xdr:row>
      <xdr:rowOff>49893</xdr:rowOff>
    </xdr:to>
    <xdr:sp macro="" textlink="">
      <xdr:nvSpPr>
        <xdr:cNvPr id="404" name="楕円 403">
          <a:extLst>
            <a:ext uri="{FF2B5EF4-FFF2-40B4-BE49-F238E27FC236}">
              <a16:creationId xmlns:a16="http://schemas.microsoft.com/office/drawing/2014/main" id="{00000000-0008-0000-0400-000094010000}"/>
            </a:ext>
          </a:extLst>
        </xdr:cNvPr>
        <xdr:cNvSpPr/>
      </xdr:nvSpPr>
      <xdr:spPr>
        <a:xfrm>
          <a:off x="2159000" y="1349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34670</xdr:rowOff>
    </xdr:from>
    <xdr:ext cx="762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828800" y="1357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97971</xdr:rowOff>
    </xdr:from>
    <xdr:to>
      <xdr:col>6</xdr:col>
      <xdr:colOff>171450</xdr:colOff>
      <xdr:row>79</xdr:row>
      <xdr:rowOff>28121</xdr:rowOff>
    </xdr:to>
    <xdr:sp macro="" textlink="">
      <xdr:nvSpPr>
        <xdr:cNvPr id="406" name="楕円 405">
          <a:extLst>
            <a:ext uri="{FF2B5EF4-FFF2-40B4-BE49-F238E27FC236}">
              <a16:creationId xmlns:a16="http://schemas.microsoft.com/office/drawing/2014/main" id="{00000000-0008-0000-0400-000096010000}"/>
            </a:ext>
          </a:extLst>
        </xdr:cNvPr>
        <xdr:cNvSpPr/>
      </xdr:nvSpPr>
      <xdr:spPr>
        <a:xfrm>
          <a:off x="1270000" y="1347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12898</xdr:rowOff>
    </xdr:from>
    <xdr:ext cx="762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939800" y="13557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4" name="正方形/長方形 413">
          <a:extLst>
            <a:ext uri="{FF2B5EF4-FFF2-40B4-BE49-F238E27FC236}">
              <a16:creationId xmlns:a16="http://schemas.microsoft.com/office/drawing/2014/main" id="{00000000-0008-0000-0400-00009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5" name="正方形/長方形 414">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6" name="正方形/長方形 415">
          <a:extLst>
            <a:ext uri="{FF2B5EF4-FFF2-40B4-BE49-F238E27FC236}">
              <a16:creationId xmlns:a16="http://schemas.microsoft.com/office/drawing/2014/main" id="{00000000-0008-0000-0400-0000A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7" name="正方形/長方形 416">
          <a:extLst>
            <a:ext uri="{FF2B5EF4-FFF2-40B4-BE49-F238E27FC236}">
              <a16:creationId xmlns:a16="http://schemas.microsoft.com/office/drawing/2014/main" id="{00000000-0008-0000-0400-0000A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　前年度から</a:t>
          </a:r>
          <a:r>
            <a:rPr kumimoji="1" lang="en-US"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3.7</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ポイントの減となり、類似団体平均を</a:t>
          </a:r>
          <a:r>
            <a:rPr kumimoji="1" lang="en-US"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a:t>
          </a:r>
          <a:endParaRPr lang="ja-JP" altLang="ja-JP" sz="1200" baseline="0">
            <a:effectLst/>
            <a:latin typeface="ＭＳ Ｐゴシック" panose="020B0600070205080204" pitchFamily="50" charset="-128"/>
            <a:ea typeface="ＭＳ Ｐゴシック" panose="020B0600070205080204" pitchFamily="50" charset="-128"/>
          </a:endParaRPr>
        </a:p>
        <a:p>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年度においては、補助費充当経常一般財源等の減などに伴い、経常収支比率が減となったものと考えられる。</a:t>
          </a:r>
          <a:endParaRPr lang="ja-JP" altLang="ja-JP" sz="1200" baseline="0">
            <a:effectLst/>
            <a:latin typeface="ＭＳ Ｐゴシック" panose="020B0600070205080204" pitchFamily="50" charset="-128"/>
            <a:ea typeface="ＭＳ Ｐゴシック" panose="020B0600070205080204" pitchFamily="50" charset="-128"/>
          </a:endParaRPr>
        </a:p>
        <a:p>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　今後も高齢化の進展により社会保障関連経費の上昇傾向が続くと見込まれることから、単独扶助事業の見直しや受給資格審査の適正化を図るなど扶助費の抑制に努めるほか、市税の収納対策の強化等による自主財源の確保や事務事業の見直し、行財政改革の取り組みによる経常経費の削減に努める。</a:t>
          </a:r>
          <a:endParaRPr lang="ja-JP" altLang="ja-JP" sz="1200" baseline="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6" name="公債費以外グラフ枠">
          <a:extLst>
            <a:ext uri="{FF2B5EF4-FFF2-40B4-BE49-F238E27FC236}">
              <a16:creationId xmlns:a16="http://schemas.microsoft.com/office/drawing/2014/main" id="{00000000-0008-0000-0400-0000B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69850</xdr:rowOff>
    </xdr:from>
    <xdr:to>
      <xdr:col>82</xdr:col>
      <xdr:colOff>107950</xdr:colOff>
      <xdr:row>82</xdr:row>
      <xdr:rowOff>39914</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6510000" y="12585700"/>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11991</xdr:rowOff>
    </xdr:from>
    <xdr:ext cx="762000" cy="259045"/>
    <xdr:sp macro="" textlink="">
      <xdr:nvSpPr>
        <xdr:cNvPr id="438" name="公債費以外最小値テキスト">
          <a:extLst>
            <a:ext uri="{FF2B5EF4-FFF2-40B4-BE49-F238E27FC236}">
              <a16:creationId xmlns:a16="http://schemas.microsoft.com/office/drawing/2014/main" id="{00000000-0008-0000-0400-0000B6010000}"/>
            </a:ext>
          </a:extLst>
        </xdr:cNvPr>
        <xdr:cNvSpPr txBox="1"/>
      </xdr:nvSpPr>
      <xdr:spPr>
        <a:xfrm>
          <a:off x="16598900" y="14070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39914</xdr:rowOff>
    </xdr:from>
    <xdr:to>
      <xdr:col>82</xdr:col>
      <xdr:colOff>196850</xdr:colOff>
      <xdr:row>82</xdr:row>
      <xdr:rowOff>39914</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6421100" y="1409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156227</xdr:rowOff>
    </xdr:from>
    <xdr:ext cx="762000" cy="259045"/>
    <xdr:sp macro="" textlink="">
      <xdr:nvSpPr>
        <xdr:cNvPr id="440" name="公債費以外最大値テキスト">
          <a:extLst>
            <a:ext uri="{FF2B5EF4-FFF2-40B4-BE49-F238E27FC236}">
              <a16:creationId xmlns:a16="http://schemas.microsoft.com/office/drawing/2014/main" id="{00000000-0008-0000-0400-0000B8010000}"/>
            </a:ext>
          </a:extLst>
        </xdr:cNvPr>
        <xdr:cNvSpPr txBox="1"/>
      </xdr:nvSpPr>
      <xdr:spPr>
        <a:xfrm>
          <a:off x="16598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69850</xdr:rowOff>
    </xdr:from>
    <xdr:to>
      <xdr:col>82</xdr:col>
      <xdr:colOff>196850</xdr:colOff>
      <xdr:row>73</xdr:row>
      <xdr:rowOff>69850</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6421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1814</xdr:rowOff>
    </xdr:from>
    <xdr:to>
      <xdr:col>82</xdr:col>
      <xdr:colOff>107950</xdr:colOff>
      <xdr:row>78</xdr:row>
      <xdr:rowOff>61686</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flipV="1">
          <a:off x="15671800" y="13032014"/>
          <a:ext cx="838200" cy="402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75491</xdr:rowOff>
    </xdr:from>
    <xdr:ext cx="762000" cy="259045"/>
    <xdr:sp macro="" textlink="">
      <xdr:nvSpPr>
        <xdr:cNvPr id="443" name="公債費以外平均値テキスト">
          <a:extLst>
            <a:ext uri="{FF2B5EF4-FFF2-40B4-BE49-F238E27FC236}">
              <a16:creationId xmlns:a16="http://schemas.microsoft.com/office/drawing/2014/main" id="{00000000-0008-0000-0400-0000BB010000}"/>
            </a:ext>
          </a:extLst>
        </xdr:cNvPr>
        <xdr:cNvSpPr txBox="1"/>
      </xdr:nvSpPr>
      <xdr:spPr>
        <a:xfrm>
          <a:off x="16598900" y="13105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103414</xdr:rowOff>
    </xdr:from>
    <xdr:to>
      <xdr:col>82</xdr:col>
      <xdr:colOff>158750</xdr:colOff>
      <xdr:row>77</xdr:row>
      <xdr:rowOff>33564</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6459200" y="13133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61686</xdr:rowOff>
    </xdr:from>
    <xdr:to>
      <xdr:col>78</xdr:col>
      <xdr:colOff>69850</xdr:colOff>
      <xdr:row>78</xdr:row>
      <xdr:rowOff>137886</xdr:rowOff>
    </xdr:to>
    <xdr:cxnSp macro="">
      <xdr:nvCxnSpPr>
        <xdr:cNvPr id="445" name="直線コネクタ 444">
          <a:extLst>
            <a:ext uri="{FF2B5EF4-FFF2-40B4-BE49-F238E27FC236}">
              <a16:creationId xmlns:a16="http://schemas.microsoft.com/office/drawing/2014/main" id="{00000000-0008-0000-0400-0000BD010000}"/>
            </a:ext>
          </a:extLst>
        </xdr:cNvPr>
        <xdr:cNvCxnSpPr/>
      </xdr:nvCxnSpPr>
      <xdr:spPr>
        <a:xfrm flipV="1">
          <a:off x="14782800" y="13434786"/>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65314</xdr:rowOff>
    </xdr:from>
    <xdr:to>
      <xdr:col>78</xdr:col>
      <xdr:colOff>120650</xdr:colOff>
      <xdr:row>78</xdr:row>
      <xdr:rowOff>166914</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5621000" y="13438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151691</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3524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167821</xdr:rowOff>
    </xdr:from>
    <xdr:to>
      <xdr:col>73</xdr:col>
      <xdr:colOff>180975</xdr:colOff>
      <xdr:row>78</xdr:row>
      <xdr:rowOff>137886</xdr:rowOff>
    </xdr:to>
    <xdr:cxnSp macro="">
      <xdr:nvCxnSpPr>
        <xdr:cNvPr id="448" name="直線コネクタ 447">
          <a:extLst>
            <a:ext uri="{FF2B5EF4-FFF2-40B4-BE49-F238E27FC236}">
              <a16:creationId xmlns:a16="http://schemas.microsoft.com/office/drawing/2014/main" id="{00000000-0008-0000-0400-0000C0010000}"/>
            </a:ext>
          </a:extLst>
        </xdr:cNvPr>
        <xdr:cNvCxnSpPr/>
      </xdr:nvCxnSpPr>
      <xdr:spPr>
        <a:xfrm>
          <a:off x="13893800" y="13369471"/>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163286</xdr:rowOff>
    </xdr:from>
    <xdr:to>
      <xdr:col>74</xdr:col>
      <xdr:colOff>31750</xdr:colOff>
      <xdr:row>79</xdr:row>
      <xdr:rowOff>93436</xdr:rowOff>
    </xdr:to>
    <xdr:sp macro="" textlink="">
      <xdr:nvSpPr>
        <xdr:cNvPr id="449" name="フローチャート: 判断 448">
          <a:extLst>
            <a:ext uri="{FF2B5EF4-FFF2-40B4-BE49-F238E27FC236}">
              <a16:creationId xmlns:a16="http://schemas.microsoft.com/office/drawing/2014/main" id="{00000000-0008-0000-0400-0000C1010000}"/>
            </a:ext>
          </a:extLst>
        </xdr:cNvPr>
        <xdr:cNvSpPr/>
      </xdr:nvSpPr>
      <xdr:spPr>
        <a:xfrm>
          <a:off x="14732000" y="1353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78213</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622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135164</xdr:rowOff>
    </xdr:from>
    <xdr:to>
      <xdr:col>69</xdr:col>
      <xdr:colOff>92075</xdr:colOff>
      <xdr:row>77</xdr:row>
      <xdr:rowOff>167821</xdr:rowOff>
    </xdr:to>
    <xdr:cxnSp macro="">
      <xdr:nvCxnSpPr>
        <xdr:cNvPr id="451" name="直線コネクタ 450">
          <a:extLst>
            <a:ext uri="{FF2B5EF4-FFF2-40B4-BE49-F238E27FC236}">
              <a16:creationId xmlns:a16="http://schemas.microsoft.com/office/drawing/2014/main" id="{00000000-0008-0000-0400-0000C3010000}"/>
            </a:ext>
          </a:extLst>
        </xdr:cNvPr>
        <xdr:cNvCxnSpPr/>
      </xdr:nvCxnSpPr>
      <xdr:spPr>
        <a:xfrm>
          <a:off x="13004800" y="133368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21771</xdr:rowOff>
    </xdr:from>
    <xdr:to>
      <xdr:col>69</xdr:col>
      <xdr:colOff>142875</xdr:colOff>
      <xdr:row>78</xdr:row>
      <xdr:rowOff>123371</xdr:rowOff>
    </xdr:to>
    <xdr:sp macro="" textlink="">
      <xdr:nvSpPr>
        <xdr:cNvPr id="452" name="フローチャート: 判断 451">
          <a:extLst>
            <a:ext uri="{FF2B5EF4-FFF2-40B4-BE49-F238E27FC236}">
              <a16:creationId xmlns:a16="http://schemas.microsoft.com/office/drawing/2014/main" id="{00000000-0008-0000-0400-0000C4010000}"/>
            </a:ext>
          </a:extLst>
        </xdr:cNvPr>
        <xdr:cNvSpPr/>
      </xdr:nvSpPr>
      <xdr:spPr>
        <a:xfrm>
          <a:off x="13843000" y="1339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108148</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3481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138793</xdr:rowOff>
    </xdr:from>
    <xdr:to>
      <xdr:col>65</xdr:col>
      <xdr:colOff>53975</xdr:colOff>
      <xdr:row>78</xdr:row>
      <xdr:rowOff>68943</xdr:rowOff>
    </xdr:to>
    <xdr:sp macro="" textlink="">
      <xdr:nvSpPr>
        <xdr:cNvPr id="454" name="フローチャート: 判断 453">
          <a:extLst>
            <a:ext uri="{FF2B5EF4-FFF2-40B4-BE49-F238E27FC236}">
              <a16:creationId xmlns:a16="http://schemas.microsoft.com/office/drawing/2014/main" id="{00000000-0008-0000-0400-0000C6010000}"/>
            </a:ext>
          </a:extLst>
        </xdr:cNvPr>
        <xdr:cNvSpPr/>
      </xdr:nvSpPr>
      <xdr:spPr>
        <a:xfrm>
          <a:off x="12954000" y="1334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53720</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342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122465</xdr:rowOff>
    </xdr:from>
    <xdr:to>
      <xdr:col>82</xdr:col>
      <xdr:colOff>158750</xdr:colOff>
      <xdr:row>76</xdr:row>
      <xdr:rowOff>52614</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6459200" y="129812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138992</xdr:rowOff>
    </xdr:from>
    <xdr:ext cx="762000" cy="259045"/>
    <xdr:sp macro="" textlink="">
      <xdr:nvSpPr>
        <xdr:cNvPr id="462" name="公債費以外該当値テキスト">
          <a:extLst>
            <a:ext uri="{FF2B5EF4-FFF2-40B4-BE49-F238E27FC236}">
              <a16:creationId xmlns:a16="http://schemas.microsoft.com/office/drawing/2014/main" id="{00000000-0008-0000-0400-0000CE010000}"/>
            </a:ext>
          </a:extLst>
        </xdr:cNvPr>
        <xdr:cNvSpPr txBox="1"/>
      </xdr:nvSpPr>
      <xdr:spPr>
        <a:xfrm>
          <a:off x="16598900" y="1282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10886</xdr:rowOff>
    </xdr:from>
    <xdr:to>
      <xdr:col>78</xdr:col>
      <xdr:colOff>120650</xdr:colOff>
      <xdr:row>78</xdr:row>
      <xdr:rowOff>112486</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5621000" y="1338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122663</xdr:rowOff>
    </xdr:from>
    <xdr:ext cx="7366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5290800" y="13152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87086</xdr:rowOff>
    </xdr:from>
    <xdr:to>
      <xdr:col>74</xdr:col>
      <xdr:colOff>31750</xdr:colOff>
      <xdr:row>79</xdr:row>
      <xdr:rowOff>17236</xdr:rowOff>
    </xdr:to>
    <xdr:sp macro="" textlink="">
      <xdr:nvSpPr>
        <xdr:cNvPr id="465" name="楕円 464">
          <a:extLst>
            <a:ext uri="{FF2B5EF4-FFF2-40B4-BE49-F238E27FC236}">
              <a16:creationId xmlns:a16="http://schemas.microsoft.com/office/drawing/2014/main" id="{00000000-0008-0000-0400-0000D1010000}"/>
            </a:ext>
          </a:extLst>
        </xdr:cNvPr>
        <xdr:cNvSpPr/>
      </xdr:nvSpPr>
      <xdr:spPr>
        <a:xfrm>
          <a:off x="14732000" y="1346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27413</xdr:rowOff>
    </xdr:from>
    <xdr:ext cx="762000" cy="259045"/>
    <xdr:sp macro="" textlink="">
      <xdr:nvSpPr>
        <xdr:cNvPr id="466" name="テキスト ボックス 465">
          <a:extLst>
            <a:ext uri="{FF2B5EF4-FFF2-40B4-BE49-F238E27FC236}">
              <a16:creationId xmlns:a16="http://schemas.microsoft.com/office/drawing/2014/main" id="{00000000-0008-0000-0400-0000D2010000}"/>
            </a:ext>
          </a:extLst>
        </xdr:cNvPr>
        <xdr:cNvSpPr txBox="1"/>
      </xdr:nvSpPr>
      <xdr:spPr>
        <a:xfrm>
          <a:off x="14401800" y="13229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117021</xdr:rowOff>
    </xdr:from>
    <xdr:to>
      <xdr:col>69</xdr:col>
      <xdr:colOff>142875</xdr:colOff>
      <xdr:row>78</xdr:row>
      <xdr:rowOff>47171</xdr:rowOff>
    </xdr:to>
    <xdr:sp macro="" textlink="">
      <xdr:nvSpPr>
        <xdr:cNvPr id="467" name="楕円 466">
          <a:extLst>
            <a:ext uri="{FF2B5EF4-FFF2-40B4-BE49-F238E27FC236}">
              <a16:creationId xmlns:a16="http://schemas.microsoft.com/office/drawing/2014/main" id="{00000000-0008-0000-0400-0000D3010000}"/>
            </a:ext>
          </a:extLst>
        </xdr:cNvPr>
        <xdr:cNvSpPr/>
      </xdr:nvSpPr>
      <xdr:spPr>
        <a:xfrm>
          <a:off x="13843000" y="1331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57348</xdr:rowOff>
    </xdr:from>
    <xdr:ext cx="762000" cy="259045"/>
    <xdr:sp macro="" textlink="">
      <xdr:nvSpPr>
        <xdr:cNvPr id="468" name="テキスト ボックス 467">
          <a:extLst>
            <a:ext uri="{FF2B5EF4-FFF2-40B4-BE49-F238E27FC236}">
              <a16:creationId xmlns:a16="http://schemas.microsoft.com/office/drawing/2014/main" id="{00000000-0008-0000-0400-0000D4010000}"/>
            </a:ext>
          </a:extLst>
        </xdr:cNvPr>
        <xdr:cNvSpPr txBox="1"/>
      </xdr:nvSpPr>
      <xdr:spPr>
        <a:xfrm>
          <a:off x="13512800" y="1308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84364</xdr:rowOff>
    </xdr:from>
    <xdr:to>
      <xdr:col>65</xdr:col>
      <xdr:colOff>53975</xdr:colOff>
      <xdr:row>78</xdr:row>
      <xdr:rowOff>14514</xdr:rowOff>
    </xdr:to>
    <xdr:sp macro="" textlink="">
      <xdr:nvSpPr>
        <xdr:cNvPr id="469" name="楕円 468">
          <a:extLst>
            <a:ext uri="{FF2B5EF4-FFF2-40B4-BE49-F238E27FC236}">
              <a16:creationId xmlns:a16="http://schemas.microsoft.com/office/drawing/2014/main" id="{00000000-0008-0000-0400-0000D5010000}"/>
            </a:ext>
          </a:extLst>
        </xdr:cNvPr>
        <xdr:cNvSpPr/>
      </xdr:nvSpPr>
      <xdr:spPr>
        <a:xfrm>
          <a:off x="12954000" y="1328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24691</xdr:rowOff>
    </xdr:from>
    <xdr:ext cx="762000" cy="259045"/>
    <xdr:sp macro="" textlink="">
      <xdr:nvSpPr>
        <xdr:cNvPr id="470" name="テキスト ボックス 469">
          <a:extLst>
            <a:ext uri="{FF2B5EF4-FFF2-40B4-BE49-F238E27FC236}">
              <a16:creationId xmlns:a16="http://schemas.microsoft.com/office/drawing/2014/main" id="{00000000-0008-0000-0400-0000D6010000}"/>
            </a:ext>
          </a:extLst>
        </xdr:cNvPr>
        <xdr:cNvSpPr txBox="1"/>
      </xdr:nvSpPr>
      <xdr:spPr>
        <a:xfrm>
          <a:off x="12623800" y="1305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埼玉県春日部市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34074</xdr:rowOff>
    </xdr:from>
    <xdr:to>
      <xdr:col>29</xdr:col>
      <xdr:colOff>127000</xdr:colOff>
      <xdr:row>20</xdr:row>
      <xdr:rowOff>22149</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67649"/>
          <a:ext cx="0" cy="153112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32326</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08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22149</xdr:rowOff>
    </xdr:from>
    <xdr:to>
      <xdr:col>30</xdr:col>
      <xdr:colOff>25400</xdr:colOff>
      <xdr:row>20</xdr:row>
      <xdr:rowOff>22149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987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120451</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11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34074</xdr:rowOff>
    </xdr:from>
    <xdr:to>
      <xdr:col>30</xdr:col>
      <xdr:colOff>25400</xdr:colOff>
      <xdr:row>11</xdr:row>
      <xdr:rowOff>34074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676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20</xdr:row>
      <xdr:rowOff>11328</xdr:rowOff>
    </xdr:from>
    <xdr:to>
      <xdr:col>29</xdr:col>
      <xdr:colOff>127000</xdr:colOff>
      <xdr:row>20</xdr:row>
      <xdr:rowOff>22149</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3487953"/>
          <a:ext cx="647700" cy="108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104843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242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88316</xdr:rowOff>
    </xdr:from>
    <xdr:to>
      <xdr:col>29</xdr:col>
      <xdr:colOff>177800</xdr:colOff>
      <xdr:row>17</xdr:row>
      <xdr:rowOff>18466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8791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20</xdr:row>
      <xdr:rowOff>11328</xdr:rowOff>
    </xdr:from>
    <xdr:to>
      <xdr:col>26</xdr:col>
      <xdr:colOff>50800</xdr:colOff>
      <xdr:row>20</xdr:row>
      <xdr:rowOff>33807</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487953"/>
          <a:ext cx="698500" cy="224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110033</xdr:rowOff>
    </xdr:from>
    <xdr:to>
      <xdr:col>26</xdr:col>
      <xdr:colOff>101600</xdr:colOff>
      <xdr:row>17</xdr:row>
      <xdr:rowOff>40183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00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50360</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669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33807</xdr:rowOff>
    </xdr:from>
    <xdr:to>
      <xdr:col>22</xdr:col>
      <xdr:colOff>114300</xdr:colOff>
      <xdr:row>20</xdr:row>
      <xdr:rowOff>62459</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510432"/>
          <a:ext cx="698500" cy="286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7506</xdr:rowOff>
    </xdr:from>
    <xdr:to>
      <xdr:col>22</xdr:col>
      <xdr:colOff>165100</xdr:colOff>
      <xdr:row>17</xdr:row>
      <xdr:rowOff>109106</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697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119283</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38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62459</xdr:rowOff>
    </xdr:from>
    <xdr:to>
      <xdr:col>18</xdr:col>
      <xdr:colOff>177800</xdr:colOff>
      <xdr:row>20</xdr:row>
      <xdr:rowOff>69012</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539084"/>
          <a:ext cx="698500" cy="65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36081</xdr:rowOff>
    </xdr:from>
    <xdr:to>
      <xdr:col>19</xdr:col>
      <xdr:colOff>38100</xdr:colOff>
      <xdr:row>17</xdr:row>
      <xdr:rowOff>137681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98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147858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67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63475</xdr:rowOff>
    </xdr:from>
    <xdr:to>
      <xdr:col>15</xdr:col>
      <xdr:colOff>101600</xdr:colOff>
      <xdr:row>17</xdr:row>
      <xdr:rowOff>165075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25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3802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94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142799</xdr:rowOff>
    </xdr:from>
    <xdr:to>
      <xdr:col>29</xdr:col>
      <xdr:colOff>177800</xdr:colOff>
      <xdr:row>20</xdr:row>
      <xdr:rowOff>72949</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4479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51376</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356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131978</xdr:rowOff>
    </xdr:from>
    <xdr:to>
      <xdr:col>26</xdr:col>
      <xdr:colOff>101600</xdr:colOff>
      <xdr:row>20</xdr:row>
      <xdr:rowOff>62128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4371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46905</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523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154457</xdr:rowOff>
    </xdr:from>
    <xdr:to>
      <xdr:col>22</xdr:col>
      <xdr:colOff>165100</xdr:colOff>
      <xdr:row>20</xdr:row>
      <xdr:rowOff>84607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4596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69384</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546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20</xdr:row>
      <xdr:rowOff>11659</xdr:rowOff>
    </xdr:from>
    <xdr:to>
      <xdr:col>19</xdr:col>
      <xdr:colOff>38100</xdr:colOff>
      <xdr:row>20</xdr:row>
      <xdr:rowOff>113259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4882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98036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57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20</xdr:row>
      <xdr:rowOff>18212</xdr:rowOff>
    </xdr:from>
    <xdr:to>
      <xdr:col>15</xdr:col>
      <xdr:colOff>101600</xdr:colOff>
      <xdr:row>20</xdr:row>
      <xdr:rowOff>119812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4948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104589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581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303175</xdr:rowOff>
    </xdr:from>
    <xdr:to>
      <xdr:col>29</xdr:col>
      <xdr:colOff>127000</xdr:colOff>
      <xdr:row>37</xdr:row>
      <xdr:rowOff>164909</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227725"/>
          <a:ext cx="0" cy="106188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136986</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26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164909</xdr:rowOff>
    </xdr:from>
    <xdr:to>
      <xdr:col>30</xdr:col>
      <xdr:colOff>25400</xdr:colOff>
      <xdr:row>37</xdr:row>
      <xdr:rowOff>164909</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2896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46652</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971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303175</xdr:rowOff>
    </xdr:from>
    <xdr:to>
      <xdr:col>30</xdr:col>
      <xdr:colOff>25400</xdr:colOff>
      <xdr:row>33</xdr:row>
      <xdr:rowOff>303175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2277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45466</xdr:rowOff>
    </xdr:from>
    <xdr:to>
      <xdr:col>29</xdr:col>
      <xdr:colOff>127000</xdr:colOff>
      <xdr:row>36</xdr:row>
      <xdr:rowOff>50724</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998716"/>
          <a:ext cx="647700" cy="52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84802</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6951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239725</xdr:rowOff>
    </xdr:from>
    <xdr:to>
      <xdr:col>29</xdr:col>
      <xdr:colOff>177800</xdr:colOff>
      <xdr:row>35</xdr:row>
      <xdr:rowOff>341325</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8500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329959</xdr:rowOff>
    </xdr:from>
    <xdr:to>
      <xdr:col>26</xdr:col>
      <xdr:colOff>50800</xdr:colOff>
      <xdr:row>36</xdr:row>
      <xdr:rowOff>50724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6940309"/>
          <a:ext cx="698500" cy="636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266967</xdr:rowOff>
    </xdr:from>
    <xdr:to>
      <xdr:col>26</xdr:col>
      <xdr:colOff>101600</xdr:colOff>
      <xdr:row>36</xdr:row>
      <xdr:rowOff>25667</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8773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35844</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646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329959</xdr:rowOff>
    </xdr:from>
    <xdr:to>
      <xdr:col>22</xdr:col>
      <xdr:colOff>114300</xdr:colOff>
      <xdr:row>36</xdr:row>
      <xdr:rowOff>49467</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6940309"/>
          <a:ext cx="698500" cy="624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270548</xdr:rowOff>
    </xdr:from>
    <xdr:to>
      <xdr:col>22</xdr:col>
      <xdr:colOff>165100</xdr:colOff>
      <xdr:row>36</xdr:row>
      <xdr:rowOff>29248</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880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39425</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649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315823</xdr:rowOff>
    </xdr:from>
    <xdr:to>
      <xdr:col>18</xdr:col>
      <xdr:colOff>177800</xdr:colOff>
      <xdr:row>36</xdr:row>
      <xdr:rowOff>49467</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6926173"/>
          <a:ext cx="698500" cy="765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258051</xdr:rowOff>
    </xdr:from>
    <xdr:to>
      <xdr:col>19</xdr:col>
      <xdr:colOff>38100</xdr:colOff>
      <xdr:row>36</xdr:row>
      <xdr:rowOff>16751</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868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26928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637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189852</xdr:rowOff>
    </xdr:from>
    <xdr:to>
      <xdr:col>15</xdr:col>
      <xdr:colOff>101600</xdr:colOff>
      <xdr:row>35</xdr:row>
      <xdr:rowOff>291452</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8002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301629</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569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337566</xdr:rowOff>
    </xdr:from>
    <xdr:to>
      <xdr:col>29</xdr:col>
      <xdr:colOff>177800</xdr:colOff>
      <xdr:row>36</xdr:row>
      <xdr:rowOff>96266</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9479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309643</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91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342824</xdr:rowOff>
    </xdr:from>
    <xdr:to>
      <xdr:col>26</xdr:col>
      <xdr:colOff>101600</xdr:colOff>
      <xdr:row>36</xdr:row>
      <xdr:rowOff>101524</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9531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86301</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7039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279159</xdr:rowOff>
    </xdr:from>
    <xdr:to>
      <xdr:col>22</xdr:col>
      <xdr:colOff>165100</xdr:colOff>
      <xdr:row>36</xdr:row>
      <xdr:rowOff>37859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8895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22636</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975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341567</xdr:rowOff>
    </xdr:from>
    <xdr:to>
      <xdr:col>19</xdr:col>
      <xdr:colOff>38100</xdr:colOff>
      <xdr:row>36</xdr:row>
      <xdr:rowOff>100267</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9519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85044</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7038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265023</xdr:rowOff>
    </xdr:from>
    <xdr:to>
      <xdr:col>15</xdr:col>
      <xdr:colOff>101600</xdr:colOff>
      <xdr:row>36</xdr:row>
      <xdr:rowOff>23723</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8753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8500</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961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埼玉県春日部市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232,864
228,371
66.00
89,933,522
84,433,713
4,962,529
47,417,141
68,288,441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124547</xdr:rowOff>
    </xdr:from>
    <xdr:to>
      <xdr:col>24</xdr:col>
      <xdr:colOff>62865</xdr:colOff>
      <xdr:row>38</xdr:row>
      <xdr:rowOff>42447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68047"/>
          <a:ext cx="1270" cy="128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46274</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61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42447</xdr:rowOff>
    </xdr:from>
    <xdr:to>
      <xdr:col>24</xdr:col>
      <xdr:colOff>152400</xdr:colOff>
      <xdr:row>38</xdr:row>
      <xdr:rowOff>42447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57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71224</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43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124547</xdr:rowOff>
    </xdr:from>
    <xdr:to>
      <xdr:col>24</xdr:col>
      <xdr:colOff>152400</xdr:colOff>
      <xdr:row>30</xdr:row>
      <xdr:rowOff>124547</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68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125233</xdr:rowOff>
    </xdr:from>
    <xdr:to>
      <xdr:col>24</xdr:col>
      <xdr:colOff>63500</xdr:colOff>
      <xdr:row>37</xdr:row>
      <xdr:rowOff>139178</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468883"/>
          <a:ext cx="838200" cy="1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169221</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27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146344</xdr:rowOff>
    </xdr:from>
    <xdr:to>
      <xdr:col>24</xdr:col>
      <xdr:colOff>114300</xdr:colOff>
      <xdr:row>35</xdr:row>
      <xdr:rowOff>76494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75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139178</xdr:rowOff>
    </xdr:from>
    <xdr:to>
      <xdr:col>19</xdr:col>
      <xdr:colOff>177800</xdr:colOff>
      <xdr:row>37</xdr:row>
      <xdr:rowOff>164323</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482828"/>
          <a:ext cx="889000" cy="2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1313</xdr:rowOff>
    </xdr:from>
    <xdr:to>
      <xdr:col>20</xdr:col>
      <xdr:colOff>38100</xdr:colOff>
      <xdr:row>35</xdr:row>
      <xdr:rowOff>102913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0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119440</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77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164323</xdr:rowOff>
    </xdr:from>
    <xdr:to>
      <xdr:col>15</xdr:col>
      <xdr:colOff>50800</xdr:colOff>
      <xdr:row>38</xdr:row>
      <xdr:rowOff>30070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507973"/>
          <a:ext cx="889000" cy="37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8172</xdr:rowOff>
    </xdr:from>
    <xdr:to>
      <xdr:col>15</xdr:col>
      <xdr:colOff>101600</xdr:colOff>
      <xdr:row>36</xdr:row>
      <xdr:rowOff>109772</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8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126299</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95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22232</xdr:rowOff>
    </xdr:from>
    <xdr:to>
      <xdr:col>10</xdr:col>
      <xdr:colOff>114300</xdr:colOff>
      <xdr:row>38</xdr:row>
      <xdr:rowOff>30070</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537332"/>
          <a:ext cx="889000" cy="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24076</xdr:rowOff>
    </xdr:from>
    <xdr:to>
      <xdr:col>10</xdr:col>
      <xdr:colOff>165100</xdr:colOff>
      <xdr:row>36</xdr:row>
      <xdr:rowOff>125676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9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142203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97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37302</xdr:rowOff>
    </xdr:from>
    <xdr:to>
      <xdr:col>6</xdr:col>
      <xdr:colOff>38100</xdr:colOff>
      <xdr:row>36</xdr:row>
      <xdr:rowOff>138902</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0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155429</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98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74433</xdr:rowOff>
    </xdr:from>
    <xdr:to>
      <xdr:col>24</xdr:col>
      <xdr:colOff>114300</xdr:colOff>
      <xdr:row>38</xdr:row>
      <xdr:rowOff>4583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418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160810</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333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88378</xdr:rowOff>
    </xdr:from>
    <xdr:to>
      <xdr:col>20</xdr:col>
      <xdr:colOff>38100</xdr:colOff>
      <xdr:row>38</xdr:row>
      <xdr:rowOff>18528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432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9655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52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113523</xdr:rowOff>
    </xdr:from>
    <xdr:to>
      <xdr:col>15</xdr:col>
      <xdr:colOff>101600</xdr:colOff>
      <xdr:row>38</xdr:row>
      <xdr:rowOff>43673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457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34800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54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150720</xdr:rowOff>
    </xdr:from>
    <xdr:to>
      <xdr:col>10</xdr:col>
      <xdr:colOff>165100</xdr:colOff>
      <xdr:row>38</xdr:row>
      <xdr:rowOff>80869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49437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71997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5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142882</xdr:rowOff>
    </xdr:from>
    <xdr:to>
      <xdr:col>6</xdr:col>
      <xdr:colOff>38100</xdr:colOff>
      <xdr:row>38</xdr:row>
      <xdr:rowOff>73033</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48653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64159</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579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133909</xdr:rowOff>
    </xdr:from>
    <xdr:to>
      <xdr:col>24</xdr:col>
      <xdr:colOff>62865</xdr:colOff>
      <xdr:row>57</xdr:row>
      <xdr:rowOff>1092</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877859"/>
          <a:ext cx="1270" cy="895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4919</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977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1092</xdr:rowOff>
    </xdr:from>
    <xdr:to>
      <xdr:col>24</xdr:col>
      <xdr:colOff>152400</xdr:colOff>
      <xdr:row>57</xdr:row>
      <xdr:rowOff>1092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9773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80586</xdr:rowOff>
    </xdr:from>
    <xdr:ext cx="534377"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653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133909</xdr:rowOff>
    </xdr:from>
    <xdr:to>
      <xdr:col>24</xdr:col>
      <xdr:colOff>152400</xdr:colOff>
      <xdr:row>51</xdr:row>
      <xdr:rowOff>133909</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877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148082</xdr:rowOff>
    </xdr:from>
    <xdr:to>
      <xdr:col>24</xdr:col>
      <xdr:colOff>63500</xdr:colOff>
      <xdr:row>55</xdr:row>
      <xdr:rowOff>51613</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234932"/>
          <a:ext cx="838200" cy="246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75557</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333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97130</xdr:rowOff>
    </xdr:from>
    <xdr:to>
      <xdr:col>24</xdr:col>
      <xdr:colOff>114300</xdr:colOff>
      <xdr:row>55</xdr:row>
      <xdr:rowOff>27280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35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51613</xdr:rowOff>
    </xdr:from>
    <xdr:to>
      <xdr:col>19</xdr:col>
      <xdr:colOff>177800</xdr:colOff>
      <xdr:row>56</xdr:row>
      <xdr:rowOff>153645</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481363"/>
          <a:ext cx="889000" cy="273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33236</xdr:rowOff>
    </xdr:from>
    <xdr:to>
      <xdr:col>20</xdr:col>
      <xdr:colOff>38100</xdr:colOff>
      <xdr:row>56</xdr:row>
      <xdr:rowOff>134836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634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125963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727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153645</xdr:rowOff>
    </xdr:from>
    <xdr:to>
      <xdr:col>15</xdr:col>
      <xdr:colOff>50800</xdr:colOff>
      <xdr:row>58</xdr:row>
      <xdr:rowOff>15913</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754845"/>
          <a:ext cx="889000" cy="205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24626</xdr:rowOff>
    </xdr:from>
    <xdr:to>
      <xdr:col>15</xdr:col>
      <xdr:colOff>101600</xdr:colOff>
      <xdr:row>56</xdr:row>
      <xdr:rowOff>126226</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62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142753</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40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15913</xdr:rowOff>
    </xdr:from>
    <xdr:to>
      <xdr:col>10</xdr:col>
      <xdr:colOff>114300</xdr:colOff>
      <xdr:row>58</xdr:row>
      <xdr:rowOff>17018</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960013"/>
          <a:ext cx="889000" cy="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153670</xdr:rowOff>
    </xdr:from>
    <xdr:to>
      <xdr:col>10</xdr:col>
      <xdr:colOff>165100</xdr:colOff>
      <xdr:row>57</xdr:row>
      <xdr:rowOff>83820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754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100347</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530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28931</xdr:rowOff>
    </xdr:from>
    <xdr:to>
      <xdr:col>6</xdr:col>
      <xdr:colOff>38100</xdr:colOff>
      <xdr:row>57</xdr:row>
      <xdr:rowOff>130531</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801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147058</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576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97282</xdr:rowOff>
    </xdr:from>
    <xdr:to>
      <xdr:col>24</xdr:col>
      <xdr:colOff>114300</xdr:colOff>
      <xdr:row>54</xdr:row>
      <xdr:rowOff>27432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18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120159</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03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813</xdr:rowOff>
    </xdr:from>
    <xdr:to>
      <xdr:col>20</xdr:col>
      <xdr:colOff>38100</xdr:colOff>
      <xdr:row>55</xdr:row>
      <xdr:rowOff>102413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430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118940</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20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102845</xdr:rowOff>
    </xdr:from>
    <xdr:to>
      <xdr:col>15</xdr:col>
      <xdr:colOff>101600</xdr:colOff>
      <xdr:row>57</xdr:row>
      <xdr:rowOff>32995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70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24122</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796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136563</xdr:rowOff>
    </xdr:from>
    <xdr:to>
      <xdr:col>10</xdr:col>
      <xdr:colOff>165100</xdr:colOff>
      <xdr:row>58</xdr:row>
      <xdr:rowOff>66713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90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57840</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001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137668</xdr:rowOff>
    </xdr:from>
    <xdr:to>
      <xdr:col>6</xdr:col>
      <xdr:colOff>38100</xdr:colOff>
      <xdr:row>58</xdr:row>
      <xdr:rowOff>67818</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91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58945</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003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137140</xdr:rowOff>
    </xdr:from>
    <xdr:to>
      <xdr:col>24</xdr:col>
      <xdr:colOff>62865</xdr:colOff>
      <xdr:row>78</xdr:row>
      <xdr:rowOff>112588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138640"/>
          <a:ext cx="1270" cy="134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116415</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4895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112588</xdr:rowOff>
    </xdr:from>
    <xdr:to>
      <xdr:col>24</xdr:col>
      <xdr:colOff>152400</xdr:colOff>
      <xdr:row>78</xdr:row>
      <xdr:rowOff>112588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48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83817</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91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137140</xdr:rowOff>
    </xdr:from>
    <xdr:to>
      <xdr:col>24</xdr:col>
      <xdr:colOff>152400</xdr:colOff>
      <xdr:row>70</xdr:row>
      <xdr:rowOff>137140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13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69977</xdr:rowOff>
    </xdr:from>
    <xdr:to>
      <xdr:col>24</xdr:col>
      <xdr:colOff>63500</xdr:colOff>
      <xdr:row>77</xdr:row>
      <xdr:rowOff>116886</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3271627"/>
          <a:ext cx="838200" cy="46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26371</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0565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3494</xdr:rowOff>
    </xdr:from>
    <xdr:to>
      <xdr:col>24</xdr:col>
      <xdr:colOff>114300</xdr:colOff>
      <xdr:row>77</xdr:row>
      <xdr:rowOff>105094</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205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116886</xdr:rowOff>
    </xdr:from>
    <xdr:to>
      <xdr:col>19</xdr:col>
      <xdr:colOff>177800</xdr:colOff>
      <xdr:row>78</xdr:row>
      <xdr:rowOff>482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318536"/>
          <a:ext cx="889000" cy="55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6375</xdr:rowOff>
    </xdr:from>
    <xdr:to>
      <xdr:col>20</xdr:col>
      <xdr:colOff>38100</xdr:colOff>
      <xdr:row>77</xdr:row>
      <xdr:rowOff>107975</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20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124502</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298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124200</xdr:rowOff>
    </xdr:from>
    <xdr:to>
      <xdr:col>15</xdr:col>
      <xdr:colOff>50800</xdr:colOff>
      <xdr:row>78</xdr:row>
      <xdr:rowOff>482</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019300" y="13325850"/>
          <a:ext cx="889000" cy="47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48941</xdr:rowOff>
    </xdr:from>
    <xdr:to>
      <xdr:col>15</xdr:col>
      <xdr:colOff>101600</xdr:colOff>
      <xdr:row>77</xdr:row>
      <xdr:rowOff>150541</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250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167068</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025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124200</xdr:rowOff>
    </xdr:from>
    <xdr:to>
      <xdr:col>10</xdr:col>
      <xdr:colOff>114300</xdr:colOff>
      <xdr:row>77</xdr:row>
      <xdr:rowOff>140111</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325850"/>
          <a:ext cx="889000" cy="1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54336</xdr:rowOff>
    </xdr:from>
    <xdr:to>
      <xdr:col>10</xdr:col>
      <xdr:colOff>165100</xdr:colOff>
      <xdr:row>77</xdr:row>
      <xdr:rowOff>155936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25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1013</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031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19862</xdr:rowOff>
    </xdr:from>
    <xdr:to>
      <xdr:col>6</xdr:col>
      <xdr:colOff>38100</xdr:colOff>
      <xdr:row>77</xdr:row>
      <xdr:rowOff>121462</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22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137989</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2996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19177</xdr:rowOff>
    </xdr:from>
    <xdr:to>
      <xdr:col>24</xdr:col>
      <xdr:colOff>114300</xdr:colOff>
      <xdr:row>77</xdr:row>
      <xdr:rowOff>120777</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22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169054</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19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66086</xdr:rowOff>
    </xdr:from>
    <xdr:to>
      <xdr:col>20</xdr:col>
      <xdr:colOff>38100</xdr:colOff>
      <xdr:row>77</xdr:row>
      <xdr:rowOff>167686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267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158813</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360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121132</xdr:rowOff>
    </xdr:from>
    <xdr:to>
      <xdr:col>15</xdr:col>
      <xdr:colOff>101600</xdr:colOff>
      <xdr:row>78</xdr:row>
      <xdr:rowOff>51282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322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42409</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415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73400</xdr:rowOff>
    </xdr:from>
    <xdr:to>
      <xdr:col>10</xdr:col>
      <xdr:colOff>165100</xdr:colOff>
      <xdr:row>78</xdr:row>
      <xdr:rowOff>3550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27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166127</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367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89311</xdr:rowOff>
    </xdr:from>
    <xdr:to>
      <xdr:col>6</xdr:col>
      <xdr:colOff>38100</xdr:colOff>
      <xdr:row>78</xdr:row>
      <xdr:rowOff>19461</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29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10588</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38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14672</xdr:rowOff>
    </xdr:from>
    <xdr:to>
      <xdr:col>24</xdr:col>
      <xdr:colOff>62865</xdr:colOff>
      <xdr:row>98</xdr:row>
      <xdr:rowOff>30462</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616622"/>
          <a:ext cx="1270" cy="1215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34289</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83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30462</xdr:rowOff>
    </xdr:from>
    <xdr:to>
      <xdr:col>24</xdr:col>
      <xdr:colOff>152400</xdr:colOff>
      <xdr:row>98</xdr:row>
      <xdr:rowOff>30462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832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132799</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391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14672</xdr:rowOff>
    </xdr:from>
    <xdr:to>
      <xdr:col>24</xdr:col>
      <xdr:colOff>152400</xdr:colOff>
      <xdr:row>91</xdr:row>
      <xdr:rowOff>14672</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616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49403</xdr:rowOff>
    </xdr:from>
    <xdr:to>
      <xdr:col>24</xdr:col>
      <xdr:colOff>63500</xdr:colOff>
      <xdr:row>98</xdr:row>
      <xdr:rowOff>113477</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508603"/>
          <a:ext cx="838200" cy="406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114112</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2304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91235</xdr:rowOff>
    </xdr:from>
    <xdr:to>
      <xdr:col>24</xdr:col>
      <xdr:colOff>114300</xdr:colOff>
      <xdr:row>96</xdr:row>
      <xdr:rowOff>21385</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37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113477</xdr:rowOff>
    </xdr:from>
    <xdr:to>
      <xdr:col>19</xdr:col>
      <xdr:colOff>177800</xdr:colOff>
      <xdr:row>99</xdr:row>
      <xdr:rowOff>1429</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915577"/>
          <a:ext cx="889000" cy="59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152222</xdr:rowOff>
    </xdr:from>
    <xdr:to>
      <xdr:col>20</xdr:col>
      <xdr:colOff>38100</xdr:colOff>
      <xdr:row>98</xdr:row>
      <xdr:rowOff>82372</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782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98899</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558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1429</xdr:rowOff>
    </xdr:from>
    <xdr:to>
      <xdr:col>15</xdr:col>
      <xdr:colOff>50800</xdr:colOff>
      <xdr:row>99</xdr:row>
      <xdr:rowOff>46154</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974979"/>
          <a:ext cx="889000" cy="44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13283</xdr:rowOff>
    </xdr:from>
    <xdr:to>
      <xdr:col>15</xdr:col>
      <xdr:colOff>101600</xdr:colOff>
      <xdr:row>98</xdr:row>
      <xdr:rowOff>114883</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81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131410</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590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46154</xdr:rowOff>
    </xdr:from>
    <xdr:to>
      <xdr:col>10</xdr:col>
      <xdr:colOff>114300</xdr:colOff>
      <xdr:row>99</xdr:row>
      <xdr:rowOff>51036</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7019704"/>
          <a:ext cx="889000" cy="4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55214</xdr:rowOff>
    </xdr:from>
    <xdr:to>
      <xdr:col>10</xdr:col>
      <xdr:colOff>165100</xdr:colOff>
      <xdr:row>98</xdr:row>
      <xdr:rowOff>156814</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857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1891</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63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9086</xdr:rowOff>
    </xdr:from>
    <xdr:to>
      <xdr:col>6</xdr:col>
      <xdr:colOff>38100</xdr:colOff>
      <xdr:row>98</xdr:row>
      <xdr:rowOff>110686</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81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127213</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586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170053</xdr:rowOff>
    </xdr:from>
    <xdr:to>
      <xdr:col>24</xdr:col>
      <xdr:colOff>114300</xdr:colOff>
      <xdr:row>96</xdr:row>
      <xdr:rowOff>100203</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45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148480</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436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62677</xdr:rowOff>
    </xdr:from>
    <xdr:to>
      <xdr:col>20</xdr:col>
      <xdr:colOff>38100</xdr:colOff>
      <xdr:row>98</xdr:row>
      <xdr:rowOff>164277</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86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155404</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95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122079</xdr:rowOff>
    </xdr:from>
    <xdr:to>
      <xdr:col>15</xdr:col>
      <xdr:colOff>101600</xdr:colOff>
      <xdr:row>99</xdr:row>
      <xdr:rowOff>52229</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924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43356</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7016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166804</xdr:rowOff>
    </xdr:from>
    <xdr:to>
      <xdr:col>10</xdr:col>
      <xdr:colOff>165100</xdr:colOff>
      <xdr:row>99</xdr:row>
      <xdr:rowOff>96954</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968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88081</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706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236</xdr:rowOff>
    </xdr:from>
    <xdr:to>
      <xdr:col>6</xdr:col>
      <xdr:colOff>38100</xdr:colOff>
      <xdr:row>99</xdr:row>
      <xdr:rowOff>101836</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97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92963</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7066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98759</xdr:rowOff>
    </xdr:from>
    <xdr:to>
      <xdr:col>54</xdr:col>
      <xdr:colOff>189865</xdr:colOff>
      <xdr:row>37</xdr:row>
      <xdr:rowOff>168014</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928059"/>
          <a:ext cx="1270" cy="583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391</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51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168014</xdr:rowOff>
    </xdr:from>
    <xdr:to>
      <xdr:col>55</xdr:col>
      <xdr:colOff>88900</xdr:colOff>
      <xdr:row>37</xdr:row>
      <xdr:rowOff>168014</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51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45436</xdr:rowOff>
    </xdr:from>
    <xdr:ext cx="534377"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703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98759</xdr:rowOff>
    </xdr:from>
    <xdr:to>
      <xdr:col>55</xdr:col>
      <xdr:colOff>88900</xdr:colOff>
      <xdr:row>34</xdr:row>
      <xdr:rowOff>98759</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92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40662</xdr:rowOff>
    </xdr:from>
    <xdr:to>
      <xdr:col>55</xdr:col>
      <xdr:colOff>0</xdr:colOff>
      <xdr:row>37</xdr:row>
      <xdr:rowOff>143107</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5355612"/>
          <a:ext cx="838200" cy="1131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4106</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1763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152679</xdr:rowOff>
    </xdr:from>
    <xdr:to>
      <xdr:col>55</xdr:col>
      <xdr:colOff>50800</xdr:colOff>
      <xdr:row>37</xdr:row>
      <xdr:rowOff>82829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32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40662</xdr:rowOff>
    </xdr:from>
    <xdr:to>
      <xdr:col>50</xdr:col>
      <xdr:colOff>114300</xdr:colOff>
      <xdr:row>38</xdr:row>
      <xdr:rowOff>11281</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5355612"/>
          <a:ext cx="889000" cy="1170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62262</xdr:rowOff>
    </xdr:from>
    <xdr:to>
      <xdr:col>50</xdr:col>
      <xdr:colOff>165100</xdr:colOff>
      <xdr:row>30</xdr:row>
      <xdr:rowOff>163862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5205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8939</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4980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11281</xdr:rowOff>
    </xdr:from>
    <xdr:to>
      <xdr:col>45</xdr:col>
      <xdr:colOff>177800</xdr:colOff>
      <xdr:row>38</xdr:row>
      <xdr:rowOff>49784</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526381"/>
          <a:ext cx="889000" cy="38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36616</xdr:rowOff>
    </xdr:from>
    <xdr:to>
      <xdr:col>46</xdr:col>
      <xdr:colOff>38100</xdr:colOff>
      <xdr:row>37</xdr:row>
      <xdr:rowOff>138216</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38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154743</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15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39943</xdr:rowOff>
    </xdr:from>
    <xdr:to>
      <xdr:col>41</xdr:col>
      <xdr:colOff>50800</xdr:colOff>
      <xdr:row>38</xdr:row>
      <xdr:rowOff>49784</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a:off x="6972300" y="6555043"/>
          <a:ext cx="889000" cy="9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41395</xdr:rowOff>
    </xdr:from>
    <xdr:to>
      <xdr:col>41</xdr:col>
      <xdr:colOff>101600</xdr:colOff>
      <xdr:row>37</xdr:row>
      <xdr:rowOff>142995</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38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159522</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160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47861</xdr:rowOff>
    </xdr:from>
    <xdr:to>
      <xdr:col>36</xdr:col>
      <xdr:colOff>165100</xdr:colOff>
      <xdr:row>37</xdr:row>
      <xdr:rowOff>149461</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39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165988</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16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92307</xdr:rowOff>
    </xdr:from>
    <xdr:to>
      <xdr:col>55</xdr:col>
      <xdr:colOff>50800</xdr:colOff>
      <xdr:row>38</xdr:row>
      <xdr:rowOff>22458</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43595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7234</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350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161312</xdr:rowOff>
    </xdr:from>
    <xdr:to>
      <xdr:col>50</xdr:col>
      <xdr:colOff>165100</xdr:colOff>
      <xdr:row>31</xdr:row>
      <xdr:rowOff>91462</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530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82589</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5397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131931</xdr:rowOff>
    </xdr:from>
    <xdr:to>
      <xdr:col>46</xdr:col>
      <xdr:colOff>38100</xdr:colOff>
      <xdr:row>38</xdr:row>
      <xdr:rowOff>62081</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47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53208</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656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170434</xdr:rowOff>
    </xdr:from>
    <xdr:to>
      <xdr:col>41</xdr:col>
      <xdr:colOff>101600</xdr:colOff>
      <xdr:row>38</xdr:row>
      <xdr:rowOff>100584</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51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91711</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60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160593</xdr:rowOff>
    </xdr:from>
    <xdr:to>
      <xdr:col>36</xdr:col>
      <xdr:colOff>165100</xdr:colOff>
      <xdr:row>38</xdr:row>
      <xdr:rowOff>90743</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50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81870</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59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109506</xdr:rowOff>
    </xdr:from>
    <xdr:to>
      <xdr:col>54</xdr:col>
      <xdr:colOff>189865</xdr:colOff>
      <xdr:row>57</xdr:row>
      <xdr:rowOff>117793</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853456"/>
          <a:ext cx="1270" cy="1036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121620</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989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117793</xdr:rowOff>
    </xdr:from>
    <xdr:to>
      <xdr:col>55</xdr:col>
      <xdr:colOff>88900</xdr:colOff>
      <xdr:row>57</xdr:row>
      <xdr:rowOff>117793</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989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56183</xdr:rowOff>
    </xdr:from>
    <xdr:ext cx="534377"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628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109506</xdr:rowOff>
    </xdr:from>
    <xdr:to>
      <xdr:col>55</xdr:col>
      <xdr:colOff>88900</xdr:colOff>
      <xdr:row>51</xdr:row>
      <xdr:rowOff>109506</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853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143225</xdr:rowOff>
    </xdr:from>
    <xdr:to>
      <xdr:col>55</xdr:col>
      <xdr:colOff>0</xdr:colOff>
      <xdr:row>56</xdr:row>
      <xdr:rowOff>159207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9639300" y="9572975"/>
          <a:ext cx="838200" cy="18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99851</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1867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76974</xdr:rowOff>
    </xdr:from>
    <xdr:to>
      <xdr:col>55</xdr:col>
      <xdr:colOff>50800</xdr:colOff>
      <xdr:row>55</xdr:row>
      <xdr:rowOff>7124</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335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143225</xdr:rowOff>
    </xdr:from>
    <xdr:to>
      <xdr:col>50</xdr:col>
      <xdr:colOff>114300</xdr:colOff>
      <xdr:row>57</xdr:row>
      <xdr:rowOff>33839</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8750300" y="9572975"/>
          <a:ext cx="889000" cy="233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26778</xdr:rowOff>
    </xdr:from>
    <xdr:to>
      <xdr:col>50</xdr:col>
      <xdr:colOff>165100</xdr:colOff>
      <xdr:row>54</xdr:row>
      <xdr:rowOff>128378</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28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144905</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060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126746</xdr:rowOff>
    </xdr:from>
    <xdr:to>
      <xdr:col>45</xdr:col>
      <xdr:colOff>177800</xdr:colOff>
      <xdr:row>57</xdr:row>
      <xdr:rowOff>33839</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7861300" y="9556496"/>
          <a:ext cx="889000" cy="249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145383</xdr:rowOff>
    </xdr:from>
    <xdr:to>
      <xdr:col>46</xdr:col>
      <xdr:colOff>38100</xdr:colOff>
      <xdr:row>54</xdr:row>
      <xdr:rowOff>75533</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23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92060</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00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126746</xdr:rowOff>
    </xdr:from>
    <xdr:to>
      <xdr:col>41</xdr:col>
      <xdr:colOff>50800</xdr:colOff>
      <xdr:row>56</xdr:row>
      <xdr:rowOff>66605</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6972300" y="9556496"/>
          <a:ext cx="889000" cy="111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164681</xdr:rowOff>
    </xdr:from>
    <xdr:to>
      <xdr:col>41</xdr:col>
      <xdr:colOff>101600</xdr:colOff>
      <xdr:row>54</xdr:row>
      <xdr:rowOff>94831</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25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111358</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02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156985</xdr:rowOff>
    </xdr:from>
    <xdr:to>
      <xdr:col>36</xdr:col>
      <xdr:colOff>165100</xdr:colOff>
      <xdr:row>54</xdr:row>
      <xdr:rowOff>87135</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24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103662</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01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108407</xdr:rowOff>
    </xdr:from>
    <xdr:to>
      <xdr:col>55</xdr:col>
      <xdr:colOff>50800</xdr:colOff>
      <xdr:row>57</xdr:row>
      <xdr:rowOff>38557</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709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86834</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688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92425</xdr:rowOff>
    </xdr:from>
    <xdr:to>
      <xdr:col>50</xdr:col>
      <xdr:colOff>165100</xdr:colOff>
      <xdr:row>56</xdr:row>
      <xdr:rowOff>22575</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52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13702</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9614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154489</xdr:rowOff>
    </xdr:from>
    <xdr:to>
      <xdr:col>46</xdr:col>
      <xdr:colOff>38100</xdr:colOff>
      <xdr:row>57</xdr:row>
      <xdr:rowOff>84639</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75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75766</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9848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75946</xdr:rowOff>
    </xdr:from>
    <xdr:to>
      <xdr:col>41</xdr:col>
      <xdr:colOff>101600</xdr:colOff>
      <xdr:row>56</xdr:row>
      <xdr:rowOff>6096</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50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168673</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959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15805</xdr:rowOff>
    </xdr:from>
    <xdr:to>
      <xdr:col>36</xdr:col>
      <xdr:colOff>165100</xdr:colOff>
      <xdr:row>56</xdr:row>
      <xdr:rowOff>117405</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61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108532</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9709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20142</xdr:rowOff>
    </xdr:from>
    <xdr:to>
      <xdr:col>54</xdr:col>
      <xdr:colOff>189865</xdr:colOff>
      <xdr:row>78</xdr:row>
      <xdr:rowOff>124110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021642"/>
          <a:ext cx="1270" cy="147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127937</xdr:rowOff>
    </xdr:from>
    <xdr:ext cx="378565"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010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124110</xdr:rowOff>
    </xdr:from>
    <xdr:to>
      <xdr:col>55</xdr:col>
      <xdr:colOff>88900</xdr:colOff>
      <xdr:row>78</xdr:row>
      <xdr:rowOff>124110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497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138269</xdr:rowOff>
    </xdr:from>
    <xdr:ext cx="534377"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79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20142</xdr:rowOff>
    </xdr:from>
    <xdr:to>
      <xdr:col>55</xdr:col>
      <xdr:colOff>88900</xdr:colOff>
      <xdr:row>70</xdr:row>
      <xdr:rowOff>20142</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02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124110</xdr:rowOff>
    </xdr:from>
    <xdr:to>
      <xdr:col>55</xdr:col>
      <xdr:colOff>0</xdr:colOff>
      <xdr:row>78</xdr:row>
      <xdr:rowOff>133528</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9639300" y="13497210"/>
          <a:ext cx="838200" cy="9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107800</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27951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84923</xdr:rowOff>
    </xdr:from>
    <xdr:to>
      <xdr:col>55</xdr:col>
      <xdr:colOff>50800</xdr:colOff>
      <xdr:row>76</xdr:row>
      <xdr:rowOff>15072</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294367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76104</xdr:rowOff>
    </xdr:from>
    <xdr:to>
      <xdr:col>50</xdr:col>
      <xdr:colOff>114300</xdr:colOff>
      <xdr:row>78</xdr:row>
      <xdr:rowOff>133528</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8750300" y="13449204"/>
          <a:ext cx="889000" cy="57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119852</xdr:rowOff>
    </xdr:from>
    <xdr:to>
      <xdr:col>50</xdr:col>
      <xdr:colOff>165100</xdr:colOff>
      <xdr:row>76</xdr:row>
      <xdr:rowOff>50003</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297860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66529</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275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13055</xdr:rowOff>
    </xdr:from>
    <xdr:to>
      <xdr:col>45</xdr:col>
      <xdr:colOff>177800</xdr:colOff>
      <xdr:row>78</xdr:row>
      <xdr:rowOff>76104</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7861300" y="13386155"/>
          <a:ext cx="889000" cy="63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24069</xdr:rowOff>
    </xdr:from>
    <xdr:to>
      <xdr:col>46</xdr:col>
      <xdr:colOff>38100</xdr:colOff>
      <xdr:row>75</xdr:row>
      <xdr:rowOff>125669</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2882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142196</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2658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13055</xdr:rowOff>
    </xdr:from>
    <xdr:to>
      <xdr:col>41</xdr:col>
      <xdr:colOff>50800</xdr:colOff>
      <xdr:row>78</xdr:row>
      <xdr:rowOff>123287</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6972300" y="13386155"/>
          <a:ext cx="889000" cy="110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98592</xdr:rowOff>
    </xdr:from>
    <xdr:to>
      <xdr:col>41</xdr:col>
      <xdr:colOff>101600</xdr:colOff>
      <xdr:row>76</xdr:row>
      <xdr:rowOff>28742</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295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45269</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273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16571</xdr:rowOff>
    </xdr:from>
    <xdr:to>
      <xdr:col>36</xdr:col>
      <xdr:colOff>165100</xdr:colOff>
      <xdr:row>75</xdr:row>
      <xdr:rowOff>118171</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2875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134698</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265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73310</xdr:rowOff>
    </xdr:from>
    <xdr:to>
      <xdr:col>55</xdr:col>
      <xdr:colOff>50800</xdr:colOff>
      <xdr:row>79</xdr:row>
      <xdr:rowOff>3460</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44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159687</xdr:rowOff>
    </xdr:from>
    <xdr:ext cx="378565"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3613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82728</xdr:rowOff>
    </xdr:from>
    <xdr:to>
      <xdr:col>50</xdr:col>
      <xdr:colOff>165100</xdr:colOff>
      <xdr:row>79</xdr:row>
      <xdr:rowOff>12878</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45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4005</xdr:rowOff>
    </xdr:from>
    <xdr:ext cx="378565"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450017" y="13548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25304</xdr:rowOff>
    </xdr:from>
    <xdr:to>
      <xdr:col>46</xdr:col>
      <xdr:colOff>38100</xdr:colOff>
      <xdr:row>78</xdr:row>
      <xdr:rowOff>126904</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39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118031</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515428" y="13491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133705</xdr:rowOff>
    </xdr:from>
    <xdr:to>
      <xdr:col>41</xdr:col>
      <xdr:colOff>101600</xdr:colOff>
      <xdr:row>78</xdr:row>
      <xdr:rowOff>63855</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33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54982</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626428" y="13428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72487</xdr:rowOff>
    </xdr:from>
    <xdr:to>
      <xdr:col>36</xdr:col>
      <xdr:colOff>165100</xdr:colOff>
      <xdr:row>79</xdr:row>
      <xdr:rowOff>2637</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44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78</xdr:row>
      <xdr:rowOff>165214</xdr:rowOff>
    </xdr:from>
    <xdr:ext cx="378565"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83017" y="135383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a:extLst>
            <a:ext uri="{FF2B5EF4-FFF2-40B4-BE49-F238E27FC236}">
              <a16:creationId xmlns:a16="http://schemas.microsoft.com/office/drawing/2014/main" id="{00000000-0008-0000-06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79845</xdr:rowOff>
    </xdr:from>
    <xdr:to>
      <xdr:col>54</xdr:col>
      <xdr:colOff>189865</xdr:colOff>
      <xdr:row>98</xdr:row>
      <xdr:rowOff>47270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10475595" y="15510345"/>
          <a:ext cx="1270" cy="1339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51097</xdr:rowOff>
    </xdr:from>
    <xdr:ext cx="469744" cy="259045"/>
    <xdr:sp macro="" textlink="">
      <xdr:nvSpPr>
        <xdr:cNvPr id="460" name="普通建設事業費 （ うち更新整備　）最小値テキスト">
          <a:extLst>
            <a:ext uri="{FF2B5EF4-FFF2-40B4-BE49-F238E27FC236}">
              <a16:creationId xmlns:a16="http://schemas.microsoft.com/office/drawing/2014/main" id="{00000000-0008-0000-0600-0000CC010000}"/>
            </a:ext>
          </a:extLst>
        </xdr:cNvPr>
        <xdr:cNvSpPr txBox="1"/>
      </xdr:nvSpPr>
      <xdr:spPr>
        <a:xfrm>
          <a:off x="10528300" y="16853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47270</xdr:rowOff>
    </xdr:from>
    <xdr:to>
      <xdr:col>55</xdr:col>
      <xdr:colOff>88900</xdr:colOff>
      <xdr:row>98</xdr:row>
      <xdr:rowOff>47270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6849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26522</xdr:rowOff>
    </xdr:from>
    <xdr:ext cx="534377" cy="259045"/>
    <xdr:sp macro="" textlink="">
      <xdr:nvSpPr>
        <xdr:cNvPr id="462" name="普通建設事業費 （ うち更新整備　）最大値テキスト">
          <a:extLst>
            <a:ext uri="{FF2B5EF4-FFF2-40B4-BE49-F238E27FC236}">
              <a16:creationId xmlns:a16="http://schemas.microsoft.com/office/drawing/2014/main" id="{00000000-0008-0000-0600-0000CE010000}"/>
            </a:ext>
          </a:extLst>
        </xdr:cNvPr>
        <xdr:cNvSpPr txBox="1"/>
      </xdr:nvSpPr>
      <xdr:spPr>
        <a:xfrm>
          <a:off x="10528300" y="1528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79845</xdr:rowOff>
    </xdr:from>
    <xdr:to>
      <xdr:col>55</xdr:col>
      <xdr:colOff>88900</xdr:colOff>
      <xdr:row>90</xdr:row>
      <xdr:rowOff>79845</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5510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94895</xdr:rowOff>
    </xdr:from>
    <xdr:to>
      <xdr:col>55</xdr:col>
      <xdr:colOff>0</xdr:colOff>
      <xdr:row>96</xdr:row>
      <xdr:rowOff>29514</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9639300" y="16039745"/>
          <a:ext cx="838200" cy="448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94023</xdr:rowOff>
    </xdr:from>
    <xdr:ext cx="534377" cy="259045"/>
    <xdr:sp macro="" textlink="">
      <xdr:nvSpPr>
        <xdr:cNvPr id="465" name="普通建設事業費 （ うち更新整備　）平均値テキスト">
          <a:extLst>
            <a:ext uri="{FF2B5EF4-FFF2-40B4-BE49-F238E27FC236}">
              <a16:creationId xmlns:a16="http://schemas.microsoft.com/office/drawing/2014/main" id="{00000000-0008-0000-0600-0000D1010000}"/>
            </a:ext>
          </a:extLst>
        </xdr:cNvPr>
        <xdr:cNvSpPr txBox="1"/>
      </xdr:nvSpPr>
      <xdr:spPr>
        <a:xfrm>
          <a:off x="10528300" y="16038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71146</xdr:rowOff>
    </xdr:from>
    <xdr:to>
      <xdr:col>55</xdr:col>
      <xdr:colOff>50800</xdr:colOff>
      <xdr:row>95</xdr:row>
      <xdr:rowOff>1296</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10426700" y="16187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94895</xdr:rowOff>
    </xdr:from>
    <xdr:to>
      <xdr:col>50</xdr:col>
      <xdr:colOff>114300</xdr:colOff>
      <xdr:row>96</xdr:row>
      <xdr:rowOff>128460</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8750300" y="16039745"/>
          <a:ext cx="889000" cy="547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93</xdr:row>
      <xdr:rowOff>128867</xdr:rowOff>
    </xdr:from>
    <xdr:to>
      <xdr:col>50</xdr:col>
      <xdr:colOff>165100</xdr:colOff>
      <xdr:row>94</xdr:row>
      <xdr:rowOff>59017</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9588500" y="16073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50144</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372111" y="16166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169114</xdr:rowOff>
    </xdr:from>
    <xdr:to>
      <xdr:col>45</xdr:col>
      <xdr:colOff>177800</xdr:colOff>
      <xdr:row>96</xdr:row>
      <xdr:rowOff>128460</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7861300" y="16113964"/>
          <a:ext cx="889000" cy="47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93</xdr:row>
      <xdr:rowOff>83871</xdr:rowOff>
    </xdr:from>
    <xdr:to>
      <xdr:col>46</xdr:col>
      <xdr:colOff>38100</xdr:colOff>
      <xdr:row>94</xdr:row>
      <xdr:rowOff>14021</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8699500" y="16028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30548</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483111" y="15803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169114</xdr:rowOff>
    </xdr:from>
    <xdr:to>
      <xdr:col>41</xdr:col>
      <xdr:colOff>50800</xdr:colOff>
      <xdr:row>95</xdr:row>
      <xdr:rowOff>29020</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6972300" y="16113964"/>
          <a:ext cx="889000" cy="202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93</xdr:row>
      <xdr:rowOff>72670</xdr:rowOff>
    </xdr:from>
    <xdr:to>
      <xdr:col>41</xdr:col>
      <xdr:colOff>101600</xdr:colOff>
      <xdr:row>94</xdr:row>
      <xdr:rowOff>2820</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7810500" y="16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19347</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579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129629</xdr:rowOff>
    </xdr:from>
    <xdr:to>
      <xdr:col>36</xdr:col>
      <xdr:colOff>165100</xdr:colOff>
      <xdr:row>94</xdr:row>
      <xdr:rowOff>59779</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6921500" y="1607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76306</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05111" y="1584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150164</xdr:rowOff>
    </xdr:from>
    <xdr:to>
      <xdr:col>55</xdr:col>
      <xdr:colOff>50800</xdr:colOff>
      <xdr:row>96</xdr:row>
      <xdr:rowOff>80314</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10426700" y="1643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128591</xdr:rowOff>
    </xdr:from>
    <xdr:ext cx="534377" cy="259045"/>
    <xdr:sp macro="" textlink="">
      <xdr:nvSpPr>
        <xdr:cNvPr id="484" name="普通建設事業費 （ うち更新整備　）該当値テキスト">
          <a:extLst>
            <a:ext uri="{FF2B5EF4-FFF2-40B4-BE49-F238E27FC236}">
              <a16:creationId xmlns:a16="http://schemas.microsoft.com/office/drawing/2014/main" id="{00000000-0008-0000-0600-0000E4010000}"/>
            </a:ext>
          </a:extLst>
        </xdr:cNvPr>
        <xdr:cNvSpPr txBox="1"/>
      </xdr:nvSpPr>
      <xdr:spPr>
        <a:xfrm>
          <a:off x="10528300" y="16416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44095</xdr:rowOff>
    </xdr:from>
    <xdr:to>
      <xdr:col>50</xdr:col>
      <xdr:colOff>165100</xdr:colOff>
      <xdr:row>93</xdr:row>
      <xdr:rowOff>145695</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9588500" y="1598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162222</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372111" y="15764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77660</xdr:rowOff>
    </xdr:from>
    <xdr:to>
      <xdr:col>46</xdr:col>
      <xdr:colOff>38100</xdr:colOff>
      <xdr:row>97</xdr:row>
      <xdr:rowOff>7810</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8699500" y="1653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170387</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483111" y="16629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118314</xdr:rowOff>
    </xdr:from>
    <xdr:to>
      <xdr:col>41</xdr:col>
      <xdr:colOff>101600</xdr:colOff>
      <xdr:row>94</xdr:row>
      <xdr:rowOff>48464</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7810500" y="16063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39591</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7594111" y="16155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149670</xdr:rowOff>
    </xdr:from>
    <xdr:to>
      <xdr:col>36</xdr:col>
      <xdr:colOff>165100</xdr:colOff>
      <xdr:row>95</xdr:row>
      <xdr:rowOff>79820</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6921500" y="1626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70947</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6705111" y="1635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111777</xdr:rowOff>
    </xdr:from>
    <xdr:ext cx="46717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168927</xdr:rowOff>
    </xdr:from>
    <xdr:ext cx="46717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155245</xdr:rowOff>
    </xdr:from>
    <xdr:to>
      <xdr:col>85</xdr:col>
      <xdr:colOff>126364</xdr:colOff>
      <xdr:row>38</xdr:row>
      <xdr:rowOff>139700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470195"/>
          <a:ext cx="1269" cy="1184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101922</xdr:rowOff>
    </xdr:from>
    <xdr:ext cx="469744"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5245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155245</xdr:rowOff>
    </xdr:from>
    <xdr:to>
      <xdr:col>86</xdr:col>
      <xdr:colOff>25400</xdr:colOff>
      <xdr:row>31</xdr:row>
      <xdr:rowOff>155245</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470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21480</xdr:rowOff>
    </xdr:from>
    <xdr:ext cx="378565"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36513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170053</xdr:rowOff>
    </xdr:from>
    <xdr:to>
      <xdr:col>85</xdr:col>
      <xdr:colOff>177800</xdr:colOff>
      <xdr:row>38</xdr:row>
      <xdr:rowOff>100203</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51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104673</xdr:rowOff>
    </xdr:from>
    <xdr:to>
      <xdr:col>81</xdr:col>
      <xdr:colOff>101600</xdr:colOff>
      <xdr:row>38</xdr:row>
      <xdr:rowOff>34823</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44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51350</xdr:rowOff>
    </xdr:from>
    <xdr:ext cx="378565"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92017" y="6223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114046</xdr:rowOff>
    </xdr:from>
    <xdr:to>
      <xdr:col>76</xdr:col>
      <xdr:colOff>165100</xdr:colOff>
      <xdr:row>38</xdr:row>
      <xdr:rowOff>44196</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457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60723</xdr:rowOff>
    </xdr:from>
    <xdr:ext cx="378565"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403017" y="62329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101016</xdr:rowOff>
    </xdr:from>
    <xdr:to>
      <xdr:col>72</xdr:col>
      <xdr:colOff>38100</xdr:colOff>
      <xdr:row>38</xdr:row>
      <xdr:rowOff>31166</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44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47693</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4017" y="6219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28549</xdr:rowOff>
    </xdr:from>
    <xdr:to>
      <xdr:col>67</xdr:col>
      <xdr:colOff>101600</xdr:colOff>
      <xdr:row>38</xdr:row>
      <xdr:rowOff>130149</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54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146676</xdr:rowOff>
    </xdr:from>
    <xdr:ext cx="378565"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5017" y="6318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a:extLst>
            <a:ext uri="{FF2B5EF4-FFF2-40B4-BE49-F238E27FC236}">
              <a16:creationId xmlns:a16="http://schemas.microsoft.com/office/drawing/2014/main" id="{00000000-0008-0000-0600-00006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15891</xdr:rowOff>
    </xdr:from>
    <xdr:to>
      <xdr:col>85</xdr:col>
      <xdr:colOff>126364</xdr:colOff>
      <xdr:row>79</xdr:row>
      <xdr:rowOff>4324</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6317595" y="12360291"/>
          <a:ext cx="1269" cy="1188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8151</xdr:rowOff>
    </xdr:from>
    <xdr:ext cx="534377" cy="259045"/>
    <xdr:sp macro="" textlink="">
      <xdr:nvSpPr>
        <xdr:cNvPr id="620" name="公債費最小値テキスト">
          <a:extLst>
            <a:ext uri="{FF2B5EF4-FFF2-40B4-BE49-F238E27FC236}">
              <a16:creationId xmlns:a16="http://schemas.microsoft.com/office/drawing/2014/main" id="{00000000-0008-0000-0600-00006C020000}"/>
            </a:ext>
          </a:extLst>
        </xdr:cNvPr>
        <xdr:cNvSpPr txBox="1"/>
      </xdr:nvSpPr>
      <xdr:spPr>
        <a:xfrm>
          <a:off x="16370300" y="1355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4324</xdr:rowOff>
    </xdr:from>
    <xdr:to>
      <xdr:col>86</xdr:col>
      <xdr:colOff>25400</xdr:colOff>
      <xdr:row>79</xdr:row>
      <xdr:rowOff>4324</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354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134018</xdr:rowOff>
    </xdr:from>
    <xdr:ext cx="534377" cy="259045"/>
    <xdr:sp macro="" textlink="">
      <xdr:nvSpPr>
        <xdr:cNvPr id="622" name="公債費最大値テキスト">
          <a:extLst>
            <a:ext uri="{FF2B5EF4-FFF2-40B4-BE49-F238E27FC236}">
              <a16:creationId xmlns:a16="http://schemas.microsoft.com/office/drawing/2014/main" id="{00000000-0008-0000-0600-00006E020000}"/>
            </a:ext>
          </a:extLst>
        </xdr:cNvPr>
        <xdr:cNvSpPr txBox="1"/>
      </xdr:nvSpPr>
      <xdr:spPr>
        <a:xfrm>
          <a:off x="16370300" y="1213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15891</xdr:rowOff>
    </xdr:from>
    <xdr:to>
      <xdr:col>86</xdr:col>
      <xdr:colOff>25400</xdr:colOff>
      <xdr:row>72</xdr:row>
      <xdr:rowOff>15891</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2360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49723</xdr:rowOff>
    </xdr:from>
    <xdr:to>
      <xdr:col>85</xdr:col>
      <xdr:colOff>127000</xdr:colOff>
      <xdr:row>77</xdr:row>
      <xdr:rowOff>68056</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5481300" y="13251373"/>
          <a:ext cx="838200" cy="18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9217</xdr:rowOff>
    </xdr:from>
    <xdr:ext cx="534377" cy="259045"/>
    <xdr:sp macro="" textlink="">
      <xdr:nvSpPr>
        <xdr:cNvPr id="625" name="公債費平均値テキスト">
          <a:extLst>
            <a:ext uri="{FF2B5EF4-FFF2-40B4-BE49-F238E27FC236}">
              <a16:creationId xmlns:a16="http://schemas.microsoft.com/office/drawing/2014/main" id="{00000000-0008-0000-0600-000071020000}"/>
            </a:ext>
          </a:extLst>
        </xdr:cNvPr>
        <xdr:cNvSpPr txBox="1"/>
      </xdr:nvSpPr>
      <xdr:spPr>
        <a:xfrm>
          <a:off x="16370300" y="13210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30790</xdr:rowOff>
    </xdr:from>
    <xdr:to>
      <xdr:col>85</xdr:col>
      <xdr:colOff>177800</xdr:colOff>
      <xdr:row>77</xdr:row>
      <xdr:rowOff>132390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6268700" y="132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49723</xdr:rowOff>
    </xdr:from>
    <xdr:to>
      <xdr:col>81</xdr:col>
      <xdr:colOff>50800</xdr:colOff>
      <xdr:row>77</xdr:row>
      <xdr:rowOff>59553</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4592300" y="13251373"/>
          <a:ext cx="889000" cy="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47592</xdr:rowOff>
    </xdr:from>
    <xdr:to>
      <xdr:col>81</xdr:col>
      <xdr:colOff>101600</xdr:colOff>
      <xdr:row>77</xdr:row>
      <xdr:rowOff>149192</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5430500" y="13249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140319</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5214111" y="1334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59553</xdr:rowOff>
    </xdr:from>
    <xdr:to>
      <xdr:col>76</xdr:col>
      <xdr:colOff>114300</xdr:colOff>
      <xdr:row>77</xdr:row>
      <xdr:rowOff>86390</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3703300" y="13261203"/>
          <a:ext cx="889000" cy="26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68349</xdr:rowOff>
    </xdr:from>
    <xdr:to>
      <xdr:col>76</xdr:col>
      <xdr:colOff>165100</xdr:colOff>
      <xdr:row>77</xdr:row>
      <xdr:rowOff>169949</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4541500" y="1326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161076</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325111" y="1336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86390</xdr:rowOff>
    </xdr:from>
    <xdr:to>
      <xdr:col>71</xdr:col>
      <xdr:colOff>177800</xdr:colOff>
      <xdr:row>77</xdr:row>
      <xdr:rowOff>109662</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2814300" y="13288040"/>
          <a:ext cx="889000" cy="23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39523</xdr:rowOff>
    </xdr:from>
    <xdr:to>
      <xdr:col>72</xdr:col>
      <xdr:colOff>38100</xdr:colOff>
      <xdr:row>77</xdr:row>
      <xdr:rowOff>141123</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3652500" y="1324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132250</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436111" y="1333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171219</xdr:rowOff>
    </xdr:from>
    <xdr:to>
      <xdr:col>67</xdr:col>
      <xdr:colOff>101600</xdr:colOff>
      <xdr:row>77</xdr:row>
      <xdr:rowOff>101369</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2763500" y="1320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117896</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547111" y="1297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17256</xdr:rowOff>
    </xdr:from>
    <xdr:to>
      <xdr:col>85</xdr:col>
      <xdr:colOff>177800</xdr:colOff>
      <xdr:row>77</xdr:row>
      <xdr:rowOff>118856</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6268700" y="13218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40133</xdr:rowOff>
    </xdr:from>
    <xdr:ext cx="534377" cy="259045"/>
    <xdr:sp macro="" textlink="">
      <xdr:nvSpPr>
        <xdr:cNvPr id="644" name="公債費該当値テキスト">
          <a:extLst>
            <a:ext uri="{FF2B5EF4-FFF2-40B4-BE49-F238E27FC236}">
              <a16:creationId xmlns:a16="http://schemas.microsoft.com/office/drawing/2014/main" id="{00000000-0008-0000-0600-000084020000}"/>
            </a:ext>
          </a:extLst>
        </xdr:cNvPr>
        <xdr:cNvSpPr txBox="1"/>
      </xdr:nvSpPr>
      <xdr:spPr>
        <a:xfrm>
          <a:off x="16370300" y="1307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170373</xdr:rowOff>
    </xdr:from>
    <xdr:to>
      <xdr:col>81</xdr:col>
      <xdr:colOff>101600</xdr:colOff>
      <xdr:row>77</xdr:row>
      <xdr:rowOff>100523</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5430500" y="13200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117050</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14111" y="12975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8753</xdr:rowOff>
    </xdr:from>
    <xdr:to>
      <xdr:col>76</xdr:col>
      <xdr:colOff>165100</xdr:colOff>
      <xdr:row>77</xdr:row>
      <xdr:rowOff>110353</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4541500" y="1321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126880</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325111" y="12985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35590</xdr:rowOff>
    </xdr:from>
    <xdr:to>
      <xdr:col>72</xdr:col>
      <xdr:colOff>38100</xdr:colOff>
      <xdr:row>77</xdr:row>
      <xdr:rowOff>137190</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3652500" y="132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153717</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436111" y="13012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58862</xdr:rowOff>
    </xdr:from>
    <xdr:to>
      <xdr:col>67</xdr:col>
      <xdr:colOff>101600</xdr:colOff>
      <xdr:row>77</xdr:row>
      <xdr:rowOff>160462</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2763500" y="13260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151589</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547111" y="13353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a:extLst>
            <a:ext uri="{FF2B5EF4-FFF2-40B4-BE49-F238E27FC236}">
              <a16:creationId xmlns:a16="http://schemas.microsoft.com/office/drawing/2014/main" id="{00000000-0008-0000-06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121869</xdr:rowOff>
    </xdr:from>
    <xdr:to>
      <xdr:col>85</xdr:col>
      <xdr:colOff>126364</xdr:colOff>
      <xdr:row>98</xdr:row>
      <xdr:rowOff>124749</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6317595" y="15723819"/>
          <a:ext cx="1269" cy="120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128576</xdr:rowOff>
    </xdr:from>
    <xdr:ext cx="378565" cy="259045"/>
    <xdr:sp macro="" textlink="">
      <xdr:nvSpPr>
        <xdr:cNvPr id="675" name="積立金最小値テキスト">
          <a:extLst>
            <a:ext uri="{FF2B5EF4-FFF2-40B4-BE49-F238E27FC236}">
              <a16:creationId xmlns:a16="http://schemas.microsoft.com/office/drawing/2014/main" id="{00000000-0008-0000-0600-0000A3020000}"/>
            </a:ext>
          </a:extLst>
        </xdr:cNvPr>
        <xdr:cNvSpPr txBox="1"/>
      </xdr:nvSpPr>
      <xdr:spPr>
        <a:xfrm>
          <a:off x="16370300" y="16930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124749</xdr:rowOff>
    </xdr:from>
    <xdr:to>
      <xdr:col>86</xdr:col>
      <xdr:colOff>25400</xdr:colOff>
      <xdr:row>98</xdr:row>
      <xdr:rowOff>124749</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6926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68546</xdr:rowOff>
    </xdr:from>
    <xdr:ext cx="534377" cy="259045"/>
    <xdr:sp macro="" textlink="">
      <xdr:nvSpPr>
        <xdr:cNvPr id="677" name="積立金最大値テキスト">
          <a:extLst>
            <a:ext uri="{FF2B5EF4-FFF2-40B4-BE49-F238E27FC236}">
              <a16:creationId xmlns:a16="http://schemas.microsoft.com/office/drawing/2014/main" id="{00000000-0008-0000-0600-0000A5020000}"/>
            </a:ext>
          </a:extLst>
        </xdr:cNvPr>
        <xdr:cNvSpPr txBox="1"/>
      </xdr:nvSpPr>
      <xdr:spPr>
        <a:xfrm>
          <a:off x="16370300" y="1549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121869</xdr:rowOff>
    </xdr:from>
    <xdr:to>
      <xdr:col>86</xdr:col>
      <xdr:colOff>25400</xdr:colOff>
      <xdr:row>91</xdr:row>
      <xdr:rowOff>121869</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5723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15525</xdr:rowOff>
    </xdr:from>
    <xdr:to>
      <xdr:col>85</xdr:col>
      <xdr:colOff>127000</xdr:colOff>
      <xdr:row>98</xdr:row>
      <xdr:rowOff>55164</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5481300" y="16303275"/>
          <a:ext cx="838200" cy="553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158766</xdr:rowOff>
    </xdr:from>
    <xdr:ext cx="534377" cy="259045"/>
    <xdr:sp macro="" textlink="">
      <xdr:nvSpPr>
        <xdr:cNvPr id="680" name="積立金平均値テキスト">
          <a:extLst>
            <a:ext uri="{FF2B5EF4-FFF2-40B4-BE49-F238E27FC236}">
              <a16:creationId xmlns:a16="http://schemas.microsoft.com/office/drawing/2014/main" id="{00000000-0008-0000-0600-0000A8020000}"/>
            </a:ext>
          </a:extLst>
        </xdr:cNvPr>
        <xdr:cNvSpPr txBox="1"/>
      </xdr:nvSpPr>
      <xdr:spPr>
        <a:xfrm>
          <a:off x="16370300" y="162750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8889</xdr:rowOff>
    </xdr:from>
    <xdr:to>
      <xdr:col>85</xdr:col>
      <xdr:colOff>177800</xdr:colOff>
      <xdr:row>95</xdr:row>
      <xdr:rowOff>110489</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6268700" y="1629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55164</xdr:rowOff>
    </xdr:from>
    <xdr:to>
      <xdr:col>81</xdr:col>
      <xdr:colOff>50800</xdr:colOff>
      <xdr:row>98</xdr:row>
      <xdr:rowOff>125161</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4592300" y="16857264"/>
          <a:ext cx="889000" cy="69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118024</xdr:rowOff>
    </xdr:from>
    <xdr:to>
      <xdr:col>81</xdr:col>
      <xdr:colOff>101600</xdr:colOff>
      <xdr:row>97</xdr:row>
      <xdr:rowOff>48174</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5430500" y="1657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64701</xdr:rowOff>
    </xdr:from>
    <xdr:ext cx="469744"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5246428" y="16352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104358</xdr:rowOff>
    </xdr:from>
    <xdr:to>
      <xdr:col>76</xdr:col>
      <xdr:colOff>114300</xdr:colOff>
      <xdr:row>98</xdr:row>
      <xdr:rowOff>125161</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3703300" y="16906458"/>
          <a:ext cx="889000" cy="20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106593</xdr:rowOff>
    </xdr:from>
    <xdr:to>
      <xdr:col>76</xdr:col>
      <xdr:colOff>165100</xdr:colOff>
      <xdr:row>97</xdr:row>
      <xdr:rowOff>36743</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4541500" y="16565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53270</xdr:rowOff>
    </xdr:from>
    <xdr:ext cx="469744"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357428" y="16341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43825</xdr:rowOff>
    </xdr:from>
    <xdr:to>
      <xdr:col>71</xdr:col>
      <xdr:colOff>177800</xdr:colOff>
      <xdr:row>98</xdr:row>
      <xdr:rowOff>104358</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2814300" y="16845925"/>
          <a:ext cx="889000" cy="60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88900</xdr:rowOff>
    </xdr:from>
    <xdr:to>
      <xdr:col>72</xdr:col>
      <xdr:colOff>38100</xdr:colOff>
      <xdr:row>97</xdr:row>
      <xdr:rowOff>19050</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3652500" y="1654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35577</xdr:rowOff>
    </xdr:from>
    <xdr:ext cx="469744"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468428" y="1632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22743</xdr:rowOff>
    </xdr:from>
    <xdr:to>
      <xdr:col>67</xdr:col>
      <xdr:colOff>101600</xdr:colOff>
      <xdr:row>97</xdr:row>
      <xdr:rowOff>124343</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2763500" y="1665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140870</xdr:rowOff>
    </xdr:from>
    <xdr:ext cx="469744"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579428" y="16428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136175</xdr:rowOff>
    </xdr:from>
    <xdr:to>
      <xdr:col>85</xdr:col>
      <xdr:colOff>177800</xdr:colOff>
      <xdr:row>95</xdr:row>
      <xdr:rowOff>66325</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6268700" y="1625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159052</xdr:rowOff>
    </xdr:from>
    <xdr:ext cx="534377" cy="259045"/>
    <xdr:sp macro="" textlink="">
      <xdr:nvSpPr>
        <xdr:cNvPr id="699" name="積立金該当値テキスト">
          <a:extLst>
            <a:ext uri="{FF2B5EF4-FFF2-40B4-BE49-F238E27FC236}">
              <a16:creationId xmlns:a16="http://schemas.microsoft.com/office/drawing/2014/main" id="{00000000-0008-0000-0600-0000BB020000}"/>
            </a:ext>
          </a:extLst>
        </xdr:cNvPr>
        <xdr:cNvSpPr txBox="1"/>
      </xdr:nvSpPr>
      <xdr:spPr>
        <a:xfrm>
          <a:off x="16370300" y="16103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4364</xdr:rowOff>
    </xdr:from>
    <xdr:to>
      <xdr:col>81</xdr:col>
      <xdr:colOff>101600</xdr:colOff>
      <xdr:row>98</xdr:row>
      <xdr:rowOff>105964</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5430500" y="16806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97091</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46428" y="16899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74361</xdr:rowOff>
    </xdr:from>
    <xdr:to>
      <xdr:col>76</xdr:col>
      <xdr:colOff>165100</xdr:colOff>
      <xdr:row>99</xdr:row>
      <xdr:rowOff>4511</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4541500" y="1687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98</xdr:row>
      <xdr:rowOff>167088</xdr:rowOff>
    </xdr:from>
    <xdr:ext cx="378565"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3017" y="16969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53558</xdr:rowOff>
    </xdr:from>
    <xdr:to>
      <xdr:col>72</xdr:col>
      <xdr:colOff>38100</xdr:colOff>
      <xdr:row>98</xdr:row>
      <xdr:rowOff>155158</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3652500" y="16855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98</xdr:row>
      <xdr:rowOff>146285</xdr:rowOff>
    </xdr:from>
    <xdr:ext cx="378565"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514017" y="169483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164475</xdr:rowOff>
    </xdr:from>
    <xdr:to>
      <xdr:col>67</xdr:col>
      <xdr:colOff>101600</xdr:colOff>
      <xdr:row>98</xdr:row>
      <xdr:rowOff>94625</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2763500" y="1679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85752</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579428" y="16887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22461</xdr:rowOff>
    </xdr:from>
    <xdr:to>
      <xdr:col>116</xdr:col>
      <xdr:colOff>62864</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5165961"/>
          <a:ext cx="1269" cy="1619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140588</xdr:rowOff>
    </xdr:from>
    <xdr:ext cx="469744"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494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22461</xdr:rowOff>
    </xdr:from>
    <xdr:to>
      <xdr:col>116</xdr:col>
      <xdr:colOff>152400</xdr:colOff>
      <xdr:row>30</xdr:row>
      <xdr:rowOff>22461</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516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65895</xdr:rowOff>
    </xdr:from>
    <xdr:to>
      <xdr:col>116</xdr:col>
      <xdr:colOff>63500</xdr:colOff>
      <xdr:row>36</xdr:row>
      <xdr:rowOff>153743</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1323300" y="6238095"/>
          <a:ext cx="838200" cy="87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4625</xdr:rowOff>
    </xdr:from>
    <xdr:ext cx="469744"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3482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26198</xdr:rowOff>
    </xdr:from>
    <xdr:to>
      <xdr:col>116</xdr:col>
      <xdr:colOff>114300</xdr:colOff>
      <xdr:row>37</xdr:row>
      <xdr:rowOff>127798</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369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65895</xdr:rowOff>
    </xdr:from>
    <xdr:to>
      <xdr:col>111</xdr:col>
      <xdr:colOff>177800</xdr:colOff>
      <xdr:row>36</xdr:row>
      <xdr:rowOff>88755</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0434300" y="623809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134293</xdr:rowOff>
    </xdr:from>
    <xdr:to>
      <xdr:col>112</xdr:col>
      <xdr:colOff>38100</xdr:colOff>
      <xdr:row>37</xdr:row>
      <xdr:rowOff>64443</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306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55570</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088428" y="6399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88755</xdr:rowOff>
    </xdr:from>
    <xdr:to>
      <xdr:col>107</xdr:col>
      <xdr:colOff>50800</xdr:colOff>
      <xdr:row>36</xdr:row>
      <xdr:rowOff>109982</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19545300" y="6260955"/>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85308</xdr:rowOff>
    </xdr:from>
    <xdr:to>
      <xdr:col>107</xdr:col>
      <xdr:colOff>101600</xdr:colOff>
      <xdr:row>37</xdr:row>
      <xdr:rowOff>15458</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625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6585</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199428" y="635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109982</xdr:rowOff>
    </xdr:from>
    <xdr:to>
      <xdr:col>102</xdr:col>
      <xdr:colOff>114300</xdr:colOff>
      <xdr:row>36</xdr:row>
      <xdr:rowOff>156028</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18656300" y="6282182"/>
          <a:ext cx="889000" cy="46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29464</xdr:rowOff>
    </xdr:from>
    <xdr:to>
      <xdr:col>102</xdr:col>
      <xdr:colOff>165100</xdr:colOff>
      <xdr:row>37</xdr:row>
      <xdr:rowOff>131064</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637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122191</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10428" y="6465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8563</xdr:rowOff>
    </xdr:from>
    <xdr:to>
      <xdr:col>98</xdr:col>
      <xdr:colOff>38100</xdr:colOff>
      <xdr:row>37</xdr:row>
      <xdr:rowOff>110163</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3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101290</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21428" y="6444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102943</xdr:rowOff>
    </xdr:from>
    <xdr:to>
      <xdr:col>116</xdr:col>
      <xdr:colOff>114300</xdr:colOff>
      <xdr:row>37</xdr:row>
      <xdr:rowOff>33093</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627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125820</xdr:rowOff>
    </xdr:from>
    <xdr:ext cx="469744"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6126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15095</xdr:rowOff>
    </xdr:from>
    <xdr:to>
      <xdr:col>112</xdr:col>
      <xdr:colOff>38100</xdr:colOff>
      <xdr:row>36</xdr:row>
      <xdr:rowOff>116695</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618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133222</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088428" y="5962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37955</xdr:rowOff>
    </xdr:from>
    <xdr:to>
      <xdr:col>107</xdr:col>
      <xdr:colOff>101600</xdr:colOff>
      <xdr:row>36</xdr:row>
      <xdr:rowOff>139555</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621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156082</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199428" y="5985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59182</xdr:rowOff>
    </xdr:from>
    <xdr:to>
      <xdr:col>102</xdr:col>
      <xdr:colOff>165100</xdr:colOff>
      <xdr:row>36</xdr:row>
      <xdr:rowOff>160782</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623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5859</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310428" y="6006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105228</xdr:rowOff>
    </xdr:from>
    <xdr:to>
      <xdr:col>98</xdr:col>
      <xdr:colOff>38100</xdr:colOff>
      <xdr:row>37</xdr:row>
      <xdr:rowOff>35378</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627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51905</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21428" y="6052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111011</xdr:rowOff>
    </xdr:from>
    <xdr:to>
      <xdr:col>116</xdr:col>
      <xdr:colOff>62864</xdr:colOff>
      <xdr:row>58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2159595" y="8683511"/>
          <a:ext cx="1269" cy="1285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87" name="貸付金最小値テキスト">
          <a:extLst>
            <a:ext uri="{FF2B5EF4-FFF2-40B4-BE49-F238E27FC236}">
              <a16:creationId xmlns:a16="http://schemas.microsoft.com/office/drawing/2014/main" id="{00000000-0008-0000-0600-000013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57688</xdr:rowOff>
    </xdr:from>
    <xdr:ext cx="534377" cy="259045"/>
    <xdr:sp macro="" textlink="">
      <xdr:nvSpPr>
        <xdr:cNvPr id="789" name="貸付金最大値テキスト">
          <a:extLst>
            <a:ext uri="{FF2B5EF4-FFF2-40B4-BE49-F238E27FC236}">
              <a16:creationId xmlns:a16="http://schemas.microsoft.com/office/drawing/2014/main" id="{00000000-0008-0000-0600-000015030000}"/>
            </a:ext>
          </a:extLst>
        </xdr:cNvPr>
        <xdr:cNvSpPr txBox="1"/>
      </xdr:nvSpPr>
      <xdr:spPr>
        <a:xfrm>
          <a:off x="22212300" y="8458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111011</xdr:rowOff>
    </xdr:from>
    <xdr:to>
      <xdr:col>116</xdr:col>
      <xdr:colOff>152400</xdr:colOff>
      <xdr:row>50</xdr:row>
      <xdr:rowOff>111011</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8683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127813</xdr:rowOff>
    </xdr:from>
    <xdr:to>
      <xdr:col>116</xdr:col>
      <xdr:colOff>63500</xdr:colOff>
      <xdr:row>57</xdr:row>
      <xdr:rowOff>132499</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1323300" y="9900463"/>
          <a:ext cx="838200" cy="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72172</xdr:rowOff>
    </xdr:from>
    <xdr:ext cx="469744" cy="259045"/>
    <xdr:sp macro="" textlink="">
      <xdr:nvSpPr>
        <xdr:cNvPr id="792" name="貸付金平均値テキスト">
          <a:extLst>
            <a:ext uri="{FF2B5EF4-FFF2-40B4-BE49-F238E27FC236}">
              <a16:creationId xmlns:a16="http://schemas.microsoft.com/office/drawing/2014/main" id="{00000000-0008-0000-0600-000018030000}"/>
            </a:ext>
          </a:extLst>
        </xdr:cNvPr>
        <xdr:cNvSpPr txBox="1"/>
      </xdr:nvSpPr>
      <xdr:spPr>
        <a:xfrm>
          <a:off x="22212300" y="95019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49295</xdr:rowOff>
    </xdr:from>
    <xdr:to>
      <xdr:col>116</xdr:col>
      <xdr:colOff>114300</xdr:colOff>
      <xdr:row>56</xdr:row>
      <xdr:rowOff>150895</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2110700" y="965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127641</xdr:rowOff>
    </xdr:from>
    <xdr:to>
      <xdr:col>111</xdr:col>
      <xdr:colOff>177800</xdr:colOff>
      <xdr:row>57</xdr:row>
      <xdr:rowOff>127813</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0434300" y="9900291"/>
          <a:ext cx="889000" cy="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117075</xdr:rowOff>
    </xdr:from>
    <xdr:to>
      <xdr:col>112</xdr:col>
      <xdr:colOff>38100</xdr:colOff>
      <xdr:row>56</xdr:row>
      <xdr:rowOff>47225</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1272500" y="9546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63752</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088428" y="9322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127356</xdr:rowOff>
    </xdr:from>
    <xdr:to>
      <xdr:col>107</xdr:col>
      <xdr:colOff>50800</xdr:colOff>
      <xdr:row>57</xdr:row>
      <xdr:rowOff>127641</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9545300" y="9900006"/>
          <a:ext cx="889000" cy="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49295</xdr:rowOff>
    </xdr:from>
    <xdr:to>
      <xdr:col>107</xdr:col>
      <xdr:colOff>101600</xdr:colOff>
      <xdr:row>56</xdr:row>
      <xdr:rowOff>150895</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0383500" y="965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167422</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199428" y="9425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127356</xdr:rowOff>
    </xdr:from>
    <xdr:to>
      <xdr:col>102</xdr:col>
      <xdr:colOff>114300</xdr:colOff>
      <xdr:row>57</xdr:row>
      <xdr:rowOff>127813</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18656300" y="9900006"/>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168681</xdr:rowOff>
    </xdr:from>
    <xdr:to>
      <xdr:col>102</xdr:col>
      <xdr:colOff>165100</xdr:colOff>
      <xdr:row>56</xdr:row>
      <xdr:rowOff>98831</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9494500" y="959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115358</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10428" y="9373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117818</xdr:rowOff>
    </xdr:from>
    <xdr:to>
      <xdr:col>98</xdr:col>
      <xdr:colOff>38100</xdr:colOff>
      <xdr:row>56</xdr:row>
      <xdr:rowOff>47968</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8605500" y="954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64495</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21428" y="9322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81699</xdr:rowOff>
    </xdr:from>
    <xdr:to>
      <xdr:col>116</xdr:col>
      <xdr:colOff>114300</xdr:colOff>
      <xdr:row>58</xdr:row>
      <xdr:rowOff>11849</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2110700" y="9854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168076</xdr:rowOff>
    </xdr:from>
    <xdr:ext cx="469744" cy="259045"/>
    <xdr:sp macro="" textlink="">
      <xdr:nvSpPr>
        <xdr:cNvPr id="811" name="貸付金該当値テキスト">
          <a:extLst>
            <a:ext uri="{FF2B5EF4-FFF2-40B4-BE49-F238E27FC236}">
              <a16:creationId xmlns:a16="http://schemas.microsoft.com/office/drawing/2014/main" id="{00000000-0008-0000-0600-00002B030000}"/>
            </a:ext>
          </a:extLst>
        </xdr:cNvPr>
        <xdr:cNvSpPr txBox="1"/>
      </xdr:nvSpPr>
      <xdr:spPr>
        <a:xfrm>
          <a:off x="22212300" y="9769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77013</xdr:rowOff>
    </xdr:from>
    <xdr:to>
      <xdr:col>112</xdr:col>
      <xdr:colOff>38100</xdr:colOff>
      <xdr:row>58</xdr:row>
      <xdr:rowOff>7163</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1272500" y="984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169740</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088428" y="994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76841</xdr:rowOff>
    </xdr:from>
    <xdr:to>
      <xdr:col>107</xdr:col>
      <xdr:colOff>101600</xdr:colOff>
      <xdr:row>58</xdr:row>
      <xdr:rowOff>6991</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0383500" y="9849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169568</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199428" y="9942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76556</xdr:rowOff>
    </xdr:from>
    <xdr:to>
      <xdr:col>102</xdr:col>
      <xdr:colOff>165100</xdr:colOff>
      <xdr:row>58</xdr:row>
      <xdr:rowOff>6706</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9494500" y="9849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169283</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10428" y="9941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77013</xdr:rowOff>
    </xdr:from>
    <xdr:to>
      <xdr:col>98</xdr:col>
      <xdr:colOff>38100</xdr:colOff>
      <xdr:row>58</xdr:row>
      <xdr:rowOff>7163</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8605500" y="984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169740</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21428" y="994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a:extLst>
            <a:ext uri="{FF2B5EF4-FFF2-40B4-BE49-F238E27FC236}">
              <a16:creationId xmlns:a16="http://schemas.microsoft.com/office/drawing/2014/main" id="{00000000-0008-0000-0600-000049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65085</xdr:rowOff>
    </xdr:from>
    <xdr:to>
      <xdr:col>116</xdr:col>
      <xdr:colOff>62864</xdr:colOff>
      <xdr:row>76</xdr:row>
      <xdr:rowOff>167224</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flipV="1">
          <a:off x="22159595" y="12066585"/>
          <a:ext cx="1269" cy="1130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171051</xdr:rowOff>
    </xdr:from>
    <xdr:ext cx="534377" cy="259045"/>
    <xdr:sp macro="" textlink="">
      <xdr:nvSpPr>
        <xdr:cNvPr id="843" name="繰出金最小値テキスト">
          <a:extLst>
            <a:ext uri="{FF2B5EF4-FFF2-40B4-BE49-F238E27FC236}">
              <a16:creationId xmlns:a16="http://schemas.microsoft.com/office/drawing/2014/main" id="{00000000-0008-0000-0600-00004B030000}"/>
            </a:ext>
          </a:extLst>
        </xdr:cNvPr>
        <xdr:cNvSpPr txBox="1"/>
      </xdr:nvSpPr>
      <xdr:spPr>
        <a:xfrm>
          <a:off x="22212300" y="1320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76</xdr:row>
      <xdr:rowOff>167224</xdr:rowOff>
    </xdr:from>
    <xdr:to>
      <xdr:col>116</xdr:col>
      <xdr:colOff>152400</xdr:colOff>
      <xdr:row>76</xdr:row>
      <xdr:rowOff>167224</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3197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11762</xdr:rowOff>
    </xdr:from>
    <xdr:ext cx="534377" cy="259045"/>
    <xdr:sp macro="" textlink="">
      <xdr:nvSpPr>
        <xdr:cNvPr id="845" name="繰出金最大値テキスト">
          <a:extLst>
            <a:ext uri="{FF2B5EF4-FFF2-40B4-BE49-F238E27FC236}">
              <a16:creationId xmlns:a16="http://schemas.microsoft.com/office/drawing/2014/main" id="{00000000-0008-0000-0600-00004D030000}"/>
            </a:ext>
          </a:extLst>
        </xdr:cNvPr>
        <xdr:cNvSpPr txBox="1"/>
      </xdr:nvSpPr>
      <xdr:spPr>
        <a:xfrm>
          <a:off x="22212300" y="1184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65085</xdr:rowOff>
    </xdr:from>
    <xdr:to>
      <xdr:col>116</xdr:col>
      <xdr:colOff>152400</xdr:colOff>
      <xdr:row>70</xdr:row>
      <xdr:rowOff>65085</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2066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104770</xdr:rowOff>
    </xdr:from>
    <xdr:to>
      <xdr:col>116</xdr:col>
      <xdr:colOff>63500</xdr:colOff>
      <xdr:row>72</xdr:row>
      <xdr:rowOff>151861</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1323300" y="12449170"/>
          <a:ext cx="838200" cy="47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130284</xdr:rowOff>
    </xdr:from>
    <xdr:ext cx="534377" cy="259045"/>
    <xdr:sp macro="" textlink="">
      <xdr:nvSpPr>
        <xdr:cNvPr id="848" name="繰出金平均値テキスト">
          <a:extLst>
            <a:ext uri="{FF2B5EF4-FFF2-40B4-BE49-F238E27FC236}">
              <a16:creationId xmlns:a16="http://schemas.microsoft.com/office/drawing/2014/main" id="{00000000-0008-0000-0600-000050030000}"/>
            </a:ext>
          </a:extLst>
        </xdr:cNvPr>
        <xdr:cNvSpPr txBox="1"/>
      </xdr:nvSpPr>
      <xdr:spPr>
        <a:xfrm>
          <a:off x="22212300" y="12474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151857</xdr:rowOff>
    </xdr:from>
    <xdr:to>
      <xdr:col>116</xdr:col>
      <xdr:colOff>114300</xdr:colOff>
      <xdr:row>73</xdr:row>
      <xdr:rowOff>82007</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2110700" y="12496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121824</xdr:rowOff>
    </xdr:from>
    <xdr:to>
      <xdr:col>111</xdr:col>
      <xdr:colOff>177800</xdr:colOff>
      <xdr:row>72</xdr:row>
      <xdr:rowOff>151861</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0434300" y="12466224"/>
          <a:ext cx="889000" cy="30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72</xdr:row>
      <xdr:rowOff>159858</xdr:rowOff>
    </xdr:from>
    <xdr:to>
      <xdr:col>112</xdr:col>
      <xdr:colOff>38100</xdr:colOff>
      <xdr:row>73</xdr:row>
      <xdr:rowOff>90008</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1272500" y="12504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81135</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1056111" y="12596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54066</xdr:rowOff>
    </xdr:from>
    <xdr:to>
      <xdr:col>107</xdr:col>
      <xdr:colOff>50800</xdr:colOff>
      <xdr:row>72</xdr:row>
      <xdr:rowOff>121824</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9545300" y="12398466"/>
          <a:ext cx="889000" cy="6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72</xdr:row>
      <xdr:rowOff>83551</xdr:rowOff>
    </xdr:from>
    <xdr:to>
      <xdr:col>107</xdr:col>
      <xdr:colOff>101600</xdr:colOff>
      <xdr:row>73</xdr:row>
      <xdr:rowOff>13701</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0383500" y="12427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4828</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0167111" y="12520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54066</xdr:rowOff>
    </xdr:from>
    <xdr:to>
      <xdr:col>102</xdr:col>
      <xdr:colOff>114300</xdr:colOff>
      <xdr:row>72</xdr:row>
      <xdr:rowOff>105364</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18656300" y="12398466"/>
          <a:ext cx="889000" cy="5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72</xdr:row>
      <xdr:rowOff>106593</xdr:rowOff>
    </xdr:from>
    <xdr:to>
      <xdr:col>102</xdr:col>
      <xdr:colOff>165100</xdr:colOff>
      <xdr:row>73</xdr:row>
      <xdr:rowOff>36743</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9494500" y="1245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27870</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9278111" y="1254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83596</xdr:rowOff>
    </xdr:from>
    <xdr:to>
      <xdr:col>98</xdr:col>
      <xdr:colOff>38100</xdr:colOff>
      <xdr:row>73</xdr:row>
      <xdr:rowOff>13746</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8605500" y="1242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4873</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8389111" y="1252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53970</xdr:rowOff>
    </xdr:from>
    <xdr:to>
      <xdr:col>116</xdr:col>
      <xdr:colOff>114300</xdr:colOff>
      <xdr:row>72</xdr:row>
      <xdr:rowOff>155570</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2110700" y="1239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76847</xdr:rowOff>
    </xdr:from>
    <xdr:ext cx="534377" cy="259045"/>
    <xdr:sp macro="" textlink="">
      <xdr:nvSpPr>
        <xdr:cNvPr id="867" name="繰出金該当値テキスト">
          <a:extLst>
            <a:ext uri="{FF2B5EF4-FFF2-40B4-BE49-F238E27FC236}">
              <a16:creationId xmlns:a16="http://schemas.microsoft.com/office/drawing/2014/main" id="{00000000-0008-0000-0600-000063030000}"/>
            </a:ext>
          </a:extLst>
        </xdr:cNvPr>
        <xdr:cNvSpPr txBox="1"/>
      </xdr:nvSpPr>
      <xdr:spPr>
        <a:xfrm>
          <a:off x="22212300" y="1224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101061</xdr:rowOff>
    </xdr:from>
    <xdr:to>
      <xdr:col>112</xdr:col>
      <xdr:colOff>38100</xdr:colOff>
      <xdr:row>73</xdr:row>
      <xdr:rowOff>31211</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1272500" y="1244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47738</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056111" y="1222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71024</xdr:rowOff>
    </xdr:from>
    <xdr:to>
      <xdr:col>107</xdr:col>
      <xdr:colOff>101600</xdr:colOff>
      <xdr:row>73</xdr:row>
      <xdr:rowOff>1174</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0383500" y="1241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17701</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167111" y="12190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3266</xdr:rowOff>
    </xdr:from>
    <xdr:to>
      <xdr:col>102</xdr:col>
      <xdr:colOff>165100</xdr:colOff>
      <xdr:row>72</xdr:row>
      <xdr:rowOff>104866</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9494500" y="1234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121393</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278111" y="1212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54564</xdr:rowOff>
    </xdr:from>
    <xdr:to>
      <xdr:col>98</xdr:col>
      <xdr:colOff>38100</xdr:colOff>
      <xdr:row>72</xdr:row>
      <xdr:rowOff>156164</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8605500" y="1239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1241</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389111" y="1217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2" name="前年度繰上充用金最小値テキスト">
          <a:extLst>
            <a:ext uri="{FF2B5EF4-FFF2-40B4-BE49-F238E27FC236}">
              <a16:creationId xmlns:a16="http://schemas.microsoft.com/office/drawing/2014/main" id="{00000000-0008-0000-0600-00007C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4" name="前年度繰上充用金最大値テキスト">
          <a:extLst>
            <a:ext uri="{FF2B5EF4-FFF2-40B4-BE49-F238E27FC236}">
              <a16:creationId xmlns:a16="http://schemas.microsoft.com/office/drawing/2014/main" id="{00000000-0008-0000-0600-00007E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7" name="前年度繰上充用金平均値テキスト">
          <a:extLst>
            <a:ext uri="{FF2B5EF4-FFF2-40B4-BE49-F238E27FC236}">
              <a16:creationId xmlns:a16="http://schemas.microsoft.com/office/drawing/2014/main" id="{00000000-0008-0000-0600-000081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6" name="前年度繰上充用金該当値テキスト">
          <a:extLst>
            <a:ext uri="{FF2B5EF4-FFF2-40B4-BE49-F238E27FC236}">
              <a16:creationId xmlns:a16="http://schemas.microsoft.com/office/drawing/2014/main" id="{00000000-0008-0000-0600-000094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362,588</a:t>
          </a:r>
          <a:r>
            <a:rPr kumimoji="1"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いる。主な構成項目である人件費は、類似団体と比較して一人当たりコストが低い状況となっている。これは、年功的な給与上昇を抑制したこと及び春日部市職員定員管理計画等の着実な実施等によるものであるが、今後も指定管理者制度の導入などにより、コスト削減を図ることとしている。</a:t>
          </a:r>
          <a:endParaRPr lang="ja-JP" altLang="ja-JP" sz="1800" baseline="0">
            <a:effectLst/>
            <a:latin typeface="ＭＳ Ｐゴシック" panose="020B0600070205080204" pitchFamily="50" charset="-128"/>
            <a:ea typeface="ＭＳ Ｐゴシック" panose="020B0600070205080204" pitchFamily="50" charset="-128"/>
          </a:endParaRPr>
        </a:p>
        <a:p>
          <a:r>
            <a:rPr kumimoji="1"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・物件費は住民一人当たり</a:t>
          </a:r>
          <a:r>
            <a:rPr kumimoji="1" lang="en-US"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64,280</a:t>
          </a:r>
          <a:r>
            <a:rPr kumimoji="1"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と比較して一人当たりコストが高い状況となっている。これは、新型コロナウイルスワクチン接種事業の委託料等に加え、ふじ学園運営事業において新たに指定管理者制度を導入したこと等によるものである。今後も引き続き行財政改革の取り組みによる経常経費の削減に努める。</a:t>
          </a:r>
          <a:endParaRPr lang="ja-JP" altLang="ja-JP" sz="1800" baseline="0">
            <a:effectLst/>
            <a:latin typeface="ＭＳ Ｐゴシック" panose="020B0600070205080204" pitchFamily="50" charset="-128"/>
            <a:ea typeface="ＭＳ Ｐゴシック" panose="020B0600070205080204" pitchFamily="50" charset="-128"/>
          </a:endParaRPr>
        </a:p>
        <a:p>
          <a:r>
            <a:rPr kumimoji="1"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・普通建設事業費は住民一人当たり</a:t>
          </a:r>
          <a:r>
            <a:rPr kumimoji="1" lang="en-US"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20,976</a:t>
          </a:r>
          <a:r>
            <a:rPr kumimoji="1"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と比較して一人当たりコストが低い状況となっている。これは、公共施設マネジメント基本計画や都市インフラマネジメント計画に基づき、事業の取捨選択を徹底していることによるものであり、今後は、新本庁舎整備や鉄道高架等の大</a:t>
          </a:r>
          <a:r>
            <a:rPr kumimoji="1" lang="ja-JP" altLang="en-US" sz="1400" baseline="0">
              <a:solidFill>
                <a:schemeClr val="dk1"/>
              </a:solidFill>
              <a:effectLst/>
              <a:latin typeface="ＭＳ Ｐゴシック" panose="020B0600070205080204" pitchFamily="50" charset="-128"/>
              <a:ea typeface="ＭＳ Ｐゴシック" panose="020B0600070205080204" pitchFamily="50" charset="-128"/>
              <a:cs typeface="+mn-cs"/>
            </a:rPr>
            <a:t>規模</a:t>
          </a:r>
          <a:r>
            <a:rPr kumimoji="1"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事業が控えているものの、引き続き計画的な執行に努める。 </a:t>
          </a:r>
          <a:endParaRPr kumimoji="1" lang="ja-JP" altLang="en-US" sz="1600" baseline="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埼玉県春日部市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232,864
228,371
66.00
89,933,522
84,433,713
4,962,529
47,417,141
68,288,441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56424</xdr:rowOff>
    </xdr:from>
    <xdr:to>
      <xdr:col>24</xdr:col>
      <xdr:colOff>62865</xdr:colOff>
      <xdr:row>38</xdr:row>
      <xdr:rowOff>142966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199924"/>
          <a:ext cx="1270" cy="1458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146793</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6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142966</xdr:rowOff>
    </xdr:from>
    <xdr:to>
      <xdr:col>24</xdr:col>
      <xdr:colOff>152400</xdr:colOff>
      <xdr:row>38</xdr:row>
      <xdr:rowOff>142966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5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3101</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975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56424</xdr:rowOff>
    </xdr:from>
    <xdr:to>
      <xdr:col>24</xdr:col>
      <xdr:colOff>152400</xdr:colOff>
      <xdr:row>30</xdr:row>
      <xdr:rowOff>56424</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199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154396</xdr:rowOff>
    </xdr:from>
    <xdr:to>
      <xdr:col>24</xdr:col>
      <xdr:colOff>63500</xdr:colOff>
      <xdr:row>36</xdr:row>
      <xdr:rowOff>38463</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155146"/>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12173</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8414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160746</xdr:rowOff>
    </xdr:from>
    <xdr:to>
      <xdr:col>24</xdr:col>
      <xdr:colOff>114300</xdr:colOff>
      <xdr:row>35</xdr:row>
      <xdr:rowOff>90896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990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149497</xdr:rowOff>
    </xdr:from>
    <xdr:to>
      <xdr:col>19</xdr:col>
      <xdr:colOff>177800</xdr:colOff>
      <xdr:row>35</xdr:row>
      <xdr:rowOff>154396</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5978797"/>
          <a:ext cx="889000" cy="176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33383</xdr:rowOff>
    </xdr:from>
    <xdr:to>
      <xdr:col>20</xdr:col>
      <xdr:colOff>38100</xdr:colOff>
      <xdr:row>35</xdr:row>
      <xdr:rowOff>134983</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3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151510</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809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149497</xdr:rowOff>
    </xdr:from>
    <xdr:to>
      <xdr:col>15</xdr:col>
      <xdr:colOff>50800</xdr:colOff>
      <xdr:row>35</xdr:row>
      <xdr:rowOff>58057</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5978797"/>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129722</xdr:rowOff>
    </xdr:from>
    <xdr:to>
      <xdr:col>15</xdr:col>
      <xdr:colOff>101600</xdr:colOff>
      <xdr:row>35</xdr:row>
      <xdr:rowOff>59872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959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50999</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051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31931</xdr:rowOff>
    </xdr:from>
    <xdr:to>
      <xdr:col>10</xdr:col>
      <xdr:colOff>114300</xdr:colOff>
      <xdr:row>35</xdr:row>
      <xdr:rowOff>58057</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03268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162378</xdr:rowOff>
    </xdr:from>
    <xdr:to>
      <xdr:col>10</xdr:col>
      <xdr:colOff>165100</xdr:colOff>
      <xdr:row>34</xdr:row>
      <xdr:rowOff>92528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82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109055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59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160746</xdr:rowOff>
    </xdr:from>
    <xdr:to>
      <xdr:col>6</xdr:col>
      <xdr:colOff>38100</xdr:colOff>
      <xdr:row>34</xdr:row>
      <xdr:rowOff>90896</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81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107423</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593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159113</xdr:rowOff>
    </xdr:from>
    <xdr:to>
      <xdr:col>24</xdr:col>
      <xdr:colOff>114300</xdr:colOff>
      <xdr:row>36</xdr:row>
      <xdr:rowOff>89263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15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137540</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138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103596</xdr:rowOff>
    </xdr:from>
    <xdr:to>
      <xdr:col>20</xdr:col>
      <xdr:colOff>38100</xdr:colOff>
      <xdr:row>36</xdr:row>
      <xdr:rowOff>33746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10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24873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197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98697</xdr:rowOff>
    </xdr:from>
    <xdr:to>
      <xdr:col>15</xdr:col>
      <xdr:colOff>101600</xdr:colOff>
      <xdr:row>35</xdr:row>
      <xdr:rowOff>28847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92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45374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703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7257</xdr:rowOff>
    </xdr:from>
    <xdr:to>
      <xdr:col>10</xdr:col>
      <xdr:colOff>165100</xdr:colOff>
      <xdr:row>35</xdr:row>
      <xdr:rowOff>108857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00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99984</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100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152581</xdr:rowOff>
    </xdr:from>
    <xdr:to>
      <xdr:col>6</xdr:col>
      <xdr:colOff>38100</xdr:colOff>
      <xdr:row>35</xdr:row>
      <xdr:rowOff>82731</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981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73858</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074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56</xdr:row>
      <xdr:rowOff>134226</xdr:rowOff>
    </xdr:from>
    <xdr:to>
      <xdr:col>24</xdr:col>
      <xdr:colOff>62865</xdr:colOff>
      <xdr:row>59</xdr:row>
      <xdr:rowOff>51829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9735426"/>
          <a:ext cx="1270" cy="431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55656</xdr:rowOff>
    </xdr:from>
    <xdr:ext cx="534377"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17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51829</xdr:rowOff>
    </xdr:from>
    <xdr:to>
      <xdr:col>24</xdr:col>
      <xdr:colOff>152400</xdr:colOff>
      <xdr:row>59</xdr:row>
      <xdr:rowOff>51829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167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80903</xdr:rowOff>
    </xdr:from>
    <xdr:ext cx="534377"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9510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63,431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56</xdr:row>
      <xdr:rowOff>134226</xdr:rowOff>
    </xdr:from>
    <xdr:to>
      <xdr:col>24</xdr:col>
      <xdr:colOff>152400</xdr:colOff>
      <xdr:row>56</xdr:row>
      <xdr:rowOff>134226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9735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112878</xdr:rowOff>
    </xdr:from>
    <xdr:to>
      <xdr:col>24</xdr:col>
      <xdr:colOff>63500</xdr:colOff>
      <xdr:row>58</xdr:row>
      <xdr:rowOff>47816</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3797300" y="8856828"/>
          <a:ext cx="838200" cy="113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5872</xdr:rowOff>
    </xdr:from>
    <xdr:ext cx="534377"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7785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154445</xdr:rowOff>
    </xdr:from>
    <xdr:to>
      <xdr:col>24</xdr:col>
      <xdr:colOff>114300</xdr:colOff>
      <xdr:row>58</xdr:row>
      <xdr:rowOff>84595</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92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112878</xdr:rowOff>
    </xdr:from>
    <xdr:to>
      <xdr:col>19</xdr:col>
      <xdr:colOff>177800</xdr:colOff>
      <xdr:row>59</xdr:row>
      <xdr:rowOff>71565</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908300" y="8856828"/>
          <a:ext cx="889000" cy="133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50</xdr:row>
      <xdr:rowOff>150063</xdr:rowOff>
    </xdr:from>
    <xdr:to>
      <xdr:col>20</xdr:col>
      <xdr:colOff>38100</xdr:colOff>
      <xdr:row>51</xdr:row>
      <xdr:rowOff>80213</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872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96740</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497795" y="8497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71565</xdr:rowOff>
    </xdr:from>
    <xdr:to>
      <xdr:col>15</xdr:col>
      <xdr:colOff>50800</xdr:colOff>
      <xdr:row>59</xdr:row>
      <xdr:rowOff>112637</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10187115"/>
          <a:ext cx="889000" cy="41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47625</xdr:rowOff>
    </xdr:from>
    <xdr:to>
      <xdr:col>15</xdr:col>
      <xdr:colOff>101600</xdr:colOff>
      <xdr:row>58</xdr:row>
      <xdr:rowOff>149225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165752</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41111" y="976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89980</xdr:rowOff>
    </xdr:from>
    <xdr:to>
      <xdr:col>10</xdr:col>
      <xdr:colOff>114300</xdr:colOff>
      <xdr:row>59</xdr:row>
      <xdr:rowOff>112637</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a:off x="1130300" y="10205530"/>
          <a:ext cx="889000" cy="2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56350</xdr:rowOff>
    </xdr:from>
    <xdr:to>
      <xdr:col>10</xdr:col>
      <xdr:colOff>165100</xdr:colOff>
      <xdr:row>58</xdr:row>
      <xdr:rowOff>157950</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1000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3027</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977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85713</xdr:rowOff>
    </xdr:from>
    <xdr:to>
      <xdr:col>6</xdr:col>
      <xdr:colOff>38100</xdr:colOff>
      <xdr:row>59</xdr:row>
      <xdr:rowOff>15863</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10029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32390</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9805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168466</xdr:rowOff>
    </xdr:from>
    <xdr:to>
      <xdr:col>24</xdr:col>
      <xdr:colOff>114300</xdr:colOff>
      <xdr:row>58</xdr:row>
      <xdr:rowOff>98616</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994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146893</xdr:rowOff>
    </xdr:from>
    <xdr:ext cx="534377"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919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62078</xdr:rowOff>
    </xdr:from>
    <xdr:to>
      <xdr:col>20</xdr:col>
      <xdr:colOff>38100</xdr:colOff>
      <xdr:row>51</xdr:row>
      <xdr:rowOff>163678</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880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154805</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497795" y="8898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20765</xdr:rowOff>
    </xdr:from>
    <xdr:to>
      <xdr:col>15</xdr:col>
      <xdr:colOff>101600</xdr:colOff>
      <xdr:row>59</xdr:row>
      <xdr:rowOff>122365</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1013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113492</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41111" y="10229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61837</xdr:rowOff>
    </xdr:from>
    <xdr:to>
      <xdr:col>10</xdr:col>
      <xdr:colOff>165100</xdr:colOff>
      <xdr:row>59</xdr:row>
      <xdr:rowOff>163437</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1017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154564</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1027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39180</xdr:rowOff>
    </xdr:from>
    <xdr:to>
      <xdr:col>6</xdr:col>
      <xdr:colOff>38100</xdr:colOff>
      <xdr:row>59</xdr:row>
      <xdr:rowOff>140780</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1015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131907</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10247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54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6" name="テキスト ボックス 175">
          <a:extLst>
            <a:ext uri="{FF2B5EF4-FFF2-40B4-BE49-F238E27FC236}">
              <a16:creationId xmlns:a16="http://schemas.microsoft.com/office/drawing/2014/main" id="{00000000-0008-0000-0700-0000B0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7" name="民生費グラフ枠">
          <a:extLst>
            <a:ext uri="{FF2B5EF4-FFF2-40B4-BE49-F238E27FC236}">
              <a16:creationId xmlns:a16="http://schemas.microsoft.com/office/drawing/2014/main" id="{00000000-0008-0000-0700-0000B1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128427</xdr:rowOff>
    </xdr:from>
    <xdr:to>
      <xdr:col>24</xdr:col>
      <xdr:colOff>62865</xdr:colOff>
      <xdr:row>77</xdr:row>
      <xdr:rowOff>50746</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4633595" y="12129927"/>
          <a:ext cx="1270" cy="1122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54573</xdr:rowOff>
    </xdr:from>
    <xdr:ext cx="599010" cy="259045"/>
    <xdr:sp macro="" textlink="">
      <xdr:nvSpPr>
        <xdr:cNvPr id="179" name="民生費最小値テキスト">
          <a:extLst>
            <a:ext uri="{FF2B5EF4-FFF2-40B4-BE49-F238E27FC236}">
              <a16:creationId xmlns:a16="http://schemas.microsoft.com/office/drawing/2014/main" id="{00000000-0008-0000-0700-0000B3000000}"/>
            </a:ext>
          </a:extLst>
        </xdr:cNvPr>
        <xdr:cNvSpPr txBox="1"/>
      </xdr:nvSpPr>
      <xdr:spPr>
        <a:xfrm>
          <a:off x="4686300" y="13256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50746</xdr:rowOff>
    </xdr:from>
    <xdr:to>
      <xdr:col>24</xdr:col>
      <xdr:colOff>152400</xdr:colOff>
      <xdr:row>77</xdr:row>
      <xdr:rowOff>50746</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3252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75104</xdr:rowOff>
    </xdr:from>
    <xdr:ext cx="599010" cy="259045"/>
    <xdr:sp macro="" textlink="">
      <xdr:nvSpPr>
        <xdr:cNvPr id="181" name="民生費最大値テキスト">
          <a:extLst>
            <a:ext uri="{FF2B5EF4-FFF2-40B4-BE49-F238E27FC236}">
              <a16:creationId xmlns:a16="http://schemas.microsoft.com/office/drawing/2014/main" id="{00000000-0008-0000-0700-0000B5000000}"/>
            </a:ext>
          </a:extLst>
        </xdr:cNvPr>
        <xdr:cNvSpPr txBox="1"/>
      </xdr:nvSpPr>
      <xdr:spPr>
        <a:xfrm>
          <a:off x="4686300" y="11905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228,789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128427</xdr:rowOff>
    </xdr:from>
    <xdr:to>
      <xdr:col>24</xdr:col>
      <xdr:colOff>152400</xdr:colOff>
      <xdr:row>70</xdr:row>
      <xdr:rowOff>128427</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4546600" y="12129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137457</xdr:rowOff>
    </xdr:from>
    <xdr:to>
      <xdr:col>24</xdr:col>
      <xdr:colOff>63500</xdr:colOff>
      <xdr:row>77</xdr:row>
      <xdr:rowOff>123498</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3797300" y="12996207"/>
          <a:ext cx="838200" cy="32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47683</xdr:rowOff>
    </xdr:from>
    <xdr:ext cx="599010" cy="259045"/>
    <xdr:sp macro="" textlink="">
      <xdr:nvSpPr>
        <xdr:cNvPr id="184" name="民生費平均値テキスト">
          <a:extLst>
            <a:ext uri="{FF2B5EF4-FFF2-40B4-BE49-F238E27FC236}">
              <a16:creationId xmlns:a16="http://schemas.microsoft.com/office/drawing/2014/main" id="{00000000-0008-0000-0700-0000B8000000}"/>
            </a:ext>
          </a:extLst>
        </xdr:cNvPr>
        <xdr:cNvSpPr txBox="1"/>
      </xdr:nvSpPr>
      <xdr:spPr>
        <a:xfrm>
          <a:off x="4686300" y="127349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24806</xdr:rowOff>
    </xdr:from>
    <xdr:to>
      <xdr:col>24</xdr:col>
      <xdr:colOff>114300</xdr:colOff>
      <xdr:row>75</xdr:row>
      <xdr:rowOff>126406</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4584700" y="1288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123498</xdr:rowOff>
    </xdr:from>
    <xdr:to>
      <xdr:col>19</xdr:col>
      <xdr:colOff>177800</xdr:colOff>
      <xdr:row>78</xdr:row>
      <xdr:rowOff>71763</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908300" y="13325148"/>
          <a:ext cx="889000" cy="119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23749</xdr:rowOff>
    </xdr:from>
    <xdr:to>
      <xdr:col>20</xdr:col>
      <xdr:colOff>38100</xdr:colOff>
      <xdr:row>77</xdr:row>
      <xdr:rowOff>125349</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3746500" y="1322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141876</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497795" y="13000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71763</xdr:rowOff>
    </xdr:from>
    <xdr:to>
      <xdr:col>15</xdr:col>
      <xdr:colOff>50800</xdr:colOff>
      <xdr:row>78</xdr:row>
      <xdr:rowOff>161359</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2019300" y="13444863"/>
          <a:ext cx="889000" cy="89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81485</xdr:rowOff>
    </xdr:from>
    <xdr:to>
      <xdr:col>15</xdr:col>
      <xdr:colOff>101600</xdr:colOff>
      <xdr:row>78</xdr:row>
      <xdr:rowOff>11635</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2857500" y="132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28162</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608795" y="13058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123870</xdr:rowOff>
    </xdr:from>
    <xdr:to>
      <xdr:col>10</xdr:col>
      <xdr:colOff>114300</xdr:colOff>
      <xdr:row>78</xdr:row>
      <xdr:rowOff>161359</xdr:rowOff>
    </xdr:to>
    <xdr:cxnSp macro="">
      <xdr:nvCxnSpPr>
        <xdr:cNvPr id="192" name="直線コネクタ 191">
          <a:extLst>
            <a:ext uri="{FF2B5EF4-FFF2-40B4-BE49-F238E27FC236}">
              <a16:creationId xmlns:a16="http://schemas.microsoft.com/office/drawing/2014/main" id="{00000000-0008-0000-0700-0000C0000000}"/>
            </a:ext>
          </a:extLst>
        </xdr:cNvPr>
        <xdr:cNvCxnSpPr/>
      </xdr:nvCxnSpPr>
      <xdr:spPr>
        <a:xfrm>
          <a:off x="1130300" y="13496970"/>
          <a:ext cx="889000" cy="37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117475</xdr:rowOff>
    </xdr:from>
    <xdr:to>
      <xdr:col>10</xdr:col>
      <xdr:colOff>165100</xdr:colOff>
      <xdr:row>78</xdr:row>
      <xdr:rowOff>47625</xdr:rowOff>
    </xdr:to>
    <xdr:sp macro="" textlink="">
      <xdr:nvSpPr>
        <xdr:cNvPr id="193" name="フローチャート: 判断 192">
          <a:extLst>
            <a:ext uri="{FF2B5EF4-FFF2-40B4-BE49-F238E27FC236}">
              <a16:creationId xmlns:a16="http://schemas.microsoft.com/office/drawing/2014/main" id="{00000000-0008-0000-0700-0000C1000000}"/>
            </a:ext>
          </a:extLst>
        </xdr:cNvPr>
        <xdr:cNvSpPr/>
      </xdr:nvSpPr>
      <xdr:spPr>
        <a:xfrm>
          <a:off x="1968500" y="13319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64152</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719795" y="13094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54882</xdr:rowOff>
    </xdr:from>
    <xdr:to>
      <xdr:col>6</xdr:col>
      <xdr:colOff>38100</xdr:colOff>
      <xdr:row>77</xdr:row>
      <xdr:rowOff>156482</xdr:rowOff>
    </xdr:to>
    <xdr:sp macro="" textlink="">
      <xdr:nvSpPr>
        <xdr:cNvPr id="195" name="フローチャート: 判断 194">
          <a:extLst>
            <a:ext uri="{FF2B5EF4-FFF2-40B4-BE49-F238E27FC236}">
              <a16:creationId xmlns:a16="http://schemas.microsoft.com/office/drawing/2014/main" id="{00000000-0008-0000-0700-0000C3000000}"/>
            </a:ext>
          </a:extLst>
        </xdr:cNvPr>
        <xdr:cNvSpPr/>
      </xdr:nvSpPr>
      <xdr:spPr>
        <a:xfrm>
          <a:off x="1079500" y="1325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1559</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830795" y="13031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86657</xdr:rowOff>
    </xdr:from>
    <xdr:to>
      <xdr:col>24</xdr:col>
      <xdr:colOff>114300</xdr:colOff>
      <xdr:row>76</xdr:row>
      <xdr:rowOff>16807</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4584700" y="12945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65084</xdr:rowOff>
    </xdr:from>
    <xdr:ext cx="599010" cy="259045"/>
    <xdr:sp macro="" textlink="">
      <xdr:nvSpPr>
        <xdr:cNvPr id="203" name="民生費該当値テキスト">
          <a:extLst>
            <a:ext uri="{FF2B5EF4-FFF2-40B4-BE49-F238E27FC236}">
              <a16:creationId xmlns:a16="http://schemas.microsoft.com/office/drawing/2014/main" id="{00000000-0008-0000-0700-0000CB000000}"/>
            </a:ext>
          </a:extLst>
        </xdr:cNvPr>
        <xdr:cNvSpPr txBox="1"/>
      </xdr:nvSpPr>
      <xdr:spPr>
        <a:xfrm>
          <a:off x="4686300" y="12923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72698</xdr:rowOff>
    </xdr:from>
    <xdr:to>
      <xdr:col>20</xdr:col>
      <xdr:colOff>38100</xdr:colOff>
      <xdr:row>78</xdr:row>
      <xdr:rowOff>2848</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3746500" y="1327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165425</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3497795" y="13367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20963</xdr:rowOff>
    </xdr:from>
    <xdr:to>
      <xdr:col>15</xdr:col>
      <xdr:colOff>101600</xdr:colOff>
      <xdr:row>78</xdr:row>
      <xdr:rowOff>122563</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2857500" y="1339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113690</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2608795" y="13486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110559</xdr:rowOff>
    </xdr:from>
    <xdr:to>
      <xdr:col>10</xdr:col>
      <xdr:colOff>165100</xdr:colOff>
      <xdr:row>79</xdr:row>
      <xdr:rowOff>40709</xdr:rowOff>
    </xdr:to>
    <xdr:sp macro="" textlink="">
      <xdr:nvSpPr>
        <xdr:cNvPr id="208" name="楕円 207">
          <a:extLst>
            <a:ext uri="{FF2B5EF4-FFF2-40B4-BE49-F238E27FC236}">
              <a16:creationId xmlns:a16="http://schemas.microsoft.com/office/drawing/2014/main" id="{00000000-0008-0000-0700-0000D0000000}"/>
            </a:ext>
          </a:extLst>
        </xdr:cNvPr>
        <xdr:cNvSpPr/>
      </xdr:nvSpPr>
      <xdr:spPr>
        <a:xfrm>
          <a:off x="1968500" y="1348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31836</xdr:rowOff>
    </xdr:from>
    <xdr:ext cx="599010"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1719795" y="13576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73070</xdr:rowOff>
    </xdr:from>
    <xdr:to>
      <xdr:col>6</xdr:col>
      <xdr:colOff>38100</xdr:colOff>
      <xdr:row>79</xdr:row>
      <xdr:rowOff>3220</xdr:rowOff>
    </xdr:to>
    <xdr:sp macro="" textlink="">
      <xdr:nvSpPr>
        <xdr:cNvPr id="210" name="楕円 209">
          <a:extLst>
            <a:ext uri="{FF2B5EF4-FFF2-40B4-BE49-F238E27FC236}">
              <a16:creationId xmlns:a16="http://schemas.microsoft.com/office/drawing/2014/main" id="{00000000-0008-0000-0700-0000D2000000}"/>
            </a:ext>
          </a:extLst>
        </xdr:cNvPr>
        <xdr:cNvSpPr/>
      </xdr:nvSpPr>
      <xdr:spPr>
        <a:xfrm>
          <a:off x="1079500" y="1344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165797</xdr:rowOff>
    </xdr:from>
    <xdr:ext cx="599010" cy="259045"/>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830795" y="13538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8" name="正方形/長方形 217">
          <a:extLst>
            <a:ext uri="{FF2B5EF4-FFF2-40B4-BE49-F238E27FC236}">
              <a16:creationId xmlns:a16="http://schemas.microsoft.com/office/drawing/2014/main" id="{00000000-0008-0000-0700-0000DA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9" name="正方形/長方形 218">
          <a:extLst>
            <a:ext uri="{FF2B5EF4-FFF2-40B4-BE49-F238E27FC236}">
              <a16:creationId xmlns:a16="http://schemas.microsoft.com/office/drawing/2014/main" id="{00000000-0008-0000-0700-0000DB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a:extLst>
            <a:ext uri="{FF2B5EF4-FFF2-40B4-BE49-F238E27FC236}">
              <a16:creationId xmlns:a16="http://schemas.microsoft.com/office/drawing/2014/main" id="{00000000-0008-0000-0700-0000E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94628</xdr:rowOff>
    </xdr:from>
    <xdr:to>
      <xdr:col>24</xdr:col>
      <xdr:colOff>62865</xdr:colOff>
      <xdr:row>97</xdr:row>
      <xdr:rowOff>2006</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4633595" y="15696578"/>
          <a:ext cx="1270" cy="936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5833</xdr:rowOff>
    </xdr:from>
    <xdr:ext cx="534377" cy="259045"/>
    <xdr:sp macro="" textlink="">
      <xdr:nvSpPr>
        <xdr:cNvPr id="237" name="衛生費最小値テキスト">
          <a:extLst>
            <a:ext uri="{FF2B5EF4-FFF2-40B4-BE49-F238E27FC236}">
              <a16:creationId xmlns:a16="http://schemas.microsoft.com/office/drawing/2014/main" id="{00000000-0008-0000-0700-0000ED000000}"/>
            </a:ext>
          </a:extLst>
        </xdr:cNvPr>
        <xdr:cNvSpPr txBox="1"/>
      </xdr:nvSpPr>
      <xdr:spPr>
        <a:xfrm>
          <a:off x="4686300" y="16636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2006</xdr:rowOff>
    </xdr:from>
    <xdr:to>
      <xdr:col>24</xdr:col>
      <xdr:colOff>152400</xdr:colOff>
      <xdr:row>97</xdr:row>
      <xdr:rowOff>2006</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663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41305</xdr:rowOff>
    </xdr:from>
    <xdr:ext cx="534377" cy="259045"/>
    <xdr:sp macro="" textlink="">
      <xdr:nvSpPr>
        <xdr:cNvPr id="239" name="衛生費最大値テキスト">
          <a:extLst>
            <a:ext uri="{FF2B5EF4-FFF2-40B4-BE49-F238E27FC236}">
              <a16:creationId xmlns:a16="http://schemas.microsoft.com/office/drawing/2014/main" id="{00000000-0008-0000-0700-0000EF000000}"/>
            </a:ext>
          </a:extLst>
        </xdr:cNvPr>
        <xdr:cNvSpPr txBox="1"/>
      </xdr:nvSpPr>
      <xdr:spPr>
        <a:xfrm>
          <a:off x="4686300" y="1547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54,683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94628</xdr:rowOff>
    </xdr:from>
    <xdr:to>
      <xdr:col>24</xdr:col>
      <xdr:colOff>152400</xdr:colOff>
      <xdr:row>91</xdr:row>
      <xdr:rowOff>94628</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4546600" y="15696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30657</xdr:rowOff>
    </xdr:from>
    <xdr:to>
      <xdr:col>24</xdr:col>
      <xdr:colOff>63500</xdr:colOff>
      <xdr:row>96</xdr:row>
      <xdr:rowOff>124840</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3797300" y="16318407"/>
          <a:ext cx="838200" cy="265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58780</xdr:rowOff>
    </xdr:from>
    <xdr:ext cx="534377" cy="259045"/>
    <xdr:sp macro="" textlink="">
      <xdr:nvSpPr>
        <xdr:cNvPr id="242" name="衛生費平均値テキスト">
          <a:extLst>
            <a:ext uri="{FF2B5EF4-FFF2-40B4-BE49-F238E27FC236}">
              <a16:creationId xmlns:a16="http://schemas.microsoft.com/office/drawing/2014/main" id="{00000000-0008-0000-0700-0000F2000000}"/>
            </a:ext>
          </a:extLst>
        </xdr:cNvPr>
        <xdr:cNvSpPr txBox="1"/>
      </xdr:nvSpPr>
      <xdr:spPr>
        <a:xfrm>
          <a:off x="4686300" y="16003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35903</xdr:rowOff>
    </xdr:from>
    <xdr:to>
      <xdr:col>24</xdr:col>
      <xdr:colOff>114300</xdr:colOff>
      <xdr:row>94</xdr:row>
      <xdr:rowOff>137503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4584700" y="1615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124840</xdr:rowOff>
    </xdr:from>
    <xdr:to>
      <xdr:col>19</xdr:col>
      <xdr:colOff>177800</xdr:colOff>
      <xdr:row>97</xdr:row>
      <xdr:rowOff>129984</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2908300" y="16584040"/>
          <a:ext cx="889000" cy="176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134238</xdr:rowOff>
    </xdr:from>
    <xdr:to>
      <xdr:col>20</xdr:col>
      <xdr:colOff>38100</xdr:colOff>
      <xdr:row>96</xdr:row>
      <xdr:rowOff>64388</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3746500" y="1642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80915</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530111" y="16197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90512</xdr:rowOff>
    </xdr:from>
    <xdr:to>
      <xdr:col>15</xdr:col>
      <xdr:colOff>50800</xdr:colOff>
      <xdr:row>97</xdr:row>
      <xdr:rowOff>129984</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a:off x="2019300" y="16378262"/>
          <a:ext cx="889000" cy="382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80442</xdr:rowOff>
    </xdr:from>
    <xdr:to>
      <xdr:col>15</xdr:col>
      <xdr:colOff>101600</xdr:colOff>
      <xdr:row>96</xdr:row>
      <xdr:rowOff>10592</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2857500" y="1636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27119</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641111" y="16143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90512</xdr:rowOff>
    </xdr:from>
    <xdr:to>
      <xdr:col>10</xdr:col>
      <xdr:colOff>114300</xdr:colOff>
      <xdr:row>95</xdr:row>
      <xdr:rowOff>129870</xdr:rowOff>
    </xdr:to>
    <xdr:cxnSp macro="">
      <xdr:nvCxnSpPr>
        <xdr:cNvPr id="250" name="直線コネクタ 249">
          <a:extLst>
            <a:ext uri="{FF2B5EF4-FFF2-40B4-BE49-F238E27FC236}">
              <a16:creationId xmlns:a16="http://schemas.microsoft.com/office/drawing/2014/main" id="{00000000-0008-0000-0700-0000FA000000}"/>
            </a:ext>
          </a:extLst>
        </xdr:cNvPr>
        <xdr:cNvCxnSpPr/>
      </xdr:nvCxnSpPr>
      <xdr:spPr>
        <a:xfrm flipV="1">
          <a:off x="1130300" y="16378262"/>
          <a:ext cx="889000" cy="39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37388</xdr:rowOff>
    </xdr:from>
    <xdr:to>
      <xdr:col>10</xdr:col>
      <xdr:colOff>165100</xdr:colOff>
      <xdr:row>96</xdr:row>
      <xdr:rowOff>138988</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968500" y="1649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130115</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752111" y="1658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64593</xdr:rowOff>
    </xdr:from>
    <xdr:to>
      <xdr:col>6</xdr:col>
      <xdr:colOff>38100</xdr:colOff>
      <xdr:row>96</xdr:row>
      <xdr:rowOff>166193</xdr:rowOff>
    </xdr:to>
    <xdr:sp macro="" textlink="">
      <xdr:nvSpPr>
        <xdr:cNvPr id="253" name="フローチャート: 判断 252">
          <a:extLst>
            <a:ext uri="{FF2B5EF4-FFF2-40B4-BE49-F238E27FC236}">
              <a16:creationId xmlns:a16="http://schemas.microsoft.com/office/drawing/2014/main" id="{00000000-0008-0000-0700-0000FD000000}"/>
            </a:ext>
          </a:extLst>
        </xdr:cNvPr>
        <xdr:cNvSpPr/>
      </xdr:nvSpPr>
      <xdr:spPr>
        <a:xfrm>
          <a:off x="1079500" y="165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157320</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863111" y="16616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151307</xdr:rowOff>
    </xdr:from>
    <xdr:to>
      <xdr:col>24</xdr:col>
      <xdr:colOff>114300</xdr:colOff>
      <xdr:row>95</xdr:row>
      <xdr:rowOff>81457</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4584700" y="16267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129734</xdr:rowOff>
    </xdr:from>
    <xdr:ext cx="534377" cy="259045"/>
    <xdr:sp macro="" textlink="">
      <xdr:nvSpPr>
        <xdr:cNvPr id="261" name="衛生費該当値テキスト">
          <a:extLst>
            <a:ext uri="{FF2B5EF4-FFF2-40B4-BE49-F238E27FC236}">
              <a16:creationId xmlns:a16="http://schemas.microsoft.com/office/drawing/2014/main" id="{00000000-0008-0000-0700-000005010000}"/>
            </a:ext>
          </a:extLst>
        </xdr:cNvPr>
        <xdr:cNvSpPr txBox="1"/>
      </xdr:nvSpPr>
      <xdr:spPr>
        <a:xfrm>
          <a:off x="4686300" y="1624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74040</xdr:rowOff>
    </xdr:from>
    <xdr:to>
      <xdr:col>20</xdr:col>
      <xdr:colOff>38100</xdr:colOff>
      <xdr:row>97</xdr:row>
      <xdr:rowOff>4190</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3746500" y="1653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166767</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3530111" y="16625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79184</xdr:rowOff>
    </xdr:from>
    <xdr:to>
      <xdr:col>15</xdr:col>
      <xdr:colOff>101600</xdr:colOff>
      <xdr:row>98</xdr:row>
      <xdr:rowOff>9334</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2857500" y="16709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461</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2641111" y="16802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39712</xdr:rowOff>
    </xdr:from>
    <xdr:to>
      <xdr:col>10</xdr:col>
      <xdr:colOff>165100</xdr:colOff>
      <xdr:row>95</xdr:row>
      <xdr:rowOff>141312</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968500" y="16327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157839</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1752111" y="1610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79070</xdr:rowOff>
    </xdr:from>
    <xdr:to>
      <xdr:col>6</xdr:col>
      <xdr:colOff>38100</xdr:colOff>
      <xdr:row>96</xdr:row>
      <xdr:rowOff>9220</xdr:rowOff>
    </xdr:to>
    <xdr:sp macro="" textlink="">
      <xdr:nvSpPr>
        <xdr:cNvPr id="268" name="楕円 267">
          <a:extLst>
            <a:ext uri="{FF2B5EF4-FFF2-40B4-BE49-F238E27FC236}">
              <a16:creationId xmlns:a16="http://schemas.microsoft.com/office/drawing/2014/main" id="{00000000-0008-0000-0700-00000C010000}"/>
            </a:ext>
          </a:extLst>
        </xdr:cNvPr>
        <xdr:cNvSpPr/>
      </xdr:nvSpPr>
      <xdr:spPr>
        <a:xfrm>
          <a:off x="1079500" y="1636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25747</xdr:rowOff>
    </xdr:from>
    <xdr:ext cx="534377"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863111" y="16142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a:extLst>
            <a:ext uri="{FF2B5EF4-FFF2-40B4-BE49-F238E27FC236}">
              <a16:creationId xmlns:a16="http://schemas.microsoft.com/office/drawing/2014/main" id="{00000000-0008-0000-0700-00001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労働費グラフ枠">
          <a:extLst>
            <a:ext uri="{FF2B5EF4-FFF2-40B4-BE49-F238E27FC236}">
              <a16:creationId xmlns:a16="http://schemas.microsoft.com/office/drawing/2014/main" id="{00000000-0008-0000-0700-00002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35850</xdr:rowOff>
    </xdr:from>
    <xdr:to>
      <xdr:col>54</xdr:col>
      <xdr:colOff>189865</xdr:colOff>
      <xdr:row>39</xdr:row>
      <xdr:rowOff>31278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10475595" y="5350800"/>
          <a:ext cx="1270" cy="136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35105</xdr:rowOff>
    </xdr:from>
    <xdr:ext cx="378565" cy="259045"/>
    <xdr:sp macro="" textlink="">
      <xdr:nvSpPr>
        <xdr:cNvPr id="296" name="労働費最小値テキスト">
          <a:extLst>
            <a:ext uri="{FF2B5EF4-FFF2-40B4-BE49-F238E27FC236}">
              <a16:creationId xmlns:a16="http://schemas.microsoft.com/office/drawing/2014/main" id="{00000000-0008-0000-0700-000028010000}"/>
            </a:ext>
          </a:extLst>
        </xdr:cNvPr>
        <xdr:cNvSpPr txBox="1"/>
      </xdr:nvSpPr>
      <xdr:spPr>
        <a:xfrm>
          <a:off x="10528300" y="67216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31278</xdr:rowOff>
    </xdr:from>
    <xdr:to>
      <xdr:col>55</xdr:col>
      <xdr:colOff>88900</xdr:colOff>
      <xdr:row>39</xdr:row>
      <xdr:rowOff>31278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10388600" y="6717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153977</xdr:rowOff>
    </xdr:from>
    <xdr:ext cx="469744" cy="259045"/>
    <xdr:sp macro="" textlink="">
      <xdr:nvSpPr>
        <xdr:cNvPr id="298" name="労働費最大値テキスト">
          <a:extLst>
            <a:ext uri="{FF2B5EF4-FFF2-40B4-BE49-F238E27FC236}">
              <a16:creationId xmlns:a16="http://schemas.microsoft.com/office/drawing/2014/main" id="{00000000-0008-0000-0700-00002A010000}"/>
            </a:ext>
          </a:extLst>
        </xdr:cNvPr>
        <xdr:cNvSpPr txBox="1"/>
      </xdr:nvSpPr>
      <xdr:spPr>
        <a:xfrm>
          <a:off x="10528300" y="512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35850</xdr:rowOff>
    </xdr:from>
    <xdr:to>
      <xdr:col>55</xdr:col>
      <xdr:colOff>88900</xdr:colOff>
      <xdr:row>31</xdr:row>
      <xdr:rowOff>35850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10388600" y="5350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137088</xdr:rowOff>
    </xdr:from>
    <xdr:to>
      <xdr:col>55</xdr:col>
      <xdr:colOff>0</xdr:colOff>
      <xdr:row>39</xdr:row>
      <xdr:rowOff>18542</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9639300" y="6652188"/>
          <a:ext cx="838200" cy="52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123860</xdr:rowOff>
    </xdr:from>
    <xdr:ext cx="378565" cy="259045"/>
    <xdr:sp macro="" textlink="">
      <xdr:nvSpPr>
        <xdr:cNvPr id="301" name="労働費平均値テキスト">
          <a:extLst>
            <a:ext uri="{FF2B5EF4-FFF2-40B4-BE49-F238E27FC236}">
              <a16:creationId xmlns:a16="http://schemas.microsoft.com/office/drawing/2014/main" id="{00000000-0008-0000-0700-00002D010000}"/>
            </a:ext>
          </a:extLst>
        </xdr:cNvPr>
        <xdr:cNvSpPr txBox="1"/>
      </xdr:nvSpPr>
      <xdr:spPr>
        <a:xfrm>
          <a:off x="10528300" y="629606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100983</xdr:rowOff>
    </xdr:from>
    <xdr:to>
      <xdr:col>55</xdr:col>
      <xdr:colOff>50800</xdr:colOff>
      <xdr:row>38</xdr:row>
      <xdr:rowOff>31133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10426700" y="644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137088</xdr:rowOff>
    </xdr:from>
    <xdr:to>
      <xdr:col>50</xdr:col>
      <xdr:colOff>114300</xdr:colOff>
      <xdr:row>38</xdr:row>
      <xdr:rowOff>142312</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flipV="1">
          <a:off x="8750300" y="6652188"/>
          <a:ext cx="889000" cy="5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136253</xdr:rowOff>
    </xdr:from>
    <xdr:to>
      <xdr:col>50</xdr:col>
      <xdr:colOff>165100</xdr:colOff>
      <xdr:row>38</xdr:row>
      <xdr:rowOff>66403</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9588500" y="6479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82930</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50017" y="62551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122392</xdr:rowOff>
    </xdr:from>
    <xdr:to>
      <xdr:col>45</xdr:col>
      <xdr:colOff>177800</xdr:colOff>
      <xdr:row>38</xdr:row>
      <xdr:rowOff>142312</xdr:rowOff>
    </xdr:to>
    <xdr:cxnSp macro="">
      <xdr:nvCxnSpPr>
        <xdr:cNvPr id="306" name="直線コネクタ 305">
          <a:extLst>
            <a:ext uri="{FF2B5EF4-FFF2-40B4-BE49-F238E27FC236}">
              <a16:creationId xmlns:a16="http://schemas.microsoft.com/office/drawing/2014/main" id="{00000000-0008-0000-0700-000032010000}"/>
            </a:ext>
          </a:extLst>
        </xdr:cNvPr>
        <xdr:cNvCxnSpPr/>
      </xdr:nvCxnSpPr>
      <xdr:spPr>
        <a:xfrm>
          <a:off x="7861300" y="6637492"/>
          <a:ext cx="889000" cy="19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127762</xdr:rowOff>
    </xdr:from>
    <xdr:to>
      <xdr:col>46</xdr:col>
      <xdr:colOff>38100</xdr:colOff>
      <xdr:row>38</xdr:row>
      <xdr:rowOff>57912</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8699500" y="647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74439</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61017" y="6246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122392</xdr:rowOff>
    </xdr:from>
    <xdr:to>
      <xdr:col>41</xdr:col>
      <xdr:colOff>50800</xdr:colOff>
      <xdr:row>38</xdr:row>
      <xdr:rowOff>134475</xdr:rowOff>
    </xdr:to>
    <xdr:cxnSp macro="">
      <xdr:nvCxnSpPr>
        <xdr:cNvPr id="309" name="直線コネクタ 308">
          <a:extLst>
            <a:ext uri="{FF2B5EF4-FFF2-40B4-BE49-F238E27FC236}">
              <a16:creationId xmlns:a16="http://schemas.microsoft.com/office/drawing/2014/main" id="{00000000-0008-0000-0700-000035010000}"/>
            </a:ext>
          </a:extLst>
        </xdr:cNvPr>
        <xdr:cNvCxnSpPr/>
      </xdr:nvCxnSpPr>
      <xdr:spPr>
        <a:xfrm flipV="1">
          <a:off x="6972300" y="6637492"/>
          <a:ext cx="889000" cy="1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95105</xdr:rowOff>
    </xdr:from>
    <xdr:to>
      <xdr:col>41</xdr:col>
      <xdr:colOff>101600</xdr:colOff>
      <xdr:row>38</xdr:row>
      <xdr:rowOff>25255</xdr:rowOff>
    </xdr:to>
    <xdr:sp macro="" textlink="">
      <xdr:nvSpPr>
        <xdr:cNvPr id="310" name="フローチャート: 判断 309">
          <a:extLst>
            <a:ext uri="{FF2B5EF4-FFF2-40B4-BE49-F238E27FC236}">
              <a16:creationId xmlns:a16="http://schemas.microsoft.com/office/drawing/2014/main" id="{00000000-0008-0000-0700-000036010000}"/>
            </a:ext>
          </a:extLst>
        </xdr:cNvPr>
        <xdr:cNvSpPr/>
      </xdr:nvSpPr>
      <xdr:spPr>
        <a:xfrm>
          <a:off x="7810500" y="6438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41782</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2017" y="62139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72572</xdr:rowOff>
    </xdr:from>
    <xdr:to>
      <xdr:col>36</xdr:col>
      <xdr:colOff>165100</xdr:colOff>
      <xdr:row>38</xdr:row>
      <xdr:rowOff>2722</xdr:rowOff>
    </xdr:to>
    <xdr:sp macro="" textlink="">
      <xdr:nvSpPr>
        <xdr:cNvPr id="312" name="フローチャート: 判断 311">
          <a:extLst>
            <a:ext uri="{FF2B5EF4-FFF2-40B4-BE49-F238E27FC236}">
              <a16:creationId xmlns:a16="http://schemas.microsoft.com/office/drawing/2014/main" id="{00000000-0008-0000-0700-000038010000}"/>
            </a:ext>
          </a:extLst>
        </xdr:cNvPr>
        <xdr:cNvSpPr/>
      </xdr:nvSpPr>
      <xdr:spPr>
        <a:xfrm>
          <a:off x="6921500" y="6416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19249</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3017" y="61914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139192</xdr:rowOff>
    </xdr:from>
    <xdr:to>
      <xdr:col>55</xdr:col>
      <xdr:colOff>50800</xdr:colOff>
      <xdr:row>39</xdr:row>
      <xdr:rowOff>69342</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10426700" y="665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54119</xdr:rowOff>
    </xdr:from>
    <xdr:ext cx="378565" cy="259045"/>
    <xdr:sp macro="" textlink="">
      <xdr:nvSpPr>
        <xdr:cNvPr id="320" name="労働費該当値テキスト">
          <a:extLst>
            <a:ext uri="{FF2B5EF4-FFF2-40B4-BE49-F238E27FC236}">
              <a16:creationId xmlns:a16="http://schemas.microsoft.com/office/drawing/2014/main" id="{00000000-0008-0000-0700-000040010000}"/>
            </a:ext>
          </a:extLst>
        </xdr:cNvPr>
        <xdr:cNvSpPr txBox="1"/>
      </xdr:nvSpPr>
      <xdr:spPr>
        <a:xfrm>
          <a:off x="10528300" y="6569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86288</xdr:rowOff>
    </xdr:from>
    <xdr:to>
      <xdr:col>50</xdr:col>
      <xdr:colOff>165100</xdr:colOff>
      <xdr:row>39</xdr:row>
      <xdr:rowOff>16438</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9588500" y="660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7565</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9450017" y="6694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91512</xdr:rowOff>
    </xdr:from>
    <xdr:to>
      <xdr:col>46</xdr:col>
      <xdr:colOff>38100</xdr:colOff>
      <xdr:row>39</xdr:row>
      <xdr:rowOff>21662</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8699500" y="6606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12789</xdr:rowOff>
    </xdr:from>
    <xdr:ext cx="378565"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8561017" y="66993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71592</xdr:rowOff>
    </xdr:from>
    <xdr:to>
      <xdr:col>41</xdr:col>
      <xdr:colOff>101600</xdr:colOff>
      <xdr:row>39</xdr:row>
      <xdr:rowOff>1742</xdr:rowOff>
    </xdr:to>
    <xdr:sp macro="" textlink="">
      <xdr:nvSpPr>
        <xdr:cNvPr id="325" name="楕円 324">
          <a:extLst>
            <a:ext uri="{FF2B5EF4-FFF2-40B4-BE49-F238E27FC236}">
              <a16:creationId xmlns:a16="http://schemas.microsoft.com/office/drawing/2014/main" id="{00000000-0008-0000-0700-000045010000}"/>
            </a:ext>
          </a:extLst>
        </xdr:cNvPr>
        <xdr:cNvSpPr/>
      </xdr:nvSpPr>
      <xdr:spPr>
        <a:xfrm>
          <a:off x="7810500" y="658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164319</xdr:rowOff>
    </xdr:from>
    <xdr:ext cx="378565"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7672017" y="66794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83675</xdr:rowOff>
    </xdr:from>
    <xdr:to>
      <xdr:col>36</xdr:col>
      <xdr:colOff>165100</xdr:colOff>
      <xdr:row>39</xdr:row>
      <xdr:rowOff>13825</xdr:rowOff>
    </xdr:to>
    <xdr:sp macro="" textlink="">
      <xdr:nvSpPr>
        <xdr:cNvPr id="327" name="楕円 326">
          <a:extLst>
            <a:ext uri="{FF2B5EF4-FFF2-40B4-BE49-F238E27FC236}">
              <a16:creationId xmlns:a16="http://schemas.microsoft.com/office/drawing/2014/main" id="{00000000-0008-0000-0700-000047010000}"/>
            </a:ext>
          </a:extLst>
        </xdr:cNvPr>
        <xdr:cNvSpPr/>
      </xdr:nvSpPr>
      <xdr:spPr>
        <a:xfrm>
          <a:off x="6921500" y="659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4952</xdr:rowOff>
    </xdr:from>
    <xdr:ext cx="378565"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783017" y="6691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a:extLst>
            <a:ext uri="{FF2B5EF4-FFF2-40B4-BE49-F238E27FC236}">
              <a16:creationId xmlns:a16="http://schemas.microsoft.com/office/drawing/2014/main" id="{00000000-0008-0000-0700-00004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a:extLst>
            <a:ext uri="{FF2B5EF4-FFF2-40B4-BE49-F238E27FC236}">
              <a16:creationId xmlns:a16="http://schemas.microsoft.com/office/drawing/2014/main" id="{00000000-0008-0000-0700-00004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a:extLst>
            <a:ext uri="{FF2B5EF4-FFF2-40B4-BE49-F238E27FC236}">
              <a16:creationId xmlns:a16="http://schemas.microsoft.com/office/drawing/2014/main" id="{00000000-0008-0000-0700-00005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農林水産業費グラフ枠">
          <a:extLst>
            <a:ext uri="{FF2B5EF4-FFF2-40B4-BE49-F238E27FC236}">
              <a16:creationId xmlns:a16="http://schemas.microsoft.com/office/drawing/2014/main" id="{00000000-0008-0000-07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165943</xdr:rowOff>
    </xdr:from>
    <xdr:to>
      <xdr:col>54</xdr:col>
      <xdr:colOff>189865</xdr:colOff>
      <xdr:row>58</xdr:row>
      <xdr:rowOff>126395</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10475595" y="8909893"/>
          <a:ext cx="1270" cy="1160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130222</xdr:rowOff>
    </xdr:from>
    <xdr:ext cx="378565" cy="259045"/>
    <xdr:sp macro="" textlink="">
      <xdr:nvSpPr>
        <xdr:cNvPr id="351" name="農林水産業費最小値テキスト">
          <a:extLst>
            <a:ext uri="{FF2B5EF4-FFF2-40B4-BE49-F238E27FC236}">
              <a16:creationId xmlns:a16="http://schemas.microsoft.com/office/drawing/2014/main" id="{00000000-0008-0000-0700-00005F010000}"/>
            </a:ext>
          </a:extLst>
        </xdr:cNvPr>
        <xdr:cNvSpPr txBox="1"/>
      </xdr:nvSpPr>
      <xdr:spPr>
        <a:xfrm>
          <a:off x="10528300" y="10074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126395</xdr:rowOff>
    </xdr:from>
    <xdr:to>
      <xdr:col>55</xdr:col>
      <xdr:colOff>88900</xdr:colOff>
      <xdr:row>58</xdr:row>
      <xdr:rowOff>126395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10070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112620</xdr:rowOff>
    </xdr:from>
    <xdr:ext cx="534377" cy="259045"/>
    <xdr:sp macro="" textlink="">
      <xdr:nvSpPr>
        <xdr:cNvPr id="353" name="農林水産業費最大値テキスト">
          <a:extLst>
            <a:ext uri="{FF2B5EF4-FFF2-40B4-BE49-F238E27FC236}">
              <a16:creationId xmlns:a16="http://schemas.microsoft.com/office/drawing/2014/main" id="{00000000-0008-0000-0700-000061010000}"/>
            </a:ext>
          </a:extLst>
        </xdr:cNvPr>
        <xdr:cNvSpPr txBox="1"/>
      </xdr:nvSpPr>
      <xdr:spPr>
        <a:xfrm>
          <a:off x="10528300" y="8685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25,676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165943</xdr:rowOff>
    </xdr:from>
    <xdr:to>
      <xdr:col>55</xdr:col>
      <xdr:colOff>88900</xdr:colOff>
      <xdr:row>51</xdr:row>
      <xdr:rowOff>165943</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10388600" y="8909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60330</xdr:rowOff>
    </xdr:from>
    <xdr:to>
      <xdr:col>55</xdr:col>
      <xdr:colOff>0</xdr:colOff>
      <xdr:row>58</xdr:row>
      <xdr:rowOff>66365</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9639300" y="10004430"/>
          <a:ext cx="838200" cy="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63908</xdr:rowOff>
    </xdr:from>
    <xdr:ext cx="469744" cy="259045"/>
    <xdr:sp macro="" textlink="">
      <xdr:nvSpPr>
        <xdr:cNvPr id="356" name="農林水産業費平均値テキスト">
          <a:extLst>
            <a:ext uri="{FF2B5EF4-FFF2-40B4-BE49-F238E27FC236}">
              <a16:creationId xmlns:a16="http://schemas.microsoft.com/office/drawing/2014/main" id="{00000000-0008-0000-0700-000064010000}"/>
            </a:ext>
          </a:extLst>
        </xdr:cNvPr>
        <xdr:cNvSpPr txBox="1"/>
      </xdr:nvSpPr>
      <xdr:spPr>
        <a:xfrm>
          <a:off x="10528300" y="96651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41031</xdr:rowOff>
    </xdr:from>
    <xdr:to>
      <xdr:col>55</xdr:col>
      <xdr:colOff>50800</xdr:colOff>
      <xdr:row>57</xdr:row>
      <xdr:rowOff>142631</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10426700" y="981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60330</xdr:rowOff>
    </xdr:from>
    <xdr:to>
      <xdr:col>50</xdr:col>
      <xdr:colOff>114300</xdr:colOff>
      <xdr:row>58</xdr:row>
      <xdr:rowOff>80081</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8750300" y="10004430"/>
          <a:ext cx="889000" cy="19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29098</xdr:rowOff>
    </xdr:from>
    <xdr:to>
      <xdr:col>50</xdr:col>
      <xdr:colOff>165100</xdr:colOff>
      <xdr:row>57</xdr:row>
      <xdr:rowOff>130698</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9588500" y="980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147225</xdr:rowOff>
    </xdr:from>
    <xdr:ext cx="469744"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04428" y="9576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79898</xdr:rowOff>
    </xdr:from>
    <xdr:to>
      <xdr:col>45</xdr:col>
      <xdr:colOff>177800</xdr:colOff>
      <xdr:row>58</xdr:row>
      <xdr:rowOff>80081</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a:off x="7861300" y="10023998"/>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32436</xdr:rowOff>
    </xdr:from>
    <xdr:to>
      <xdr:col>46</xdr:col>
      <xdr:colOff>38100</xdr:colOff>
      <xdr:row>57</xdr:row>
      <xdr:rowOff>134036</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8699500" y="9805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150563</xdr:rowOff>
    </xdr:from>
    <xdr:ext cx="469744"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15428" y="9580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79898</xdr:rowOff>
    </xdr:from>
    <xdr:to>
      <xdr:col>41</xdr:col>
      <xdr:colOff>50800</xdr:colOff>
      <xdr:row>58</xdr:row>
      <xdr:rowOff>85430</xdr:rowOff>
    </xdr:to>
    <xdr:cxnSp macro="">
      <xdr:nvCxnSpPr>
        <xdr:cNvPr id="364" name="直線コネクタ 363">
          <a:extLst>
            <a:ext uri="{FF2B5EF4-FFF2-40B4-BE49-F238E27FC236}">
              <a16:creationId xmlns:a16="http://schemas.microsoft.com/office/drawing/2014/main" id="{00000000-0008-0000-0700-00006C010000}"/>
            </a:ext>
          </a:extLst>
        </xdr:cNvPr>
        <xdr:cNvCxnSpPr/>
      </xdr:nvCxnSpPr>
      <xdr:spPr>
        <a:xfrm flipV="1">
          <a:off x="6972300" y="10023998"/>
          <a:ext cx="889000" cy="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23475</xdr:rowOff>
    </xdr:from>
    <xdr:to>
      <xdr:col>41</xdr:col>
      <xdr:colOff>101600</xdr:colOff>
      <xdr:row>57</xdr:row>
      <xdr:rowOff>125075</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7810500" y="979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141602</xdr:rowOff>
    </xdr:from>
    <xdr:ext cx="469744"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26428" y="9571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30835</xdr:rowOff>
    </xdr:from>
    <xdr:to>
      <xdr:col>36</xdr:col>
      <xdr:colOff>165100</xdr:colOff>
      <xdr:row>57</xdr:row>
      <xdr:rowOff>132435</xdr:rowOff>
    </xdr:to>
    <xdr:sp macro="" textlink="">
      <xdr:nvSpPr>
        <xdr:cNvPr id="367" name="フローチャート: 判断 366">
          <a:extLst>
            <a:ext uri="{FF2B5EF4-FFF2-40B4-BE49-F238E27FC236}">
              <a16:creationId xmlns:a16="http://schemas.microsoft.com/office/drawing/2014/main" id="{00000000-0008-0000-0700-00006F010000}"/>
            </a:ext>
          </a:extLst>
        </xdr:cNvPr>
        <xdr:cNvSpPr/>
      </xdr:nvSpPr>
      <xdr:spPr>
        <a:xfrm>
          <a:off x="6921500" y="980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148962</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37428" y="9578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15565</xdr:rowOff>
    </xdr:from>
    <xdr:to>
      <xdr:col>55</xdr:col>
      <xdr:colOff>50800</xdr:colOff>
      <xdr:row>58</xdr:row>
      <xdr:rowOff>117165</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10426700" y="9959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101942</xdr:rowOff>
    </xdr:from>
    <xdr:ext cx="469744" cy="259045"/>
    <xdr:sp macro="" textlink="">
      <xdr:nvSpPr>
        <xdr:cNvPr id="375" name="農林水産業費該当値テキスト">
          <a:extLst>
            <a:ext uri="{FF2B5EF4-FFF2-40B4-BE49-F238E27FC236}">
              <a16:creationId xmlns:a16="http://schemas.microsoft.com/office/drawing/2014/main" id="{00000000-0008-0000-0700-000077010000}"/>
            </a:ext>
          </a:extLst>
        </xdr:cNvPr>
        <xdr:cNvSpPr txBox="1"/>
      </xdr:nvSpPr>
      <xdr:spPr>
        <a:xfrm>
          <a:off x="10528300" y="9874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9530</xdr:rowOff>
    </xdr:from>
    <xdr:to>
      <xdr:col>50</xdr:col>
      <xdr:colOff>165100</xdr:colOff>
      <xdr:row>58</xdr:row>
      <xdr:rowOff>111130</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9588500" y="995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102257</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9404428" y="10046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29281</xdr:rowOff>
    </xdr:from>
    <xdr:to>
      <xdr:col>46</xdr:col>
      <xdr:colOff>38100</xdr:colOff>
      <xdr:row>58</xdr:row>
      <xdr:rowOff>130881</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8699500" y="997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122008</xdr:rowOff>
    </xdr:from>
    <xdr:ext cx="469744"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8515428" y="10066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29098</xdr:rowOff>
    </xdr:from>
    <xdr:to>
      <xdr:col>41</xdr:col>
      <xdr:colOff>101600</xdr:colOff>
      <xdr:row>58</xdr:row>
      <xdr:rowOff>130698</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7810500" y="997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121825</xdr:rowOff>
    </xdr:from>
    <xdr:ext cx="469744"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7626428" y="1006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34630</xdr:rowOff>
    </xdr:from>
    <xdr:to>
      <xdr:col>36</xdr:col>
      <xdr:colOff>165100</xdr:colOff>
      <xdr:row>58</xdr:row>
      <xdr:rowOff>136230</xdr:rowOff>
    </xdr:to>
    <xdr:sp macro="" textlink="">
      <xdr:nvSpPr>
        <xdr:cNvPr id="382" name="楕円 381">
          <a:extLst>
            <a:ext uri="{FF2B5EF4-FFF2-40B4-BE49-F238E27FC236}">
              <a16:creationId xmlns:a16="http://schemas.microsoft.com/office/drawing/2014/main" id="{00000000-0008-0000-0700-00007E010000}"/>
            </a:ext>
          </a:extLst>
        </xdr:cNvPr>
        <xdr:cNvSpPr/>
      </xdr:nvSpPr>
      <xdr:spPr>
        <a:xfrm>
          <a:off x="6921500" y="997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127357</xdr:rowOff>
    </xdr:from>
    <xdr:ext cx="469744"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737428" y="100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7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a:extLst>
            <a:ext uri="{FF2B5EF4-FFF2-40B4-BE49-F238E27FC236}">
              <a16:creationId xmlns:a16="http://schemas.microsoft.com/office/drawing/2014/main" id="{00000000-0008-0000-07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39345</xdr:rowOff>
    </xdr:from>
    <xdr:to>
      <xdr:col>54</xdr:col>
      <xdr:colOff>189865</xdr:colOff>
      <xdr:row>78</xdr:row>
      <xdr:rowOff>71616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10475595" y="12212295"/>
          <a:ext cx="1270" cy="123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75443</xdr:rowOff>
    </xdr:from>
    <xdr:ext cx="469744" cy="259045"/>
    <xdr:sp macro="" textlink="">
      <xdr:nvSpPr>
        <xdr:cNvPr id="408" name="商工費最小値テキスト">
          <a:extLst>
            <a:ext uri="{FF2B5EF4-FFF2-40B4-BE49-F238E27FC236}">
              <a16:creationId xmlns:a16="http://schemas.microsoft.com/office/drawing/2014/main" id="{00000000-0008-0000-0700-000098010000}"/>
            </a:ext>
          </a:extLst>
        </xdr:cNvPr>
        <xdr:cNvSpPr txBox="1"/>
      </xdr:nvSpPr>
      <xdr:spPr>
        <a:xfrm>
          <a:off x="10528300" y="13448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71616</xdr:rowOff>
    </xdr:from>
    <xdr:to>
      <xdr:col>55</xdr:col>
      <xdr:colOff>88900</xdr:colOff>
      <xdr:row>78</xdr:row>
      <xdr:rowOff>71616</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10388600" y="13444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157472</xdr:rowOff>
    </xdr:from>
    <xdr:ext cx="534377" cy="259045"/>
    <xdr:sp macro="" textlink="">
      <xdr:nvSpPr>
        <xdr:cNvPr id="410" name="商工費最大値テキスト">
          <a:extLst>
            <a:ext uri="{FF2B5EF4-FFF2-40B4-BE49-F238E27FC236}">
              <a16:creationId xmlns:a16="http://schemas.microsoft.com/office/drawing/2014/main" id="{00000000-0008-0000-0700-00009A010000}"/>
            </a:ext>
          </a:extLst>
        </xdr:cNvPr>
        <xdr:cNvSpPr txBox="1"/>
      </xdr:nvSpPr>
      <xdr:spPr>
        <a:xfrm>
          <a:off x="10528300" y="1198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36,134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39345</xdr:rowOff>
    </xdr:from>
    <xdr:to>
      <xdr:col>55</xdr:col>
      <xdr:colOff>88900</xdr:colOff>
      <xdr:row>71</xdr:row>
      <xdr:rowOff>39345</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10388600" y="12212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143968</xdr:rowOff>
    </xdr:from>
    <xdr:to>
      <xdr:col>55</xdr:col>
      <xdr:colOff>0</xdr:colOff>
      <xdr:row>78</xdr:row>
      <xdr:rowOff>43269</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9639300" y="13345618"/>
          <a:ext cx="838200" cy="70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134638</xdr:rowOff>
    </xdr:from>
    <xdr:ext cx="534377" cy="259045"/>
    <xdr:sp macro="" textlink="">
      <xdr:nvSpPr>
        <xdr:cNvPr id="413" name="商工費平均値テキスト">
          <a:extLst>
            <a:ext uri="{FF2B5EF4-FFF2-40B4-BE49-F238E27FC236}">
              <a16:creationId xmlns:a16="http://schemas.microsoft.com/office/drawing/2014/main" id="{00000000-0008-0000-0700-00009D010000}"/>
            </a:ext>
          </a:extLst>
        </xdr:cNvPr>
        <xdr:cNvSpPr txBox="1"/>
      </xdr:nvSpPr>
      <xdr:spPr>
        <a:xfrm>
          <a:off x="10528300" y="129933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111761</xdr:rowOff>
    </xdr:from>
    <xdr:to>
      <xdr:col>55</xdr:col>
      <xdr:colOff>50800</xdr:colOff>
      <xdr:row>77</xdr:row>
      <xdr:rowOff>41911</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10426700" y="1314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143968</xdr:rowOff>
    </xdr:from>
    <xdr:to>
      <xdr:col>50</xdr:col>
      <xdr:colOff>114300</xdr:colOff>
      <xdr:row>78</xdr:row>
      <xdr:rowOff>101067</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8750300" y="13345618"/>
          <a:ext cx="889000" cy="128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151612</xdr:rowOff>
    </xdr:from>
    <xdr:to>
      <xdr:col>50</xdr:col>
      <xdr:colOff>165100</xdr:colOff>
      <xdr:row>76</xdr:row>
      <xdr:rowOff>81762</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9588500" y="13010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98289</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372111" y="1278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101067</xdr:rowOff>
    </xdr:from>
    <xdr:to>
      <xdr:col>45</xdr:col>
      <xdr:colOff>177800</xdr:colOff>
      <xdr:row>78</xdr:row>
      <xdr:rowOff>108953</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flipV="1">
          <a:off x="7861300" y="13474167"/>
          <a:ext cx="889000" cy="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28473</xdr:rowOff>
    </xdr:from>
    <xdr:to>
      <xdr:col>46</xdr:col>
      <xdr:colOff>38100</xdr:colOff>
      <xdr:row>77</xdr:row>
      <xdr:rowOff>130073</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8699500" y="132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146600</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15428" y="13005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108953</xdr:rowOff>
    </xdr:from>
    <xdr:to>
      <xdr:col>41</xdr:col>
      <xdr:colOff>50800</xdr:colOff>
      <xdr:row>78</xdr:row>
      <xdr:rowOff>114478</xdr:rowOff>
    </xdr:to>
    <xdr:cxnSp macro="">
      <xdr:nvCxnSpPr>
        <xdr:cNvPr id="421" name="直線コネクタ 420">
          <a:extLst>
            <a:ext uri="{FF2B5EF4-FFF2-40B4-BE49-F238E27FC236}">
              <a16:creationId xmlns:a16="http://schemas.microsoft.com/office/drawing/2014/main" id="{00000000-0008-0000-0700-0000A5010000}"/>
            </a:ext>
          </a:extLst>
        </xdr:cNvPr>
        <xdr:cNvCxnSpPr/>
      </xdr:nvCxnSpPr>
      <xdr:spPr>
        <a:xfrm flipV="1">
          <a:off x="6972300" y="13482053"/>
          <a:ext cx="889000" cy="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47561</xdr:rowOff>
    </xdr:from>
    <xdr:to>
      <xdr:col>41</xdr:col>
      <xdr:colOff>101600</xdr:colOff>
      <xdr:row>77</xdr:row>
      <xdr:rowOff>149161</xdr:rowOff>
    </xdr:to>
    <xdr:sp macro="" textlink="">
      <xdr:nvSpPr>
        <xdr:cNvPr id="422" name="フローチャート: 判断 421">
          <a:extLst>
            <a:ext uri="{FF2B5EF4-FFF2-40B4-BE49-F238E27FC236}">
              <a16:creationId xmlns:a16="http://schemas.microsoft.com/office/drawing/2014/main" id="{00000000-0008-0000-0700-0000A6010000}"/>
            </a:ext>
          </a:extLst>
        </xdr:cNvPr>
        <xdr:cNvSpPr/>
      </xdr:nvSpPr>
      <xdr:spPr>
        <a:xfrm>
          <a:off x="7810500" y="132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165688</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26428" y="13024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18796</xdr:rowOff>
    </xdr:from>
    <xdr:to>
      <xdr:col>36</xdr:col>
      <xdr:colOff>165100</xdr:colOff>
      <xdr:row>77</xdr:row>
      <xdr:rowOff>120396</xdr:rowOff>
    </xdr:to>
    <xdr:sp macro="" textlink="">
      <xdr:nvSpPr>
        <xdr:cNvPr id="424" name="フローチャート: 判断 423">
          <a:extLst>
            <a:ext uri="{FF2B5EF4-FFF2-40B4-BE49-F238E27FC236}">
              <a16:creationId xmlns:a16="http://schemas.microsoft.com/office/drawing/2014/main" id="{00000000-0008-0000-0700-0000A8010000}"/>
            </a:ext>
          </a:extLst>
        </xdr:cNvPr>
        <xdr:cNvSpPr/>
      </xdr:nvSpPr>
      <xdr:spPr>
        <a:xfrm>
          <a:off x="6921500" y="1322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136923</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37428" y="1299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163919</xdr:rowOff>
    </xdr:from>
    <xdr:to>
      <xdr:col>55</xdr:col>
      <xdr:colOff>50800</xdr:colOff>
      <xdr:row>78</xdr:row>
      <xdr:rowOff>94069</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10426700" y="1336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78846</xdr:rowOff>
    </xdr:from>
    <xdr:ext cx="469744" cy="259045"/>
    <xdr:sp macro="" textlink="">
      <xdr:nvSpPr>
        <xdr:cNvPr id="432" name="商工費該当値テキスト">
          <a:extLst>
            <a:ext uri="{FF2B5EF4-FFF2-40B4-BE49-F238E27FC236}">
              <a16:creationId xmlns:a16="http://schemas.microsoft.com/office/drawing/2014/main" id="{00000000-0008-0000-0700-0000B0010000}"/>
            </a:ext>
          </a:extLst>
        </xdr:cNvPr>
        <xdr:cNvSpPr txBox="1"/>
      </xdr:nvSpPr>
      <xdr:spPr>
        <a:xfrm>
          <a:off x="10528300" y="13280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93168</xdr:rowOff>
    </xdr:from>
    <xdr:to>
      <xdr:col>50</xdr:col>
      <xdr:colOff>165100</xdr:colOff>
      <xdr:row>78</xdr:row>
      <xdr:rowOff>23318</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9588500" y="1329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14445</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9404428" y="13387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50267</xdr:rowOff>
    </xdr:from>
    <xdr:to>
      <xdr:col>46</xdr:col>
      <xdr:colOff>38100</xdr:colOff>
      <xdr:row>78</xdr:row>
      <xdr:rowOff>151867</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8699500" y="13423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142994</xdr:rowOff>
    </xdr:from>
    <xdr:ext cx="469744"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8515428" y="13516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58153</xdr:rowOff>
    </xdr:from>
    <xdr:to>
      <xdr:col>41</xdr:col>
      <xdr:colOff>101600</xdr:colOff>
      <xdr:row>78</xdr:row>
      <xdr:rowOff>159753</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7810500" y="1343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150880</xdr:rowOff>
    </xdr:from>
    <xdr:ext cx="469744"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7626428" y="13523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63678</xdr:rowOff>
    </xdr:from>
    <xdr:to>
      <xdr:col>36</xdr:col>
      <xdr:colOff>165100</xdr:colOff>
      <xdr:row>78</xdr:row>
      <xdr:rowOff>165278</xdr:rowOff>
    </xdr:to>
    <xdr:sp macro="" textlink="">
      <xdr:nvSpPr>
        <xdr:cNvPr id="439" name="楕円 438">
          <a:extLst>
            <a:ext uri="{FF2B5EF4-FFF2-40B4-BE49-F238E27FC236}">
              <a16:creationId xmlns:a16="http://schemas.microsoft.com/office/drawing/2014/main" id="{00000000-0008-0000-0700-0000B7010000}"/>
            </a:ext>
          </a:extLst>
        </xdr:cNvPr>
        <xdr:cNvSpPr/>
      </xdr:nvSpPr>
      <xdr:spPr>
        <a:xfrm>
          <a:off x="6921500" y="13436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156405</xdr:rowOff>
    </xdr:from>
    <xdr:ext cx="469744"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737428" y="13529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a:extLst>
            <a:ext uri="{FF2B5EF4-FFF2-40B4-BE49-F238E27FC236}">
              <a16:creationId xmlns:a16="http://schemas.microsoft.com/office/drawing/2014/main" id="{00000000-0008-0000-07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43269</xdr:rowOff>
    </xdr:from>
    <xdr:to>
      <xdr:col>54</xdr:col>
      <xdr:colOff>189865</xdr:colOff>
      <xdr:row>99</xdr:row>
      <xdr:rowOff>41269</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10475595" y="15473769"/>
          <a:ext cx="1270" cy="1541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45096</xdr:rowOff>
    </xdr:from>
    <xdr:ext cx="534377" cy="259045"/>
    <xdr:sp macro="" textlink="">
      <xdr:nvSpPr>
        <xdr:cNvPr id="466" name="土木費最小値テキスト">
          <a:extLst>
            <a:ext uri="{FF2B5EF4-FFF2-40B4-BE49-F238E27FC236}">
              <a16:creationId xmlns:a16="http://schemas.microsoft.com/office/drawing/2014/main" id="{00000000-0008-0000-0700-0000D2010000}"/>
            </a:ext>
          </a:extLst>
        </xdr:cNvPr>
        <xdr:cNvSpPr txBox="1"/>
      </xdr:nvSpPr>
      <xdr:spPr>
        <a:xfrm>
          <a:off x="10528300" y="17018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41269</xdr:rowOff>
    </xdr:from>
    <xdr:to>
      <xdr:col>55</xdr:col>
      <xdr:colOff>88900</xdr:colOff>
      <xdr:row>99</xdr:row>
      <xdr:rowOff>41269</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7014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161396</xdr:rowOff>
    </xdr:from>
    <xdr:ext cx="599010" cy="259045"/>
    <xdr:sp macro="" textlink="">
      <xdr:nvSpPr>
        <xdr:cNvPr id="468" name="土木費最大値テキスト">
          <a:extLst>
            <a:ext uri="{FF2B5EF4-FFF2-40B4-BE49-F238E27FC236}">
              <a16:creationId xmlns:a16="http://schemas.microsoft.com/office/drawing/2014/main" id="{00000000-0008-0000-0700-0000D4010000}"/>
            </a:ext>
          </a:extLst>
        </xdr:cNvPr>
        <xdr:cNvSpPr txBox="1"/>
      </xdr:nvSpPr>
      <xdr:spPr>
        <a:xfrm>
          <a:off x="10528300" y="15248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101,062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43269</xdr:rowOff>
    </xdr:from>
    <xdr:to>
      <xdr:col>55</xdr:col>
      <xdr:colOff>88900</xdr:colOff>
      <xdr:row>90</xdr:row>
      <xdr:rowOff>43269</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5473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28753</xdr:rowOff>
    </xdr:from>
    <xdr:to>
      <xdr:col>55</xdr:col>
      <xdr:colOff>0</xdr:colOff>
      <xdr:row>98</xdr:row>
      <xdr:rowOff>51708</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9639300" y="16830853"/>
          <a:ext cx="838200" cy="22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113720</xdr:rowOff>
    </xdr:from>
    <xdr:ext cx="534377" cy="259045"/>
    <xdr:sp macro="" textlink="">
      <xdr:nvSpPr>
        <xdr:cNvPr id="471" name="土木費平均値テキスト">
          <a:extLst>
            <a:ext uri="{FF2B5EF4-FFF2-40B4-BE49-F238E27FC236}">
              <a16:creationId xmlns:a16="http://schemas.microsoft.com/office/drawing/2014/main" id="{00000000-0008-0000-0700-0000D7010000}"/>
            </a:ext>
          </a:extLst>
        </xdr:cNvPr>
        <xdr:cNvSpPr txBox="1"/>
      </xdr:nvSpPr>
      <xdr:spPr>
        <a:xfrm>
          <a:off x="10528300" y="164014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90843</xdr:rowOff>
    </xdr:from>
    <xdr:to>
      <xdr:col>55</xdr:col>
      <xdr:colOff>50800</xdr:colOff>
      <xdr:row>97</xdr:row>
      <xdr:rowOff>20993</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10426700" y="1655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28753</xdr:rowOff>
    </xdr:from>
    <xdr:to>
      <xdr:col>50</xdr:col>
      <xdr:colOff>114300</xdr:colOff>
      <xdr:row>98</xdr:row>
      <xdr:rowOff>65881</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8750300" y="16830853"/>
          <a:ext cx="889000" cy="37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102673</xdr:rowOff>
    </xdr:from>
    <xdr:to>
      <xdr:col>50</xdr:col>
      <xdr:colOff>165100</xdr:colOff>
      <xdr:row>97</xdr:row>
      <xdr:rowOff>32823</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9588500" y="165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49350</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33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37554</xdr:rowOff>
    </xdr:from>
    <xdr:to>
      <xdr:col>45</xdr:col>
      <xdr:colOff>177800</xdr:colOff>
      <xdr:row>98</xdr:row>
      <xdr:rowOff>65881</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a:off x="7861300" y="16839654"/>
          <a:ext cx="889000" cy="28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136620</xdr:rowOff>
    </xdr:from>
    <xdr:to>
      <xdr:col>46</xdr:col>
      <xdr:colOff>38100</xdr:colOff>
      <xdr:row>97</xdr:row>
      <xdr:rowOff>66770</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8699500" y="16595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83297</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37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37554</xdr:rowOff>
    </xdr:from>
    <xdr:to>
      <xdr:col>41</xdr:col>
      <xdr:colOff>50800</xdr:colOff>
      <xdr:row>98</xdr:row>
      <xdr:rowOff>90912</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flipV="1">
          <a:off x="6972300" y="16839654"/>
          <a:ext cx="889000" cy="53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88500</xdr:rowOff>
    </xdr:from>
    <xdr:to>
      <xdr:col>41</xdr:col>
      <xdr:colOff>101600</xdr:colOff>
      <xdr:row>97</xdr:row>
      <xdr:rowOff>18650</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7810500" y="165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35177</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32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99168</xdr:rowOff>
    </xdr:from>
    <xdr:to>
      <xdr:col>36</xdr:col>
      <xdr:colOff>165100</xdr:colOff>
      <xdr:row>97</xdr:row>
      <xdr:rowOff>29318</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6921500" y="165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45845</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33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908</xdr:rowOff>
    </xdr:from>
    <xdr:to>
      <xdr:col>55</xdr:col>
      <xdr:colOff>50800</xdr:colOff>
      <xdr:row>98</xdr:row>
      <xdr:rowOff>102508</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10426700" y="1680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150785</xdr:rowOff>
    </xdr:from>
    <xdr:ext cx="534377" cy="259045"/>
    <xdr:sp macro="" textlink="">
      <xdr:nvSpPr>
        <xdr:cNvPr id="490" name="土木費該当値テキスト">
          <a:extLst>
            <a:ext uri="{FF2B5EF4-FFF2-40B4-BE49-F238E27FC236}">
              <a16:creationId xmlns:a16="http://schemas.microsoft.com/office/drawing/2014/main" id="{00000000-0008-0000-0700-0000EA010000}"/>
            </a:ext>
          </a:extLst>
        </xdr:cNvPr>
        <xdr:cNvSpPr txBox="1"/>
      </xdr:nvSpPr>
      <xdr:spPr>
        <a:xfrm>
          <a:off x="10528300" y="16781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149403</xdr:rowOff>
    </xdr:from>
    <xdr:to>
      <xdr:col>50</xdr:col>
      <xdr:colOff>165100</xdr:colOff>
      <xdr:row>98</xdr:row>
      <xdr:rowOff>79553</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9588500" y="1678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70680</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9372111" y="1687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15081</xdr:rowOff>
    </xdr:from>
    <xdr:to>
      <xdr:col>46</xdr:col>
      <xdr:colOff>38100</xdr:colOff>
      <xdr:row>98</xdr:row>
      <xdr:rowOff>116681</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8699500" y="1681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107808</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8483111" y="16909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158204</xdr:rowOff>
    </xdr:from>
    <xdr:to>
      <xdr:col>41</xdr:col>
      <xdr:colOff>101600</xdr:colOff>
      <xdr:row>98</xdr:row>
      <xdr:rowOff>88354</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7810500" y="1678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79481</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7594111" y="1688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40112</xdr:rowOff>
    </xdr:from>
    <xdr:to>
      <xdr:col>36</xdr:col>
      <xdr:colOff>165100</xdr:colOff>
      <xdr:row>98</xdr:row>
      <xdr:rowOff>141712</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6921500" y="1684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132839</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6705111" y="16934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消防費グラフ枠">
          <a:extLst>
            <a:ext uri="{FF2B5EF4-FFF2-40B4-BE49-F238E27FC236}">
              <a16:creationId xmlns:a16="http://schemas.microsoft.com/office/drawing/2014/main" id="{00000000-0008-0000-0700-00000A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133604</xdr:rowOff>
    </xdr:from>
    <xdr:to>
      <xdr:col>85</xdr:col>
      <xdr:colOff>126364</xdr:colOff>
      <xdr:row>38</xdr:row>
      <xdr:rowOff>133858</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6317595" y="5105654"/>
          <a:ext cx="1269" cy="1543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137685</xdr:rowOff>
    </xdr:from>
    <xdr:ext cx="469744" cy="259045"/>
    <xdr:sp macro="" textlink="">
      <xdr:nvSpPr>
        <xdr:cNvPr id="524" name="消防費最小値テキスト">
          <a:extLst>
            <a:ext uri="{FF2B5EF4-FFF2-40B4-BE49-F238E27FC236}">
              <a16:creationId xmlns:a16="http://schemas.microsoft.com/office/drawing/2014/main" id="{00000000-0008-0000-0700-00000C020000}"/>
            </a:ext>
          </a:extLst>
        </xdr:cNvPr>
        <xdr:cNvSpPr txBox="1"/>
      </xdr:nvSpPr>
      <xdr:spPr>
        <a:xfrm>
          <a:off x="16370300" y="6652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133858</xdr:rowOff>
    </xdr:from>
    <xdr:to>
      <xdr:col>86</xdr:col>
      <xdr:colOff>25400</xdr:colOff>
      <xdr:row>38</xdr:row>
      <xdr:rowOff>133858</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664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80281</xdr:rowOff>
    </xdr:from>
    <xdr:ext cx="534377" cy="259045"/>
    <xdr:sp macro="" textlink="">
      <xdr:nvSpPr>
        <xdr:cNvPr id="526" name="消防費最大値テキスト">
          <a:extLst>
            <a:ext uri="{FF2B5EF4-FFF2-40B4-BE49-F238E27FC236}">
              <a16:creationId xmlns:a16="http://schemas.microsoft.com/office/drawing/2014/main" id="{00000000-0008-0000-0700-00000E020000}"/>
            </a:ext>
          </a:extLst>
        </xdr:cNvPr>
        <xdr:cNvSpPr txBox="1"/>
      </xdr:nvSpPr>
      <xdr:spPr>
        <a:xfrm>
          <a:off x="16370300" y="4880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21,798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133604</xdr:rowOff>
    </xdr:from>
    <xdr:to>
      <xdr:col>86</xdr:col>
      <xdr:colOff>25400</xdr:colOff>
      <xdr:row>29</xdr:row>
      <xdr:rowOff>133604</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6230600" y="5105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46863</xdr:rowOff>
    </xdr:from>
    <xdr:to>
      <xdr:col>85</xdr:col>
      <xdr:colOff>127000</xdr:colOff>
      <xdr:row>37</xdr:row>
      <xdr:rowOff>135255</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5481300" y="6390513"/>
          <a:ext cx="838200" cy="88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84091</xdr:rowOff>
    </xdr:from>
    <xdr:ext cx="534377" cy="259045"/>
    <xdr:sp macro="" textlink="">
      <xdr:nvSpPr>
        <xdr:cNvPr id="529" name="消防費平均値テキスト">
          <a:extLst>
            <a:ext uri="{FF2B5EF4-FFF2-40B4-BE49-F238E27FC236}">
              <a16:creationId xmlns:a16="http://schemas.microsoft.com/office/drawing/2014/main" id="{00000000-0008-0000-0700-000011020000}"/>
            </a:ext>
          </a:extLst>
        </xdr:cNvPr>
        <xdr:cNvSpPr txBox="1"/>
      </xdr:nvSpPr>
      <xdr:spPr>
        <a:xfrm>
          <a:off x="16370300" y="5913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61214</xdr:rowOff>
    </xdr:from>
    <xdr:to>
      <xdr:col>85</xdr:col>
      <xdr:colOff>177800</xdr:colOff>
      <xdr:row>35</xdr:row>
      <xdr:rowOff>162814</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6268700" y="606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46863</xdr:rowOff>
    </xdr:from>
    <xdr:to>
      <xdr:col>81</xdr:col>
      <xdr:colOff>50800</xdr:colOff>
      <xdr:row>37</xdr:row>
      <xdr:rowOff>141732</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4592300" y="6390513"/>
          <a:ext cx="889000" cy="94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77089</xdr:rowOff>
    </xdr:from>
    <xdr:to>
      <xdr:col>81</xdr:col>
      <xdr:colOff>101600</xdr:colOff>
      <xdr:row>36</xdr:row>
      <xdr:rowOff>7239</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5430500" y="607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23766</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14111" y="5853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44704</xdr:rowOff>
    </xdr:from>
    <xdr:to>
      <xdr:col>76</xdr:col>
      <xdr:colOff>114300</xdr:colOff>
      <xdr:row>37</xdr:row>
      <xdr:rowOff>141732</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a:off x="13703300" y="6388354"/>
          <a:ext cx="889000" cy="9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87757</xdr:rowOff>
    </xdr:from>
    <xdr:to>
      <xdr:col>76</xdr:col>
      <xdr:colOff>165100</xdr:colOff>
      <xdr:row>36</xdr:row>
      <xdr:rowOff>17907</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4541500" y="608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34434</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5863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44704</xdr:rowOff>
    </xdr:from>
    <xdr:to>
      <xdr:col>71</xdr:col>
      <xdr:colOff>177800</xdr:colOff>
      <xdr:row>37</xdr:row>
      <xdr:rowOff>166878</xdr:rowOff>
    </xdr:to>
    <xdr:cxnSp macro="">
      <xdr:nvCxnSpPr>
        <xdr:cNvPr id="537" name="直線コネクタ 536">
          <a:extLst>
            <a:ext uri="{FF2B5EF4-FFF2-40B4-BE49-F238E27FC236}">
              <a16:creationId xmlns:a16="http://schemas.microsoft.com/office/drawing/2014/main" id="{00000000-0008-0000-0700-000019020000}"/>
            </a:ext>
          </a:extLst>
        </xdr:cNvPr>
        <xdr:cNvCxnSpPr/>
      </xdr:nvCxnSpPr>
      <xdr:spPr>
        <a:xfrm flipV="1">
          <a:off x="12814300" y="6388354"/>
          <a:ext cx="889000" cy="12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25908</xdr:rowOff>
    </xdr:from>
    <xdr:to>
      <xdr:col>72</xdr:col>
      <xdr:colOff>38100</xdr:colOff>
      <xdr:row>36</xdr:row>
      <xdr:rowOff>127508</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36525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144035</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5973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110871</xdr:rowOff>
    </xdr:from>
    <xdr:to>
      <xdr:col>67</xdr:col>
      <xdr:colOff>101600</xdr:colOff>
      <xdr:row>37</xdr:row>
      <xdr:rowOff>41021</xdr:rowOff>
    </xdr:to>
    <xdr:sp macro="" textlink="">
      <xdr:nvSpPr>
        <xdr:cNvPr id="540" name="フローチャート: 判断 539">
          <a:extLst>
            <a:ext uri="{FF2B5EF4-FFF2-40B4-BE49-F238E27FC236}">
              <a16:creationId xmlns:a16="http://schemas.microsoft.com/office/drawing/2014/main" id="{00000000-0008-0000-0700-00001C020000}"/>
            </a:ext>
          </a:extLst>
        </xdr:cNvPr>
        <xdr:cNvSpPr/>
      </xdr:nvSpPr>
      <xdr:spPr>
        <a:xfrm>
          <a:off x="12763500" y="628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57548</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058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84455</xdr:rowOff>
    </xdr:from>
    <xdr:to>
      <xdr:col>85</xdr:col>
      <xdr:colOff>177800</xdr:colOff>
      <xdr:row>38</xdr:row>
      <xdr:rowOff>14605</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6268700" y="642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62882</xdr:rowOff>
    </xdr:from>
    <xdr:ext cx="534377" cy="259045"/>
    <xdr:sp macro="" textlink="">
      <xdr:nvSpPr>
        <xdr:cNvPr id="548" name="消防費該当値テキスト">
          <a:extLst>
            <a:ext uri="{FF2B5EF4-FFF2-40B4-BE49-F238E27FC236}">
              <a16:creationId xmlns:a16="http://schemas.microsoft.com/office/drawing/2014/main" id="{00000000-0008-0000-0700-000024020000}"/>
            </a:ext>
          </a:extLst>
        </xdr:cNvPr>
        <xdr:cNvSpPr txBox="1"/>
      </xdr:nvSpPr>
      <xdr:spPr>
        <a:xfrm>
          <a:off x="16370300" y="6406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167513</xdr:rowOff>
    </xdr:from>
    <xdr:to>
      <xdr:col>81</xdr:col>
      <xdr:colOff>101600</xdr:colOff>
      <xdr:row>37</xdr:row>
      <xdr:rowOff>97663</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5430500" y="633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88790</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5214111" y="643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90932</xdr:rowOff>
    </xdr:from>
    <xdr:to>
      <xdr:col>76</xdr:col>
      <xdr:colOff>165100</xdr:colOff>
      <xdr:row>38</xdr:row>
      <xdr:rowOff>21082</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4541500" y="643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12209</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4325111" y="6527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165354</xdr:rowOff>
    </xdr:from>
    <xdr:to>
      <xdr:col>72</xdr:col>
      <xdr:colOff>38100</xdr:colOff>
      <xdr:row>37</xdr:row>
      <xdr:rowOff>95504</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3652500" y="6337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86631</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3436111" y="643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116078</xdr:rowOff>
    </xdr:from>
    <xdr:to>
      <xdr:col>67</xdr:col>
      <xdr:colOff>101600</xdr:colOff>
      <xdr:row>38</xdr:row>
      <xdr:rowOff>46228</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2763500" y="645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37355</xdr:rowOff>
    </xdr:from>
    <xdr:ext cx="534377"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547111" y="6552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92727</xdr:rowOff>
    </xdr:from>
    <xdr:ext cx="53129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0" name="教育費グラフ枠">
          <a:extLst>
            <a:ext uri="{FF2B5EF4-FFF2-40B4-BE49-F238E27FC236}">
              <a16:creationId xmlns:a16="http://schemas.microsoft.com/office/drawing/2014/main" id="{00000000-0008-0000-0700-00004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3111</xdr:rowOff>
    </xdr:from>
    <xdr:to>
      <xdr:col>85</xdr:col>
      <xdr:colOff>126364</xdr:colOff>
      <xdr:row>56</xdr:row>
      <xdr:rowOff>119126</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6317595" y="8747061"/>
          <a:ext cx="1269" cy="973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122953</xdr:rowOff>
    </xdr:from>
    <xdr:ext cx="534377" cy="259045"/>
    <xdr:sp macro="" textlink="">
      <xdr:nvSpPr>
        <xdr:cNvPr id="582" name="教育費最小値テキスト">
          <a:extLst>
            <a:ext uri="{FF2B5EF4-FFF2-40B4-BE49-F238E27FC236}">
              <a16:creationId xmlns:a16="http://schemas.microsoft.com/office/drawing/2014/main" id="{00000000-0008-0000-0700-000046020000}"/>
            </a:ext>
          </a:extLst>
        </xdr:cNvPr>
        <xdr:cNvSpPr txBox="1"/>
      </xdr:nvSpPr>
      <xdr:spPr>
        <a:xfrm>
          <a:off x="16370300" y="972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119126</xdr:rowOff>
    </xdr:from>
    <xdr:to>
      <xdr:col>86</xdr:col>
      <xdr:colOff>25400</xdr:colOff>
      <xdr:row>56</xdr:row>
      <xdr:rowOff>119126</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6230600" y="9720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121238</xdr:rowOff>
    </xdr:from>
    <xdr:ext cx="534377" cy="259045"/>
    <xdr:sp macro="" textlink="">
      <xdr:nvSpPr>
        <xdr:cNvPr id="584" name="教育費最大値テキスト">
          <a:extLst>
            <a:ext uri="{FF2B5EF4-FFF2-40B4-BE49-F238E27FC236}">
              <a16:creationId xmlns:a16="http://schemas.microsoft.com/office/drawing/2014/main" id="{00000000-0008-0000-0700-000048020000}"/>
            </a:ext>
          </a:extLst>
        </xdr:cNvPr>
        <xdr:cNvSpPr txBox="1"/>
      </xdr:nvSpPr>
      <xdr:spPr>
        <a:xfrm>
          <a:off x="16370300" y="8522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57,085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3111</xdr:rowOff>
    </xdr:from>
    <xdr:to>
      <xdr:col>86</xdr:col>
      <xdr:colOff>25400</xdr:colOff>
      <xdr:row>51</xdr:row>
      <xdr:rowOff>3111</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6230600" y="874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2387</xdr:rowOff>
    </xdr:from>
    <xdr:to>
      <xdr:col>85</xdr:col>
      <xdr:colOff>127000</xdr:colOff>
      <xdr:row>56</xdr:row>
      <xdr:rowOff>7721</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5481300" y="9432137"/>
          <a:ext cx="838200" cy="17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52</xdr:row>
      <xdr:rowOff>122673</xdr:rowOff>
    </xdr:from>
    <xdr:ext cx="534377" cy="259045"/>
    <xdr:sp macro="" textlink="">
      <xdr:nvSpPr>
        <xdr:cNvPr id="587" name="教育費平均値テキスト">
          <a:extLst>
            <a:ext uri="{FF2B5EF4-FFF2-40B4-BE49-F238E27FC236}">
              <a16:creationId xmlns:a16="http://schemas.microsoft.com/office/drawing/2014/main" id="{00000000-0008-0000-0700-00004B020000}"/>
            </a:ext>
          </a:extLst>
        </xdr:cNvPr>
        <xdr:cNvSpPr txBox="1"/>
      </xdr:nvSpPr>
      <xdr:spPr>
        <a:xfrm>
          <a:off x="16370300" y="9038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99796</xdr:rowOff>
    </xdr:from>
    <xdr:to>
      <xdr:col>85</xdr:col>
      <xdr:colOff>177800</xdr:colOff>
      <xdr:row>54</xdr:row>
      <xdr:rowOff>29946</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6268700" y="9186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2387</xdr:rowOff>
    </xdr:from>
    <xdr:to>
      <xdr:col>81</xdr:col>
      <xdr:colOff>50800</xdr:colOff>
      <xdr:row>57</xdr:row>
      <xdr:rowOff>16446</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flipV="1">
          <a:off x="14592300" y="9432137"/>
          <a:ext cx="889000" cy="356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53</xdr:row>
      <xdr:rowOff>41884</xdr:rowOff>
    </xdr:from>
    <xdr:to>
      <xdr:col>81</xdr:col>
      <xdr:colOff>101600</xdr:colOff>
      <xdr:row>53</xdr:row>
      <xdr:rowOff>143484</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5430500" y="9128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160011</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14111" y="8903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163093</xdr:rowOff>
    </xdr:from>
    <xdr:to>
      <xdr:col>76</xdr:col>
      <xdr:colOff>114300</xdr:colOff>
      <xdr:row>57</xdr:row>
      <xdr:rowOff>16446</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a:off x="13703300" y="9764293"/>
          <a:ext cx="889000" cy="2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53</xdr:row>
      <xdr:rowOff>148451</xdr:rowOff>
    </xdr:from>
    <xdr:to>
      <xdr:col>76</xdr:col>
      <xdr:colOff>165100</xdr:colOff>
      <xdr:row>54</xdr:row>
      <xdr:rowOff>78601</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4541500" y="923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95128</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9010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163093</xdr:rowOff>
    </xdr:from>
    <xdr:to>
      <xdr:col>71</xdr:col>
      <xdr:colOff>177800</xdr:colOff>
      <xdr:row>57</xdr:row>
      <xdr:rowOff>168542</xdr:rowOff>
    </xdr:to>
    <xdr:cxnSp macro="">
      <xdr:nvCxnSpPr>
        <xdr:cNvPr id="595" name="直線コネクタ 594">
          <a:extLst>
            <a:ext uri="{FF2B5EF4-FFF2-40B4-BE49-F238E27FC236}">
              <a16:creationId xmlns:a16="http://schemas.microsoft.com/office/drawing/2014/main" id="{00000000-0008-0000-0700-000053020000}"/>
            </a:ext>
          </a:extLst>
        </xdr:cNvPr>
        <xdr:cNvCxnSpPr/>
      </xdr:nvCxnSpPr>
      <xdr:spPr>
        <a:xfrm flipV="1">
          <a:off x="12814300" y="9764293"/>
          <a:ext cx="889000" cy="176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74041</xdr:rowOff>
    </xdr:from>
    <xdr:to>
      <xdr:col>72</xdr:col>
      <xdr:colOff>38100</xdr:colOff>
      <xdr:row>55</xdr:row>
      <xdr:rowOff>4191</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3652500" y="9332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20718</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36111" y="910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70803</xdr:rowOff>
    </xdr:from>
    <xdr:to>
      <xdr:col>67</xdr:col>
      <xdr:colOff>101600</xdr:colOff>
      <xdr:row>55</xdr:row>
      <xdr:rowOff>953</xdr:rowOff>
    </xdr:to>
    <xdr:sp macro="" textlink="">
      <xdr:nvSpPr>
        <xdr:cNvPr id="598" name="フローチャート: 判断 597">
          <a:extLst>
            <a:ext uri="{FF2B5EF4-FFF2-40B4-BE49-F238E27FC236}">
              <a16:creationId xmlns:a16="http://schemas.microsoft.com/office/drawing/2014/main" id="{00000000-0008-0000-0700-000056020000}"/>
            </a:ext>
          </a:extLst>
        </xdr:cNvPr>
        <xdr:cNvSpPr/>
      </xdr:nvSpPr>
      <xdr:spPr>
        <a:xfrm>
          <a:off x="12763500" y="9329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17480</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47111" y="910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128371</xdr:rowOff>
    </xdr:from>
    <xdr:to>
      <xdr:col>85</xdr:col>
      <xdr:colOff>177800</xdr:colOff>
      <xdr:row>56</xdr:row>
      <xdr:rowOff>58521</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6268700" y="9558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43298</xdr:rowOff>
    </xdr:from>
    <xdr:ext cx="534377" cy="259045"/>
    <xdr:sp macro="" textlink="">
      <xdr:nvSpPr>
        <xdr:cNvPr id="606" name="教育費該当値テキスト">
          <a:extLst>
            <a:ext uri="{FF2B5EF4-FFF2-40B4-BE49-F238E27FC236}">
              <a16:creationId xmlns:a16="http://schemas.microsoft.com/office/drawing/2014/main" id="{00000000-0008-0000-0700-00005E020000}"/>
            </a:ext>
          </a:extLst>
        </xdr:cNvPr>
        <xdr:cNvSpPr txBox="1"/>
      </xdr:nvSpPr>
      <xdr:spPr>
        <a:xfrm>
          <a:off x="16370300" y="9473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123037</xdr:rowOff>
    </xdr:from>
    <xdr:to>
      <xdr:col>81</xdr:col>
      <xdr:colOff>101600</xdr:colOff>
      <xdr:row>55</xdr:row>
      <xdr:rowOff>53187</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5430500" y="938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44314</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5214111" y="9474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137096</xdr:rowOff>
    </xdr:from>
    <xdr:to>
      <xdr:col>76</xdr:col>
      <xdr:colOff>165100</xdr:colOff>
      <xdr:row>57</xdr:row>
      <xdr:rowOff>67246</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4541500" y="9738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58373</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4325111" y="9831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112293</xdr:rowOff>
    </xdr:from>
    <xdr:to>
      <xdr:col>72</xdr:col>
      <xdr:colOff>38100</xdr:colOff>
      <xdr:row>57</xdr:row>
      <xdr:rowOff>42443</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3652500" y="971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33570</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3436111" y="9806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117742</xdr:rowOff>
    </xdr:from>
    <xdr:to>
      <xdr:col>67</xdr:col>
      <xdr:colOff>101600</xdr:colOff>
      <xdr:row>58</xdr:row>
      <xdr:rowOff>47892</xdr:rowOff>
    </xdr:to>
    <xdr:sp macro="" textlink="">
      <xdr:nvSpPr>
        <xdr:cNvPr id="613" name="楕円 612">
          <a:extLst>
            <a:ext uri="{FF2B5EF4-FFF2-40B4-BE49-F238E27FC236}">
              <a16:creationId xmlns:a16="http://schemas.microsoft.com/office/drawing/2014/main" id="{00000000-0008-0000-0700-000065020000}"/>
            </a:ext>
          </a:extLst>
        </xdr:cNvPr>
        <xdr:cNvSpPr/>
      </xdr:nvSpPr>
      <xdr:spPr>
        <a:xfrm>
          <a:off x="12763500" y="9890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39019</xdr:rowOff>
    </xdr:from>
    <xdr:ext cx="534377"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547111" y="998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72</xdr:row>
      <xdr:rowOff>111777</xdr:rowOff>
    </xdr:from>
    <xdr:ext cx="46717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168927</xdr:rowOff>
    </xdr:from>
    <xdr:ext cx="46717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災害復旧費グラフ枠">
          <a:extLst>
            <a:ext uri="{FF2B5EF4-FFF2-40B4-BE49-F238E27FC236}">
              <a16:creationId xmlns:a16="http://schemas.microsoft.com/office/drawing/2014/main" id="{00000000-0008-0000-0700-00007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155245</xdr:rowOff>
    </xdr:from>
    <xdr:to>
      <xdr:col>85</xdr:col>
      <xdr:colOff>126364</xdr:colOff>
      <xdr:row>78</xdr:row>
      <xdr:rowOff>139700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6317595" y="12328195"/>
          <a:ext cx="1269" cy="1184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7" name="災害復旧費最小値テキスト">
          <a:extLst>
            <a:ext uri="{FF2B5EF4-FFF2-40B4-BE49-F238E27FC236}">
              <a16:creationId xmlns:a16="http://schemas.microsoft.com/office/drawing/2014/main" id="{00000000-0008-0000-0700-00007D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101922</xdr:rowOff>
    </xdr:from>
    <xdr:ext cx="469744" cy="259045"/>
    <xdr:sp macro="" textlink="">
      <xdr:nvSpPr>
        <xdr:cNvPr id="639" name="災害復旧費最大値テキスト">
          <a:extLst>
            <a:ext uri="{FF2B5EF4-FFF2-40B4-BE49-F238E27FC236}">
              <a16:creationId xmlns:a16="http://schemas.microsoft.com/office/drawing/2014/main" id="{00000000-0008-0000-0700-00007F020000}"/>
            </a:ext>
          </a:extLst>
        </xdr:cNvPr>
        <xdr:cNvSpPr txBox="1"/>
      </xdr:nvSpPr>
      <xdr:spPr>
        <a:xfrm>
          <a:off x="16370300" y="12103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155245</xdr:rowOff>
    </xdr:from>
    <xdr:to>
      <xdr:col>86</xdr:col>
      <xdr:colOff>25400</xdr:colOff>
      <xdr:row>71</xdr:row>
      <xdr:rowOff>155245</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6230600" y="12328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21480</xdr:rowOff>
    </xdr:from>
    <xdr:ext cx="378565" cy="259045"/>
    <xdr:sp macro="" textlink="">
      <xdr:nvSpPr>
        <xdr:cNvPr id="642" name="災害復旧費平均値テキスト">
          <a:extLst>
            <a:ext uri="{FF2B5EF4-FFF2-40B4-BE49-F238E27FC236}">
              <a16:creationId xmlns:a16="http://schemas.microsoft.com/office/drawing/2014/main" id="{00000000-0008-0000-0700-000082020000}"/>
            </a:ext>
          </a:extLst>
        </xdr:cNvPr>
        <xdr:cNvSpPr txBox="1"/>
      </xdr:nvSpPr>
      <xdr:spPr>
        <a:xfrm>
          <a:off x="16370300" y="1322313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170053</xdr:rowOff>
    </xdr:from>
    <xdr:to>
      <xdr:col>85</xdr:col>
      <xdr:colOff>177800</xdr:colOff>
      <xdr:row>78</xdr:row>
      <xdr:rowOff>100203</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6268700" y="13371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104673</xdr:rowOff>
    </xdr:from>
    <xdr:to>
      <xdr:col>81</xdr:col>
      <xdr:colOff>101600</xdr:colOff>
      <xdr:row>78</xdr:row>
      <xdr:rowOff>34823</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5430500" y="13306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51350</xdr:rowOff>
    </xdr:from>
    <xdr:ext cx="378565"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2017" y="13081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113588</xdr:rowOff>
    </xdr:from>
    <xdr:to>
      <xdr:col>76</xdr:col>
      <xdr:colOff>165100</xdr:colOff>
      <xdr:row>78</xdr:row>
      <xdr:rowOff>43738</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4541500" y="1331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60265</xdr:rowOff>
    </xdr:from>
    <xdr:ext cx="378565"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3017" y="130904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101016</xdr:rowOff>
    </xdr:from>
    <xdr:to>
      <xdr:col>72</xdr:col>
      <xdr:colOff>38100</xdr:colOff>
      <xdr:row>78</xdr:row>
      <xdr:rowOff>31166</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3652500" y="13302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47693</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4017" y="13077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28550</xdr:rowOff>
    </xdr:from>
    <xdr:to>
      <xdr:col>67</xdr:col>
      <xdr:colOff>101600</xdr:colOff>
      <xdr:row>78</xdr:row>
      <xdr:rowOff>130150</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2763500" y="134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146677</xdr:rowOff>
    </xdr:from>
    <xdr:ext cx="378565"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5017" y="13176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61" name="災害復旧費該当値テキスト">
          <a:extLst>
            <a:ext uri="{FF2B5EF4-FFF2-40B4-BE49-F238E27FC236}">
              <a16:creationId xmlns:a16="http://schemas.microsoft.com/office/drawing/2014/main" id="{00000000-0008-0000-0700-000095020000}"/>
            </a:ext>
          </a:extLst>
        </xdr:cNvPr>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a:extLst>
            <a:ext uri="{FF2B5EF4-FFF2-40B4-BE49-F238E27FC236}">
              <a16:creationId xmlns:a16="http://schemas.microsoft.com/office/drawing/2014/main" id="{00000000-0008-0000-07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15891</xdr:rowOff>
    </xdr:from>
    <xdr:to>
      <xdr:col>85</xdr:col>
      <xdr:colOff>126364</xdr:colOff>
      <xdr:row>99</xdr:row>
      <xdr:rowOff>4324</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6317595" y="15789291"/>
          <a:ext cx="1269" cy="1188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8151</xdr:rowOff>
    </xdr:from>
    <xdr:ext cx="534377" cy="259045"/>
    <xdr:sp macro="" textlink="">
      <xdr:nvSpPr>
        <xdr:cNvPr id="693" name="公債費最小値テキスト">
          <a:extLst>
            <a:ext uri="{FF2B5EF4-FFF2-40B4-BE49-F238E27FC236}">
              <a16:creationId xmlns:a16="http://schemas.microsoft.com/office/drawing/2014/main" id="{00000000-0008-0000-0700-0000B5020000}"/>
            </a:ext>
          </a:extLst>
        </xdr:cNvPr>
        <xdr:cNvSpPr txBox="1"/>
      </xdr:nvSpPr>
      <xdr:spPr>
        <a:xfrm>
          <a:off x="16370300" y="1698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4324</xdr:rowOff>
    </xdr:from>
    <xdr:to>
      <xdr:col>86</xdr:col>
      <xdr:colOff>25400</xdr:colOff>
      <xdr:row>99</xdr:row>
      <xdr:rowOff>4324</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6977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134018</xdr:rowOff>
    </xdr:from>
    <xdr:ext cx="534377" cy="259045"/>
    <xdr:sp macro="" textlink="">
      <xdr:nvSpPr>
        <xdr:cNvPr id="695" name="公債費最大値テキスト">
          <a:extLst>
            <a:ext uri="{FF2B5EF4-FFF2-40B4-BE49-F238E27FC236}">
              <a16:creationId xmlns:a16="http://schemas.microsoft.com/office/drawing/2014/main" id="{00000000-0008-0000-0700-0000B7020000}"/>
            </a:ext>
          </a:extLst>
        </xdr:cNvPr>
        <xdr:cNvSpPr txBox="1"/>
      </xdr:nvSpPr>
      <xdr:spPr>
        <a:xfrm>
          <a:off x="16370300" y="1556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15891</xdr:rowOff>
    </xdr:from>
    <xdr:to>
      <xdr:col>86</xdr:col>
      <xdr:colOff>25400</xdr:colOff>
      <xdr:row>92</xdr:row>
      <xdr:rowOff>15891</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5789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49701</xdr:rowOff>
    </xdr:from>
    <xdr:to>
      <xdr:col>85</xdr:col>
      <xdr:colOff>127000</xdr:colOff>
      <xdr:row>97</xdr:row>
      <xdr:rowOff>68056</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5481300" y="16680351"/>
          <a:ext cx="838200" cy="18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9217</xdr:rowOff>
    </xdr:from>
    <xdr:ext cx="534377" cy="259045"/>
    <xdr:sp macro="" textlink="">
      <xdr:nvSpPr>
        <xdr:cNvPr id="698" name="公債費平均値テキスト">
          <a:extLst>
            <a:ext uri="{FF2B5EF4-FFF2-40B4-BE49-F238E27FC236}">
              <a16:creationId xmlns:a16="http://schemas.microsoft.com/office/drawing/2014/main" id="{00000000-0008-0000-0700-0000BA020000}"/>
            </a:ext>
          </a:extLst>
        </xdr:cNvPr>
        <xdr:cNvSpPr txBox="1"/>
      </xdr:nvSpPr>
      <xdr:spPr>
        <a:xfrm>
          <a:off x="16370300" y="16639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30790</xdr:rowOff>
    </xdr:from>
    <xdr:to>
      <xdr:col>85</xdr:col>
      <xdr:colOff>177800</xdr:colOff>
      <xdr:row>97</xdr:row>
      <xdr:rowOff>132390</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6268700" y="1666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49701</xdr:rowOff>
    </xdr:from>
    <xdr:to>
      <xdr:col>81</xdr:col>
      <xdr:colOff>50800</xdr:colOff>
      <xdr:row>97</xdr:row>
      <xdr:rowOff>59553</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4592300" y="16680351"/>
          <a:ext cx="889000" cy="9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47592</xdr:rowOff>
    </xdr:from>
    <xdr:to>
      <xdr:col>81</xdr:col>
      <xdr:colOff>101600</xdr:colOff>
      <xdr:row>97</xdr:row>
      <xdr:rowOff>149192</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5430500" y="16678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140319</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14111" y="16770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59553</xdr:rowOff>
    </xdr:from>
    <xdr:to>
      <xdr:col>76</xdr:col>
      <xdr:colOff>114300</xdr:colOff>
      <xdr:row>97</xdr:row>
      <xdr:rowOff>86390</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3703300" y="16690203"/>
          <a:ext cx="889000" cy="26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68326</xdr:rowOff>
    </xdr:from>
    <xdr:to>
      <xdr:col>76</xdr:col>
      <xdr:colOff>165100</xdr:colOff>
      <xdr:row>97</xdr:row>
      <xdr:rowOff>169926</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4541500" y="16698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161053</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791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86390</xdr:rowOff>
    </xdr:from>
    <xdr:to>
      <xdr:col>71</xdr:col>
      <xdr:colOff>177800</xdr:colOff>
      <xdr:row>97</xdr:row>
      <xdr:rowOff>109662</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flipV="1">
          <a:off x="12814300" y="16717040"/>
          <a:ext cx="889000" cy="23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39432</xdr:rowOff>
    </xdr:from>
    <xdr:to>
      <xdr:col>72</xdr:col>
      <xdr:colOff>38100</xdr:colOff>
      <xdr:row>97</xdr:row>
      <xdr:rowOff>141032</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3652500" y="1667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132159</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762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171196</xdr:rowOff>
    </xdr:from>
    <xdr:to>
      <xdr:col>67</xdr:col>
      <xdr:colOff>101600</xdr:colOff>
      <xdr:row>97</xdr:row>
      <xdr:rowOff>101346</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2763500" y="16630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117873</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40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17256</xdr:rowOff>
    </xdr:from>
    <xdr:to>
      <xdr:col>85</xdr:col>
      <xdr:colOff>177800</xdr:colOff>
      <xdr:row>97</xdr:row>
      <xdr:rowOff>118856</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6268700" y="16647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40133</xdr:rowOff>
    </xdr:from>
    <xdr:ext cx="534377" cy="259045"/>
    <xdr:sp macro="" textlink="">
      <xdr:nvSpPr>
        <xdr:cNvPr id="717" name="公債費該当値テキスト">
          <a:extLst>
            <a:ext uri="{FF2B5EF4-FFF2-40B4-BE49-F238E27FC236}">
              <a16:creationId xmlns:a16="http://schemas.microsoft.com/office/drawing/2014/main" id="{00000000-0008-0000-0700-0000CD020000}"/>
            </a:ext>
          </a:extLst>
        </xdr:cNvPr>
        <xdr:cNvSpPr txBox="1"/>
      </xdr:nvSpPr>
      <xdr:spPr>
        <a:xfrm>
          <a:off x="16370300" y="16499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170351</xdr:rowOff>
    </xdr:from>
    <xdr:to>
      <xdr:col>81</xdr:col>
      <xdr:colOff>101600</xdr:colOff>
      <xdr:row>97</xdr:row>
      <xdr:rowOff>100501</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5430500" y="1662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117028</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5214111" y="16404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8753</xdr:rowOff>
    </xdr:from>
    <xdr:to>
      <xdr:col>76</xdr:col>
      <xdr:colOff>165100</xdr:colOff>
      <xdr:row>97</xdr:row>
      <xdr:rowOff>110353</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4541500" y="1663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126880</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325111" y="1641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35590</xdr:rowOff>
    </xdr:from>
    <xdr:to>
      <xdr:col>72</xdr:col>
      <xdr:colOff>38100</xdr:colOff>
      <xdr:row>97</xdr:row>
      <xdr:rowOff>137190</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3652500" y="1666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153717</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3436111" y="16441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58862</xdr:rowOff>
    </xdr:from>
    <xdr:to>
      <xdr:col>67</xdr:col>
      <xdr:colOff>101600</xdr:colOff>
      <xdr:row>97</xdr:row>
      <xdr:rowOff>160462</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2763500" y="1668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151589</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2547111" y="1678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諸支出金グラフ枠">
          <a:extLst>
            <a:ext uri="{FF2B5EF4-FFF2-40B4-BE49-F238E27FC236}">
              <a16:creationId xmlns:a16="http://schemas.microsoft.com/office/drawing/2014/main" id="{00000000-0008-0000-0700-0000E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36830</xdr:rowOff>
    </xdr:from>
    <xdr:to>
      <xdr:col>116</xdr:col>
      <xdr:colOff>62864</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flipV="1">
          <a:off x="22159595" y="5351780"/>
          <a:ext cx="1269" cy="143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2" name="諸支出金最小値テキスト">
          <a:extLst>
            <a:ext uri="{FF2B5EF4-FFF2-40B4-BE49-F238E27FC236}">
              <a16:creationId xmlns:a16="http://schemas.microsoft.com/office/drawing/2014/main" id="{00000000-0008-0000-0700-0000F0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154957</xdr:rowOff>
    </xdr:from>
    <xdr:ext cx="378565" cy="259045"/>
    <xdr:sp macro="" textlink="">
      <xdr:nvSpPr>
        <xdr:cNvPr id="754" name="諸支出金最大値テキスト">
          <a:extLst>
            <a:ext uri="{FF2B5EF4-FFF2-40B4-BE49-F238E27FC236}">
              <a16:creationId xmlns:a16="http://schemas.microsoft.com/office/drawing/2014/main" id="{00000000-0008-0000-0700-0000F2020000}"/>
            </a:ext>
          </a:extLst>
        </xdr:cNvPr>
        <xdr:cNvSpPr txBox="1"/>
      </xdr:nvSpPr>
      <xdr:spPr>
        <a:xfrm>
          <a:off x="22212300" y="5127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36830</xdr:rowOff>
    </xdr:from>
    <xdr:to>
      <xdr:col>116</xdr:col>
      <xdr:colOff>152400</xdr:colOff>
      <xdr:row>31</xdr:row>
      <xdr:rowOff>36830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2072600" y="5351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136270</xdr:rowOff>
    </xdr:from>
    <xdr:ext cx="313932" cy="259045"/>
    <xdr:sp macro="" textlink="">
      <xdr:nvSpPr>
        <xdr:cNvPr id="757" name="諸支出金平均値テキスト">
          <a:extLst>
            <a:ext uri="{FF2B5EF4-FFF2-40B4-BE49-F238E27FC236}">
              <a16:creationId xmlns:a16="http://schemas.microsoft.com/office/drawing/2014/main" id="{00000000-0008-0000-0700-0000F5020000}"/>
            </a:ext>
          </a:extLst>
        </xdr:cNvPr>
        <xdr:cNvSpPr txBox="1"/>
      </xdr:nvSpPr>
      <xdr:spPr>
        <a:xfrm>
          <a:off x="22212300" y="647992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113393</xdr:rowOff>
    </xdr:from>
    <xdr:to>
      <xdr:col>116</xdr:col>
      <xdr:colOff>114300</xdr:colOff>
      <xdr:row>39</xdr:row>
      <xdr:rowOff>43543</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2110700" y="662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93799</xdr:rowOff>
    </xdr:from>
    <xdr:to>
      <xdr:col>112</xdr:col>
      <xdr:colOff>38100</xdr:colOff>
      <xdr:row>39</xdr:row>
      <xdr:rowOff>23949</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1272500" y="660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40476</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66333" y="63841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136253</xdr:rowOff>
    </xdr:from>
    <xdr:to>
      <xdr:col>107</xdr:col>
      <xdr:colOff>101600</xdr:colOff>
      <xdr:row>39</xdr:row>
      <xdr:rowOff>66403</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20383500" y="6651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82930</xdr:rowOff>
    </xdr:from>
    <xdr:ext cx="313932"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77333" y="64265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128088</xdr:rowOff>
    </xdr:from>
    <xdr:to>
      <xdr:col>102</xdr:col>
      <xdr:colOff>165100</xdr:colOff>
      <xdr:row>39</xdr:row>
      <xdr:rowOff>58238</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19494500" y="664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74766</xdr:rowOff>
    </xdr:from>
    <xdr:ext cx="313932"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88333" y="64184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62774</xdr:rowOff>
    </xdr:from>
    <xdr:to>
      <xdr:col>98</xdr:col>
      <xdr:colOff>38100</xdr:colOff>
      <xdr:row>38</xdr:row>
      <xdr:rowOff>164374</xdr:rowOff>
    </xdr:to>
    <xdr:sp macro="" textlink="">
      <xdr:nvSpPr>
        <xdr:cNvPr id="768" name="フローチャート: 判断 767">
          <a:extLst>
            <a:ext uri="{FF2B5EF4-FFF2-40B4-BE49-F238E27FC236}">
              <a16:creationId xmlns:a16="http://schemas.microsoft.com/office/drawing/2014/main" id="{00000000-0008-0000-0700-000000030000}"/>
            </a:ext>
          </a:extLst>
        </xdr:cNvPr>
        <xdr:cNvSpPr/>
      </xdr:nvSpPr>
      <xdr:spPr>
        <a:xfrm>
          <a:off x="18605500" y="6577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9451</xdr:rowOff>
    </xdr:from>
    <xdr:ext cx="313932"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99333" y="63531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6" name="諸支出金該当値テキスト">
          <a:extLst>
            <a:ext uri="{FF2B5EF4-FFF2-40B4-BE49-F238E27FC236}">
              <a16:creationId xmlns:a16="http://schemas.microsoft.com/office/drawing/2014/main" id="{00000000-0008-0000-0700-00000803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a:extLst>
            <a:ext uri="{FF2B5EF4-FFF2-40B4-BE49-F238E27FC236}">
              <a16:creationId xmlns:a16="http://schemas.microsoft.com/office/drawing/2014/main" id="{00000000-0008-0000-0700-00001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1" name="前年度繰上充用金最小値テキスト">
          <a:extLst>
            <a:ext uri="{FF2B5EF4-FFF2-40B4-BE49-F238E27FC236}">
              <a16:creationId xmlns:a16="http://schemas.microsoft.com/office/drawing/2014/main" id="{00000000-0008-0000-0700-000021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3" name="前年度繰上充用金最大値テキスト">
          <a:extLst>
            <a:ext uri="{FF2B5EF4-FFF2-40B4-BE49-F238E27FC236}">
              <a16:creationId xmlns:a16="http://schemas.microsoft.com/office/drawing/2014/main" id="{00000000-0008-0000-0700-000023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6" name="前年度繰上充用金平均値テキスト">
          <a:extLst>
            <a:ext uri="{FF2B5EF4-FFF2-40B4-BE49-F238E27FC236}">
              <a16:creationId xmlns:a16="http://schemas.microsoft.com/office/drawing/2014/main" id="{00000000-0008-0000-0700-000026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5" name="前年度繰上充用金該当値テキスト">
          <a:extLst>
            <a:ext uri="{FF2B5EF4-FFF2-40B4-BE49-F238E27FC236}">
              <a16:creationId xmlns:a16="http://schemas.microsoft.com/office/drawing/2014/main" id="{00000000-0008-0000-0700-000039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a:extLst>
            <a:ext uri="{FF2B5EF4-FFF2-40B4-BE49-F238E27FC236}">
              <a16:creationId xmlns:a16="http://schemas.microsoft.com/office/drawing/2014/main" id="{00000000-0008-0000-0700-00004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・総務費は、住民一人当たり</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43,235</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円となっている。総務費全体では、前年度比</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67.5</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％の減となっており、国勢調査事業及び特別定額給付金給付事業の皆減が主な要因である。</a:t>
          </a:r>
          <a:endParaRPr lang="ja-JP" altLang="ja-JP" sz="1300" baseline="0">
            <a:effectLst/>
            <a:latin typeface="ＭＳ Ｐゴシック" panose="020B0600070205080204" pitchFamily="50" charset="-128"/>
            <a:ea typeface="ＭＳ Ｐゴシック" panose="020B0600070205080204" pitchFamily="50" charset="-128"/>
          </a:endParaRPr>
        </a:p>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・民生費は住民一人当たり</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168,157</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円となっている。民生費全体では、前年度比</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15.6</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の増となっており、子育て世帯に対する各種給付金支援事業の増や介護給付費・訓練等給付費給費事業の増が主な要因である。今後も扶助費をはじめとした費用は上昇傾向の継続が見込まれることから、単独扶助事業の見直しや受給資格審査の適正化を徹底し、歳出の抑制に努める必要がある。</a:t>
          </a:r>
          <a:endParaRPr lang="ja-JP" altLang="ja-JP" sz="1300" baseline="0">
            <a:effectLst/>
            <a:latin typeface="ＭＳ Ｐゴシック" panose="020B0600070205080204" pitchFamily="50" charset="-128"/>
            <a:ea typeface="ＭＳ Ｐゴシック" panose="020B0600070205080204" pitchFamily="50" charset="-128"/>
          </a:endParaRPr>
        </a:p>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・商工費は住民一人当たり</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4,531</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円となっている。商工費全体では、前年度比</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29.2</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％の減となっており、事業継続準備補助金の皆減やビジネスサポート応援給付金支援事業の皆減など、新型コロナ感染症の影響に対する事業の完了または縮小が主な要因である。</a:t>
          </a:r>
          <a:endParaRPr lang="ja-JP" altLang="ja-JP" sz="1300" baseline="0">
            <a:effectLst/>
            <a:latin typeface="ＭＳ Ｐゴシック" panose="020B0600070205080204" pitchFamily="50" charset="-128"/>
            <a:ea typeface="ＭＳ Ｐゴシック" panose="020B0600070205080204" pitchFamily="50" charset="-128"/>
          </a:endParaRPr>
        </a:p>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・教育費は、住民一人当たり</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34,464</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円となっている。教育費全体では、前年度比</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12.1</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％の減となっており、小学校情報教推進事業、中学校情報教育推進事業の減などが主な要因であるが、これは新型コロナ感染症流行下における教育環境整備が完了したことを示している。</a:t>
          </a:r>
          <a:endParaRPr lang="ja-JP" altLang="ja-JP" sz="1300" baseline="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埼玉県春日部市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財政調整基金残高は財源の確保と歳出の精査により取り崩しを回避するとともに、年度末の歳出見込みに基づく不用額の積み立てを行ったことから、標準財政規模比で</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3.55</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ポイント増加した。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実質収支は、歳入、歳出とも減となったが、地方消費税交付金の増や普通交付税の追加配当などにより標準財政規模比で</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3.28</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ポイント増、また、実質単年度収支も、標準財政規模比で</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5.93</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ポイント上昇した。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今後も、中長期的な展望を踏まえ、適正かつ健全な財政運営に努めていく。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埼玉県春日部市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ja-JP" altLang="en-US" sz="1400" baseline="0">
              <a:solidFill>
                <a:schemeClr val="dk1"/>
              </a:solidFill>
              <a:effectLst/>
              <a:latin typeface="ＭＳ Ｐゴシック" panose="020B0600070205080204" pitchFamily="50" charset="-128"/>
              <a:ea typeface="ＭＳ Ｐゴシック" panose="020B0600070205080204" pitchFamily="50" charset="-128"/>
              <a:cs typeface="+mn-cs"/>
            </a:rPr>
            <a:t>２０</a:t>
          </a:r>
          <a:r>
            <a:rPr kumimoji="1"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年度以降、各会計とも黒字で推移している。</a:t>
          </a:r>
          <a:endParaRPr lang="ja-JP" altLang="ja-JP" sz="1400" baseline="0">
            <a:effectLst/>
            <a:latin typeface="ＭＳ Ｐゴシック" panose="020B0600070205080204" pitchFamily="50" charset="-128"/>
            <a:ea typeface="ＭＳ Ｐゴシック" panose="020B0600070205080204" pitchFamily="50" charset="-128"/>
          </a:endParaRPr>
        </a:p>
        <a:p>
          <a:r>
            <a:rPr kumimoji="1"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　しかしながら、景気はまだ回復の途上にあり、少子高齢化の進行による市税収入の減少や、社会保障関連経費の増大が懸念されるなど、地方財政を取り巻く環境は、依然として楽観を許さない状況が続いている。</a:t>
          </a:r>
          <a:endParaRPr lang="ja-JP" altLang="ja-JP" sz="1400" baseline="0">
            <a:effectLst/>
            <a:latin typeface="ＭＳ Ｐゴシック" panose="020B0600070205080204" pitchFamily="50" charset="-128"/>
            <a:ea typeface="ＭＳ Ｐゴシック" panose="020B0600070205080204" pitchFamily="50" charset="-128"/>
          </a:endParaRPr>
        </a:p>
        <a:p>
          <a:r>
            <a:rPr kumimoji="1"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　市独自の事情として、本庁舎整備事業や連続立体交差推進事業など大規模事業が進行中である。</a:t>
          </a:r>
          <a:endParaRPr lang="ja-JP" altLang="ja-JP" sz="1400" baseline="0">
            <a:effectLst/>
            <a:latin typeface="ＭＳ Ｐゴシック" panose="020B0600070205080204" pitchFamily="50" charset="-128"/>
            <a:ea typeface="ＭＳ Ｐゴシック" panose="020B0600070205080204" pitchFamily="50" charset="-128"/>
          </a:endParaRPr>
        </a:p>
        <a:p>
          <a:r>
            <a:rPr kumimoji="1"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　したがって、今後も連結実質赤字比率の推移に注視しながら、長中期的な展望を踏まえた健全な財政運営に努める必要がある。</a:t>
          </a:r>
          <a:endParaRPr lang="ja-JP" altLang="ja-JP" sz="1400" baseline="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election activeCell="AU9" sqref="AU9:AX9"/>
    </sheetView>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630" t="s">
        <v>84</v>
      </c>
      <c r="C1" s="630"/>
      <c r="D1" s="630"/>
      <c r="E1" s="630"/>
      <c r="F1" s="630"/>
      <c r="G1" s="630"/>
      <c r="H1" s="630"/>
      <c r="I1" s="630"/>
      <c r="J1" s="630"/>
      <c r="K1" s="630"/>
      <c r="L1" s="630"/>
      <c r="M1" s="630"/>
      <c r="N1" s="630"/>
      <c r="O1" s="630"/>
      <c r="P1" s="630"/>
      <c r="Q1" s="630"/>
      <c r="R1" s="630"/>
      <c r="S1" s="630"/>
      <c r="T1" s="630"/>
      <c r="U1" s="630"/>
      <c r="V1" s="630"/>
      <c r="W1" s="630"/>
      <c r="X1" s="630"/>
      <c r="Y1" s="630"/>
      <c r="Z1" s="630"/>
      <c r="AA1" s="630"/>
      <c r="AB1" s="630"/>
      <c r="AC1" s="630"/>
      <c r="AD1" s="630"/>
      <c r="AE1" s="630"/>
      <c r="AF1" s="630"/>
      <c r="AG1" s="630"/>
      <c r="AH1" s="630"/>
      <c r="AI1" s="630"/>
      <c r="AJ1" s="630"/>
      <c r="AK1" s="630"/>
      <c r="AL1" s="630"/>
      <c r="AM1" s="630"/>
      <c r="AN1" s="630"/>
      <c r="AO1" s="630"/>
      <c r="AP1" s="630"/>
      <c r="AQ1" s="630"/>
      <c r="AR1" s="630"/>
      <c r="AS1" s="630"/>
      <c r="AT1" s="630"/>
      <c r="AU1" s="630"/>
      <c r="AV1" s="630"/>
      <c r="AW1" s="630"/>
      <c r="AX1" s="630"/>
      <c r="AY1" s="630"/>
      <c r="AZ1" s="630"/>
      <c r="BA1" s="630"/>
      <c r="BB1" s="630"/>
      <c r="BC1" s="630"/>
      <c r="BD1" s="630"/>
      <c r="BE1" s="630"/>
      <c r="BF1" s="630"/>
      <c r="BG1" s="630"/>
      <c r="BH1" s="630"/>
      <c r="BI1" s="630"/>
      <c r="BJ1" s="630"/>
      <c r="BK1" s="630"/>
      <c r="BL1" s="630"/>
      <c r="BM1" s="630"/>
      <c r="BN1" s="630"/>
      <c r="BO1" s="630"/>
      <c r="BP1" s="630"/>
      <c r="BQ1" s="630"/>
      <c r="BR1" s="630"/>
      <c r="BS1" s="630"/>
      <c r="BT1" s="630"/>
      <c r="BU1" s="630"/>
      <c r="BV1" s="630"/>
      <c r="BW1" s="630"/>
      <c r="BX1" s="630"/>
      <c r="BY1" s="630"/>
      <c r="BZ1" s="630"/>
      <c r="CA1" s="630"/>
      <c r="CB1" s="630"/>
      <c r="CC1" s="630"/>
      <c r="CD1" s="630"/>
      <c r="CE1" s="630"/>
      <c r="CF1" s="630"/>
      <c r="CG1" s="630"/>
      <c r="CH1" s="630"/>
      <c r="CI1" s="630"/>
      <c r="CJ1" s="630"/>
      <c r="CK1" s="630"/>
      <c r="CL1" s="630"/>
      <c r="CM1" s="630"/>
      <c r="CN1" s="630"/>
      <c r="CO1" s="630"/>
      <c r="CP1" s="630"/>
      <c r="CQ1" s="630"/>
      <c r="CR1" s="630"/>
      <c r="CS1" s="630"/>
      <c r="CT1" s="630"/>
      <c r="CU1" s="630"/>
      <c r="CV1" s="630"/>
      <c r="CW1" s="630"/>
      <c r="CX1" s="630"/>
      <c r="CY1" s="630"/>
      <c r="CZ1" s="630"/>
      <c r="DA1" s="630"/>
      <c r="DB1" s="630"/>
      <c r="DC1" s="630"/>
      <c r="DD1" s="630"/>
      <c r="DE1" s="630"/>
      <c r="DF1" s="630"/>
      <c r="DG1" s="630"/>
      <c r="DH1" s="630"/>
      <c r="DI1" s="630"/>
      <c r="DJ1" s="178"/>
      <c r="DK1" s="178"/>
      <c r="DL1" s="178"/>
      <c r="DM1" s="178"/>
      <c r="DN1" s="178"/>
      <c r="DO1" s="178"/>
    </row>
    <row r="2" spans="1:119" ht="24.75" thickBot="1" x14ac:dyDescent="0.2">
      <c r="B2" s="179" t="s">
        <v>85</v>
      </c>
      <c r="C2" s="179"/>
      <c r="D2" s="180"/>
    </row>
    <row r="3" spans="1:119" ht="18.75" customHeight="1" thickBot="1" x14ac:dyDescent="0.2">
      <c r="A3" s="178"/>
      <c r="B3" s="631" t="s">
        <v>86</v>
      </c>
      <c r="C3" s="632"/>
      <c r="D3" s="632"/>
      <c r="E3" s="633"/>
      <c r="F3" s="633"/>
      <c r="G3" s="633"/>
      <c r="H3" s="633"/>
      <c r="I3" s="633"/>
      <c r="J3" s="633"/>
      <c r="K3" s="633"/>
      <c r="L3" s="633" t="s">
        <v>87</v>
      </c>
      <c r="M3" s="633"/>
      <c r="N3" s="633"/>
      <c r="O3" s="633"/>
      <c r="P3" s="633"/>
      <c r="Q3" s="633"/>
      <c r="R3" s="636"/>
      <c r="S3" s="636"/>
      <c r="T3" s="636"/>
      <c r="U3" s="636"/>
      <c r="V3" s="637"/>
      <c r="W3" s="527" t="s">
        <v>88</v>
      </c>
      <c r="X3" s="528"/>
      <c r="Y3" s="528"/>
      <c r="Z3" s="528"/>
      <c r="AA3" s="528"/>
      <c r="AB3" s="632"/>
      <c r="AC3" s="636" t="s">
        <v>89</v>
      </c>
      <c r="AD3" s="528"/>
      <c r="AE3" s="528"/>
      <c r="AF3" s="528"/>
      <c r="AG3" s="528"/>
      <c r="AH3" s="528"/>
      <c r="AI3" s="528"/>
      <c r="AJ3" s="528"/>
      <c r="AK3" s="528"/>
      <c r="AL3" s="598"/>
      <c r="AM3" s="527" t="s">
        <v>90</v>
      </c>
      <c r="AN3" s="528"/>
      <c r="AO3" s="528"/>
      <c r="AP3" s="528"/>
      <c r="AQ3" s="528"/>
      <c r="AR3" s="528"/>
      <c r="AS3" s="528"/>
      <c r="AT3" s="528"/>
      <c r="AU3" s="528"/>
      <c r="AV3" s="528"/>
      <c r="AW3" s="528"/>
      <c r="AX3" s="598"/>
      <c r="AY3" s="590" t="s">
        <v>1</v>
      </c>
      <c r="AZ3" s="591"/>
      <c r="BA3" s="591"/>
      <c r="BB3" s="591"/>
      <c r="BC3" s="591"/>
      <c r="BD3" s="591"/>
      <c r="BE3" s="591"/>
      <c r="BF3" s="591"/>
      <c r="BG3" s="591"/>
      <c r="BH3" s="591"/>
      <c r="BI3" s="591"/>
      <c r="BJ3" s="591"/>
      <c r="BK3" s="591"/>
      <c r="BL3" s="591"/>
      <c r="BM3" s="640"/>
      <c r="BN3" s="527" t="s">
        <v>91</v>
      </c>
      <c r="BO3" s="528"/>
      <c r="BP3" s="528"/>
      <c r="BQ3" s="528"/>
      <c r="BR3" s="528"/>
      <c r="BS3" s="528"/>
      <c r="BT3" s="528"/>
      <c r="BU3" s="598"/>
      <c r="BV3" s="527" t="s">
        <v>92</v>
      </c>
      <c r="BW3" s="528"/>
      <c r="BX3" s="528"/>
      <c r="BY3" s="528"/>
      <c r="BZ3" s="528"/>
      <c r="CA3" s="528"/>
      <c r="CB3" s="528"/>
      <c r="CC3" s="598"/>
      <c r="CD3" s="590" t="s">
        <v>1</v>
      </c>
      <c r="CE3" s="591"/>
      <c r="CF3" s="591"/>
      <c r="CG3" s="591"/>
      <c r="CH3" s="591"/>
      <c r="CI3" s="591"/>
      <c r="CJ3" s="591"/>
      <c r="CK3" s="591"/>
      <c r="CL3" s="591"/>
      <c r="CM3" s="591"/>
      <c r="CN3" s="591"/>
      <c r="CO3" s="591"/>
      <c r="CP3" s="591"/>
      <c r="CQ3" s="591"/>
      <c r="CR3" s="591"/>
      <c r="CS3" s="640"/>
      <c r="CT3" s="527" t="s">
        <v>93</v>
      </c>
      <c r="CU3" s="528"/>
      <c r="CV3" s="528"/>
      <c r="CW3" s="528"/>
      <c r="CX3" s="528"/>
      <c r="CY3" s="528"/>
      <c r="CZ3" s="528"/>
      <c r="DA3" s="598"/>
      <c r="DB3" s="527" t="s">
        <v>94</v>
      </c>
      <c r="DC3" s="528"/>
      <c r="DD3" s="528"/>
      <c r="DE3" s="528"/>
      <c r="DF3" s="528"/>
      <c r="DG3" s="528"/>
      <c r="DH3" s="528"/>
      <c r="DI3" s="598"/>
    </row>
    <row r="4" spans="1:119" ht="18.75" customHeight="1" x14ac:dyDescent="0.15">
      <c r="A4" s="178"/>
      <c r="B4" s="606"/>
      <c r="C4" s="607"/>
      <c r="D4" s="607"/>
      <c r="E4" s="608"/>
      <c r="F4" s="608"/>
      <c r="G4" s="608"/>
      <c r="H4" s="608"/>
      <c r="I4" s="608"/>
      <c r="J4" s="608"/>
      <c r="K4" s="608"/>
      <c r="L4" s="608"/>
      <c r="M4" s="608"/>
      <c r="N4" s="608"/>
      <c r="O4" s="608"/>
      <c r="P4" s="608"/>
      <c r="Q4" s="608"/>
      <c r="R4" s="612"/>
      <c r="S4" s="612"/>
      <c r="T4" s="612"/>
      <c r="U4" s="612"/>
      <c r="V4" s="613"/>
      <c r="W4" s="599"/>
      <c r="X4" s="409"/>
      <c r="Y4" s="409"/>
      <c r="Z4" s="409"/>
      <c r="AA4" s="409"/>
      <c r="AB4" s="607"/>
      <c r="AC4" s="612"/>
      <c r="AD4" s="409"/>
      <c r="AE4" s="409"/>
      <c r="AF4" s="409"/>
      <c r="AG4" s="409"/>
      <c r="AH4" s="409"/>
      <c r="AI4" s="409"/>
      <c r="AJ4" s="409"/>
      <c r="AK4" s="409"/>
      <c r="AL4" s="600"/>
      <c r="AM4" s="549"/>
      <c r="AN4" s="447"/>
      <c r="AO4" s="447"/>
      <c r="AP4" s="447"/>
      <c r="AQ4" s="447"/>
      <c r="AR4" s="447"/>
      <c r="AS4" s="447"/>
      <c r="AT4" s="447"/>
      <c r="AU4" s="447"/>
      <c r="AV4" s="447"/>
      <c r="AW4" s="447"/>
      <c r="AX4" s="639"/>
      <c r="AY4" s="484" t="s">
        <v>95</v>
      </c>
      <c r="AZ4" s="485"/>
      <c r="BA4" s="485"/>
      <c r="BB4" s="485"/>
      <c r="BC4" s="485"/>
      <c r="BD4" s="485"/>
      <c r="BE4" s="485"/>
      <c r="BF4" s="485"/>
      <c r="BG4" s="485"/>
      <c r="BH4" s="485"/>
      <c r="BI4" s="485"/>
      <c r="BJ4" s="485"/>
      <c r="BK4" s="485"/>
      <c r="BL4" s="485"/>
      <c r="BM4" s="486"/>
      <c r="BN4" s="487">
        <v>89933522</v>
      </c>
      <c r="BO4" s="488"/>
      <c r="BP4" s="488"/>
      <c r="BQ4" s="488"/>
      <c r="BR4" s="488"/>
      <c r="BS4" s="488"/>
      <c r="BT4" s="488"/>
      <c r="BU4" s="489"/>
      <c r="BV4" s="487">
        <v>104749228</v>
      </c>
      <c r="BW4" s="488"/>
      <c r="BX4" s="488"/>
      <c r="BY4" s="488"/>
      <c r="BZ4" s="488"/>
      <c r="CA4" s="488"/>
      <c r="CB4" s="488"/>
      <c r="CC4" s="489"/>
      <c r="CD4" s="624" t="s">
        <v>96</v>
      </c>
      <c r="CE4" s="625"/>
      <c r="CF4" s="625"/>
      <c r="CG4" s="625"/>
      <c r="CH4" s="625"/>
      <c r="CI4" s="625"/>
      <c r="CJ4" s="625"/>
      <c r="CK4" s="625"/>
      <c r="CL4" s="625"/>
      <c r="CM4" s="625"/>
      <c r="CN4" s="625"/>
      <c r="CO4" s="625"/>
      <c r="CP4" s="625"/>
      <c r="CQ4" s="625"/>
      <c r="CR4" s="625"/>
      <c r="CS4" s="626"/>
      <c r="CT4" s="627">
        <v>10.5</v>
      </c>
      <c r="CU4" s="628"/>
      <c r="CV4" s="628"/>
      <c r="CW4" s="628"/>
      <c r="CX4" s="628"/>
      <c r="CY4" s="628"/>
      <c r="CZ4" s="628"/>
      <c r="DA4" s="629"/>
      <c r="DB4" s="627">
        <v>7.2</v>
      </c>
      <c r="DC4" s="628"/>
      <c r="DD4" s="628"/>
      <c r="DE4" s="628"/>
      <c r="DF4" s="628"/>
      <c r="DG4" s="628"/>
      <c r="DH4" s="628"/>
      <c r="DI4" s="629"/>
    </row>
    <row r="5" spans="1:119" ht="18.75" customHeight="1" x14ac:dyDescent="0.15">
      <c r="A5" s="178"/>
      <c r="B5" s="634"/>
      <c r="C5" s="448"/>
      <c r="D5" s="448"/>
      <c r="E5" s="635"/>
      <c r="F5" s="635"/>
      <c r="G5" s="635"/>
      <c r="H5" s="635"/>
      <c r="I5" s="635"/>
      <c r="J5" s="635"/>
      <c r="K5" s="635"/>
      <c r="L5" s="635"/>
      <c r="M5" s="635"/>
      <c r="N5" s="635"/>
      <c r="O5" s="635"/>
      <c r="P5" s="635"/>
      <c r="Q5" s="635"/>
      <c r="R5" s="446"/>
      <c r="S5" s="446"/>
      <c r="T5" s="446"/>
      <c r="U5" s="446"/>
      <c r="V5" s="638"/>
      <c r="W5" s="549"/>
      <c r="X5" s="447"/>
      <c r="Y5" s="447"/>
      <c r="Z5" s="447"/>
      <c r="AA5" s="447"/>
      <c r="AB5" s="448"/>
      <c r="AC5" s="446"/>
      <c r="AD5" s="447"/>
      <c r="AE5" s="447"/>
      <c r="AF5" s="447"/>
      <c r="AG5" s="447"/>
      <c r="AH5" s="447"/>
      <c r="AI5" s="447"/>
      <c r="AJ5" s="447"/>
      <c r="AK5" s="447"/>
      <c r="AL5" s="639"/>
      <c r="AM5" s="515" t="s">
        <v>97</v>
      </c>
      <c r="AN5" s="415"/>
      <c r="AO5" s="415"/>
      <c r="AP5" s="415"/>
      <c r="AQ5" s="415"/>
      <c r="AR5" s="415"/>
      <c r="AS5" s="415"/>
      <c r="AT5" s="416"/>
      <c r="AU5" s="516" t="s">
        <v>98</v>
      </c>
      <c r="AV5" s="517"/>
      <c r="AW5" s="517"/>
      <c r="AX5" s="517"/>
      <c r="AY5" s="472" t="s">
        <v>99</v>
      </c>
      <c r="AZ5" s="473"/>
      <c r="BA5" s="473"/>
      <c r="BB5" s="473"/>
      <c r="BC5" s="473"/>
      <c r="BD5" s="473"/>
      <c r="BE5" s="473"/>
      <c r="BF5" s="473"/>
      <c r="BG5" s="473"/>
      <c r="BH5" s="473"/>
      <c r="BI5" s="473"/>
      <c r="BJ5" s="473"/>
      <c r="BK5" s="473"/>
      <c r="BL5" s="473"/>
      <c r="BM5" s="474"/>
      <c r="BN5" s="458">
        <v>84433713</v>
      </c>
      <c r="BO5" s="459"/>
      <c r="BP5" s="459"/>
      <c r="BQ5" s="459"/>
      <c r="BR5" s="459"/>
      <c r="BS5" s="459"/>
      <c r="BT5" s="459"/>
      <c r="BU5" s="460"/>
      <c r="BV5" s="458">
        <v>100708085</v>
      </c>
      <c r="BW5" s="459"/>
      <c r="BX5" s="459"/>
      <c r="BY5" s="459"/>
      <c r="BZ5" s="459"/>
      <c r="CA5" s="459"/>
      <c r="CB5" s="459"/>
      <c r="CC5" s="460"/>
      <c r="CD5" s="498" t="s">
        <v>100</v>
      </c>
      <c r="CE5" s="418"/>
      <c r="CF5" s="418"/>
      <c r="CG5" s="418"/>
      <c r="CH5" s="418"/>
      <c r="CI5" s="418"/>
      <c r="CJ5" s="418"/>
      <c r="CK5" s="418"/>
      <c r="CL5" s="418"/>
      <c r="CM5" s="418"/>
      <c r="CN5" s="418"/>
      <c r="CO5" s="418"/>
      <c r="CP5" s="418"/>
      <c r="CQ5" s="418"/>
      <c r="CR5" s="418"/>
      <c r="CS5" s="499"/>
      <c r="CT5" s="455">
        <v>88.9</v>
      </c>
      <c r="CU5" s="456"/>
      <c r="CV5" s="456"/>
      <c r="CW5" s="456"/>
      <c r="CX5" s="456"/>
      <c r="CY5" s="456"/>
      <c r="CZ5" s="456"/>
      <c r="DA5" s="457"/>
      <c r="DB5" s="455">
        <v>93.8</v>
      </c>
      <c r="DC5" s="456"/>
      <c r="DD5" s="456"/>
      <c r="DE5" s="456"/>
      <c r="DF5" s="456"/>
      <c r="DG5" s="456"/>
      <c r="DH5" s="456"/>
      <c r="DI5" s="457"/>
    </row>
    <row r="6" spans="1:119" ht="18.75" customHeight="1" x14ac:dyDescent="0.15">
      <c r="A6" s="178"/>
      <c r="B6" s="604" t="s">
        <v>101</v>
      </c>
      <c r="C6" s="445"/>
      <c r="D6" s="445"/>
      <c r="E6" s="605"/>
      <c r="F6" s="605"/>
      <c r="G6" s="605"/>
      <c r="H6" s="605"/>
      <c r="I6" s="605"/>
      <c r="J6" s="605"/>
      <c r="K6" s="605"/>
      <c r="L6" s="605" t="s">
        <v>102</v>
      </c>
      <c r="M6" s="605"/>
      <c r="N6" s="605"/>
      <c r="O6" s="605"/>
      <c r="P6" s="605"/>
      <c r="Q6" s="605"/>
      <c r="R6" s="443"/>
      <c r="S6" s="443"/>
      <c r="T6" s="443"/>
      <c r="U6" s="443"/>
      <c r="V6" s="611"/>
      <c r="W6" s="548" t="s">
        <v>103</v>
      </c>
      <c r="X6" s="444"/>
      <c r="Y6" s="444"/>
      <c r="Z6" s="444"/>
      <c r="AA6" s="444"/>
      <c r="AB6" s="445"/>
      <c r="AC6" s="616" t="s">
        <v>104</v>
      </c>
      <c r="AD6" s="617"/>
      <c r="AE6" s="617"/>
      <c r="AF6" s="617"/>
      <c r="AG6" s="617"/>
      <c r="AH6" s="617"/>
      <c r="AI6" s="617"/>
      <c r="AJ6" s="617"/>
      <c r="AK6" s="617"/>
      <c r="AL6" s="618"/>
      <c r="AM6" s="515" t="s">
        <v>105</v>
      </c>
      <c r="AN6" s="415"/>
      <c r="AO6" s="415"/>
      <c r="AP6" s="415"/>
      <c r="AQ6" s="415"/>
      <c r="AR6" s="415"/>
      <c r="AS6" s="415"/>
      <c r="AT6" s="416"/>
      <c r="AU6" s="516" t="s">
        <v>98</v>
      </c>
      <c r="AV6" s="517"/>
      <c r="AW6" s="517"/>
      <c r="AX6" s="517"/>
      <c r="AY6" s="472" t="s">
        <v>106</v>
      </c>
      <c r="AZ6" s="473"/>
      <c r="BA6" s="473"/>
      <c r="BB6" s="473"/>
      <c r="BC6" s="473"/>
      <c r="BD6" s="473"/>
      <c r="BE6" s="473"/>
      <c r="BF6" s="473"/>
      <c r="BG6" s="473"/>
      <c r="BH6" s="473"/>
      <c r="BI6" s="473"/>
      <c r="BJ6" s="473"/>
      <c r="BK6" s="473"/>
      <c r="BL6" s="473"/>
      <c r="BM6" s="474"/>
      <c r="BN6" s="458">
        <v>5499809</v>
      </c>
      <c r="BO6" s="459"/>
      <c r="BP6" s="459"/>
      <c r="BQ6" s="459"/>
      <c r="BR6" s="459"/>
      <c r="BS6" s="459"/>
      <c r="BT6" s="459"/>
      <c r="BU6" s="460"/>
      <c r="BV6" s="458">
        <v>4041143</v>
      </c>
      <c r="BW6" s="459"/>
      <c r="BX6" s="459"/>
      <c r="BY6" s="459"/>
      <c r="BZ6" s="459"/>
      <c r="CA6" s="459"/>
      <c r="CB6" s="459"/>
      <c r="CC6" s="460"/>
      <c r="CD6" s="498" t="s">
        <v>107</v>
      </c>
      <c r="CE6" s="418"/>
      <c r="CF6" s="418"/>
      <c r="CG6" s="418"/>
      <c r="CH6" s="418"/>
      <c r="CI6" s="418"/>
      <c r="CJ6" s="418"/>
      <c r="CK6" s="418"/>
      <c r="CL6" s="418"/>
      <c r="CM6" s="418"/>
      <c r="CN6" s="418"/>
      <c r="CO6" s="418"/>
      <c r="CP6" s="418"/>
      <c r="CQ6" s="418"/>
      <c r="CR6" s="418"/>
      <c r="CS6" s="499"/>
      <c r="CT6" s="601">
        <v>97.6</v>
      </c>
      <c r="CU6" s="602"/>
      <c r="CV6" s="602"/>
      <c r="CW6" s="602"/>
      <c r="CX6" s="602"/>
      <c r="CY6" s="602"/>
      <c r="CZ6" s="602"/>
      <c r="DA6" s="603"/>
      <c r="DB6" s="601">
        <v>100.5</v>
      </c>
      <c r="DC6" s="602"/>
      <c r="DD6" s="602"/>
      <c r="DE6" s="602"/>
      <c r="DF6" s="602"/>
      <c r="DG6" s="602"/>
      <c r="DH6" s="602"/>
      <c r="DI6" s="603"/>
    </row>
    <row r="7" spans="1:119" ht="18.75" customHeight="1" x14ac:dyDescent="0.15">
      <c r="A7" s="178"/>
      <c r="B7" s="606"/>
      <c r="C7" s="607"/>
      <c r="D7" s="607"/>
      <c r="E7" s="608"/>
      <c r="F7" s="608"/>
      <c r="G7" s="608"/>
      <c r="H7" s="608"/>
      <c r="I7" s="608"/>
      <c r="J7" s="608"/>
      <c r="K7" s="608"/>
      <c r="L7" s="608"/>
      <c r="M7" s="608"/>
      <c r="N7" s="608"/>
      <c r="O7" s="608"/>
      <c r="P7" s="608"/>
      <c r="Q7" s="608"/>
      <c r="R7" s="612"/>
      <c r="S7" s="612"/>
      <c r="T7" s="612"/>
      <c r="U7" s="612"/>
      <c r="V7" s="613"/>
      <c r="W7" s="599"/>
      <c r="X7" s="409"/>
      <c r="Y7" s="409"/>
      <c r="Z7" s="409"/>
      <c r="AA7" s="409"/>
      <c r="AB7" s="607"/>
      <c r="AC7" s="619"/>
      <c r="AD7" s="410"/>
      <c r="AE7" s="410"/>
      <c r="AF7" s="410"/>
      <c r="AG7" s="410"/>
      <c r="AH7" s="410"/>
      <c r="AI7" s="410"/>
      <c r="AJ7" s="410"/>
      <c r="AK7" s="410"/>
      <c r="AL7" s="620"/>
      <c r="AM7" s="515" t="s">
        <v>108</v>
      </c>
      <c r="AN7" s="415"/>
      <c r="AO7" s="415"/>
      <c r="AP7" s="415"/>
      <c r="AQ7" s="415"/>
      <c r="AR7" s="415"/>
      <c r="AS7" s="415"/>
      <c r="AT7" s="416"/>
      <c r="AU7" s="516" t="s">
        <v>109</v>
      </c>
      <c r="AV7" s="517"/>
      <c r="AW7" s="517"/>
      <c r="AX7" s="517"/>
      <c r="AY7" s="472" t="s">
        <v>110</v>
      </c>
      <c r="AZ7" s="473"/>
      <c r="BA7" s="473"/>
      <c r="BB7" s="473"/>
      <c r="BC7" s="473"/>
      <c r="BD7" s="473"/>
      <c r="BE7" s="473"/>
      <c r="BF7" s="473"/>
      <c r="BG7" s="473"/>
      <c r="BH7" s="473"/>
      <c r="BI7" s="473"/>
      <c r="BJ7" s="473"/>
      <c r="BK7" s="473"/>
      <c r="BL7" s="473"/>
      <c r="BM7" s="474"/>
      <c r="BN7" s="458">
        <v>537280</v>
      </c>
      <c r="BO7" s="459"/>
      <c r="BP7" s="459"/>
      <c r="BQ7" s="459"/>
      <c r="BR7" s="459"/>
      <c r="BS7" s="459"/>
      <c r="BT7" s="459"/>
      <c r="BU7" s="460"/>
      <c r="BV7" s="458">
        <v>817036</v>
      </c>
      <c r="BW7" s="459"/>
      <c r="BX7" s="459"/>
      <c r="BY7" s="459"/>
      <c r="BZ7" s="459"/>
      <c r="CA7" s="459"/>
      <c r="CB7" s="459"/>
      <c r="CC7" s="460"/>
      <c r="CD7" s="498" t="s">
        <v>111</v>
      </c>
      <c r="CE7" s="418"/>
      <c r="CF7" s="418"/>
      <c r="CG7" s="418"/>
      <c r="CH7" s="418"/>
      <c r="CI7" s="418"/>
      <c r="CJ7" s="418"/>
      <c r="CK7" s="418"/>
      <c r="CL7" s="418"/>
      <c r="CM7" s="418"/>
      <c r="CN7" s="418"/>
      <c r="CO7" s="418"/>
      <c r="CP7" s="418"/>
      <c r="CQ7" s="418"/>
      <c r="CR7" s="418"/>
      <c r="CS7" s="499"/>
      <c r="CT7" s="458">
        <v>47417141</v>
      </c>
      <c r="CU7" s="459"/>
      <c r="CV7" s="459"/>
      <c r="CW7" s="459"/>
      <c r="CX7" s="459"/>
      <c r="CY7" s="459"/>
      <c r="CZ7" s="459"/>
      <c r="DA7" s="460"/>
      <c r="DB7" s="458">
        <v>44837333</v>
      </c>
      <c r="DC7" s="459"/>
      <c r="DD7" s="459"/>
      <c r="DE7" s="459"/>
      <c r="DF7" s="459"/>
      <c r="DG7" s="459"/>
      <c r="DH7" s="459"/>
      <c r="DI7" s="460"/>
    </row>
    <row r="8" spans="1:119" ht="18.75" customHeight="1" thickBot="1" x14ac:dyDescent="0.2">
      <c r="A8" s="178"/>
      <c r="B8" s="609"/>
      <c r="C8" s="554"/>
      <c r="D8" s="554"/>
      <c r="E8" s="610"/>
      <c r="F8" s="610"/>
      <c r="G8" s="610"/>
      <c r="H8" s="610"/>
      <c r="I8" s="610"/>
      <c r="J8" s="610"/>
      <c r="K8" s="610"/>
      <c r="L8" s="610"/>
      <c r="M8" s="610"/>
      <c r="N8" s="610"/>
      <c r="O8" s="610"/>
      <c r="P8" s="610"/>
      <c r="Q8" s="610"/>
      <c r="R8" s="614"/>
      <c r="S8" s="614"/>
      <c r="T8" s="614"/>
      <c r="U8" s="614"/>
      <c r="V8" s="615"/>
      <c r="W8" s="529"/>
      <c r="X8" s="530"/>
      <c r="Y8" s="530"/>
      <c r="Z8" s="530"/>
      <c r="AA8" s="530"/>
      <c r="AB8" s="554"/>
      <c r="AC8" s="621"/>
      <c r="AD8" s="622"/>
      <c r="AE8" s="622"/>
      <c r="AF8" s="622"/>
      <c r="AG8" s="622"/>
      <c r="AH8" s="622"/>
      <c r="AI8" s="622"/>
      <c r="AJ8" s="622"/>
      <c r="AK8" s="622"/>
      <c r="AL8" s="623"/>
      <c r="AM8" s="515" t="s">
        <v>112</v>
      </c>
      <c r="AN8" s="415"/>
      <c r="AO8" s="415"/>
      <c r="AP8" s="415"/>
      <c r="AQ8" s="415"/>
      <c r="AR8" s="415"/>
      <c r="AS8" s="415"/>
      <c r="AT8" s="416"/>
      <c r="AU8" s="516" t="s">
        <v>113</v>
      </c>
      <c r="AV8" s="517"/>
      <c r="AW8" s="517"/>
      <c r="AX8" s="517"/>
      <c r="AY8" s="472" t="s">
        <v>114</v>
      </c>
      <c r="AZ8" s="473"/>
      <c r="BA8" s="473"/>
      <c r="BB8" s="473"/>
      <c r="BC8" s="473"/>
      <c r="BD8" s="473"/>
      <c r="BE8" s="473"/>
      <c r="BF8" s="473"/>
      <c r="BG8" s="473"/>
      <c r="BH8" s="473"/>
      <c r="BI8" s="473"/>
      <c r="BJ8" s="473"/>
      <c r="BK8" s="473"/>
      <c r="BL8" s="473"/>
      <c r="BM8" s="474"/>
      <c r="BN8" s="458">
        <v>4962529</v>
      </c>
      <c r="BO8" s="459"/>
      <c r="BP8" s="459"/>
      <c r="BQ8" s="459"/>
      <c r="BR8" s="459"/>
      <c r="BS8" s="459"/>
      <c r="BT8" s="459"/>
      <c r="BU8" s="460"/>
      <c r="BV8" s="458">
        <v>3224107</v>
      </c>
      <c r="BW8" s="459"/>
      <c r="BX8" s="459"/>
      <c r="BY8" s="459"/>
      <c r="BZ8" s="459"/>
      <c r="CA8" s="459"/>
      <c r="CB8" s="459"/>
      <c r="CC8" s="460"/>
      <c r="CD8" s="498" t="s">
        <v>115</v>
      </c>
      <c r="CE8" s="418"/>
      <c r="CF8" s="418"/>
      <c r="CG8" s="418"/>
      <c r="CH8" s="418"/>
      <c r="CI8" s="418"/>
      <c r="CJ8" s="418"/>
      <c r="CK8" s="418"/>
      <c r="CL8" s="418"/>
      <c r="CM8" s="418"/>
      <c r="CN8" s="418"/>
      <c r="CO8" s="418"/>
      <c r="CP8" s="418"/>
      <c r="CQ8" s="418"/>
      <c r="CR8" s="418"/>
      <c r="CS8" s="499"/>
      <c r="CT8" s="561">
        <v>0.74</v>
      </c>
      <c r="CU8" s="562"/>
      <c r="CV8" s="562"/>
      <c r="CW8" s="562"/>
      <c r="CX8" s="562"/>
      <c r="CY8" s="562"/>
      <c r="CZ8" s="562"/>
      <c r="DA8" s="563"/>
      <c r="DB8" s="561">
        <v>0.76</v>
      </c>
      <c r="DC8" s="562"/>
      <c r="DD8" s="562"/>
      <c r="DE8" s="562"/>
      <c r="DF8" s="562"/>
      <c r="DG8" s="562"/>
      <c r="DH8" s="562"/>
      <c r="DI8" s="563"/>
    </row>
    <row r="9" spans="1:119" ht="18.75" customHeight="1" thickBot="1" x14ac:dyDescent="0.2">
      <c r="A9" s="178"/>
      <c r="B9" s="590" t="s">
        <v>116</v>
      </c>
      <c r="C9" s="591"/>
      <c r="D9" s="591"/>
      <c r="E9" s="591"/>
      <c r="F9" s="591"/>
      <c r="G9" s="591"/>
      <c r="H9" s="591"/>
      <c r="I9" s="591"/>
      <c r="J9" s="591"/>
      <c r="K9" s="509"/>
      <c r="L9" s="592" t="s">
        <v>117</v>
      </c>
      <c r="M9" s="593"/>
      <c r="N9" s="593"/>
      <c r="O9" s="593"/>
      <c r="P9" s="593"/>
      <c r="Q9" s="594"/>
      <c r="R9" s="595">
        <v>229792</v>
      </c>
      <c r="S9" s="596"/>
      <c r="T9" s="596"/>
      <c r="U9" s="596"/>
      <c r="V9" s="597"/>
      <c r="W9" s="527" t="s">
        <v>118</v>
      </c>
      <c r="X9" s="528"/>
      <c r="Y9" s="528"/>
      <c r="Z9" s="528"/>
      <c r="AA9" s="528"/>
      <c r="AB9" s="528"/>
      <c r="AC9" s="528"/>
      <c r="AD9" s="528"/>
      <c r="AE9" s="528"/>
      <c r="AF9" s="528"/>
      <c r="AG9" s="528"/>
      <c r="AH9" s="528"/>
      <c r="AI9" s="528"/>
      <c r="AJ9" s="528"/>
      <c r="AK9" s="528"/>
      <c r="AL9" s="598"/>
      <c r="AM9" s="515" t="s">
        <v>119</v>
      </c>
      <c r="AN9" s="415"/>
      <c r="AO9" s="415"/>
      <c r="AP9" s="415"/>
      <c r="AQ9" s="415"/>
      <c r="AR9" s="415"/>
      <c r="AS9" s="415"/>
      <c r="AT9" s="416"/>
      <c r="AU9" s="516" t="s">
        <v>120</v>
      </c>
      <c r="AV9" s="517"/>
      <c r="AW9" s="517"/>
      <c r="AX9" s="517"/>
      <c r="AY9" s="472" t="s">
        <v>121</v>
      </c>
      <c r="AZ9" s="473"/>
      <c r="BA9" s="473"/>
      <c r="BB9" s="473"/>
      <c r="BC9" s="473"/>
      <c r="BD9" s="473"/>
      <c r="BE9" s="473"/>
      <c r="BF9" s="473"/>
      <c r="BG9" s="473"/>
      <c r="BH9" s="473"/>
      <c r="BI9" s="473"/>
      <c r="BJ9" s="473"/>
      <c r="BK9" s="473"/>
      <c r="BL9" s="473"/>
      <c r="BM9" s="474"/>
      <c r="BN9" s="458">
        <v>1738422</v>
      </c>
      <c r="BO9" s="459"/>
      <c r="BP9" s="459"/>
      <c r="BQ9" s="459"/>
      <c r="BR9" s="459"/>
      <c r="BS9" s="459"/>
      <c r="BT9" s="459"/>
      <c r="BU9" s="460"/>
      <c r="BV9" s="458">
        <v>480274</v>
      </c>
      <c r="BW9" s="459"/>
      <c r="BX9" s="459"/>
      <c r="BY9" s="459"/>
      <c r="BZ9" s="459"/>
      <c r="CA9" s="459"/>
      <c r="CB9" s="459"/>
      <c r="CC9" s="460"/>
      <c r="CD9" s="498" t="s">
        <v>122</v>
      </c>
      <c r="CE9" s="418"/>
      <c r="CF9" s="418"/>
      <c r="CG9" s="418"/>
      <c r="CH9" s="418"/>
      <c r="CI9" s="418"/>
      <c r="CJ9" s="418"/>
      <c r="CK9" s="418"/>
      <c r="CL9" s="418"/>
      <c r="CM9" s="418"/>
      <c r="CN9" s="418"/>
      <c r="CO9" s="418"/>
      <c r="CP9" s="418"/>
      <c r="CQ9" s="418"/>
      <c r="CR9" s="418"/>
      <c r="CS9" s="499"/>
      <c r="CT9" s="455">
        <v>12.4</v>
      </c>
      <c r="CU9" s="456"/>
      <c r="CV9" s="456"/>
      <c r="CW9" s="456"/>
      <c r="CX9" s="456"/>
      <c r="CY9" s="456"/>
      <c r="CZ9" s="456"/>
      <c r="DA9" s="457"/>
      <c r="DB9" s="455">
        <v>13.7</v>
      </c>
      <c r="DC9" s="456"/>
      <c r="DD9" s="456"/>
      <c r="DE9" s="456"/>
      <c r="DF9" s="456"/>
      <c r="DG9" s="456"/>
      <c r="DH9" s="456"/>
      <c r="DI9" s="457"/>
    </row>
    <row r="10" spans="1:119" ht="18.75" customHeight="1" thickBot="1" x14ac:dyDescent="0.2">
      <c r="A10" s="178"/>
      <c r="B10" s="590"/>
      <c r="C10" s="591"/>
      <c r="D10" s="591"/>
      <c r="E10" s="591"/>
      <c r="F10" s="591"/>
      <c r="G10" s="591"/>
      <c r="H10" s="591"/>
      <c r="I10" s="591"/>
      <c r="J10" s="591"/>
      <c r="K10" s="509"/>
      <c r="L10" s="414" t="s">
        <v>123</v>
      </c>
      <c r="M10" s="415"/>
      <c r="N10" s="415"/>
      <c r="O10" s="415"/>
      <c r="P10" s="415"/>
      <c r="Q10" s="416"/>
      <c r="R10" s="411">
        <v>232709</v>
      </c>
      <c r="S10" s="412"/>
      <c r="T10" s="412"/>
      <c r="U10" s="412"/>
      <c r="V10" s="471"/>
      <c r="W10" s="599"/>
      <c r="X10" s="409"/>
      <c r="Y10" s="409"/>
      <c r="Z10" s="409"/>
      <c r="AA10" s="409"/>
      <c r="AB10" s="409"/>
      <c r="AC10" s="409"/>
      <c r="AD10" s="409"/>
      <c r="AE10" s="409"/>
      <c r="AF10" s="409"/>
      <c r="AG10" s="409"/>
      <c r="AH10" s="409"/>
      <c r="AI10" s="409"/>
      <c r="AJ10" s="409"/>
      <c r="AK10" s="409"/>
      <c r="AL10" s="600"/>
      <c r="AM10" s="515" t="s">
        <v>124</v>
      </c>
      <c r="AN10" s="415"/>
      <c r="AO10" s="415"/>
      <c r="AP10" s="415"/>
      <c r="AQ10" s="415"/>
      <c r="AR10" s="415"/>
      <c r="AS10" s="415"/>
      <c r="AT10" s="416"/>
      <c r="AU10" s="516" t="s">
        <v>120</v>
      </c>
      <c r="AV10" s="517"/>
      <c r="AW10" s="517"/>
      <c r="AX10" s="517"/>
      <c r="AY10" s="472" t="s">
        <v>125</v>
      </c>
      <c r="AZ10" s="473"/>
      <c r="BA10" s="473"/>
      <c r="BB10" s="473"/>
      <c r="BC10" s="473"/>
      <c r="BD10" s="473"/>
      <c r="BE10" s="473"/>
      <c r="BF10" s="473"/>
      <c r="BG10" s="473"/>
      <c r="BH10" s="473"/>
      <c r="BI10" s="473"/>
      <c r="BJ10" s="473"/>
      <c r="BK10" s="473"/>
      <c r="BL10" s="473"/>
      <c r="BM10" s="474"/>
      <c r="BN10" s="458">
        <v>1941279</v>
      </c>
      <c r="BO10" s="459"/>
      <c r="BP10" s="459"/>
      <c r="BQ10" s="459"/>
      <c r="BR10" s="459"/>
      <c r="BS10" s="459"/>
      <c r="BT10" s="459"/>
      <c r="BU10" s="460"/>
      <c r="BV10" s="458">
        <v>279128</v>
      </c>
      <c r="BW10" s="459"/>
      <c r="BX10" s="459"/>
      <c r="BY10" s="459"/>
      <c r="BZ10" s="459"/>
      <c r="CA10" s="459"/>
      <c r="CB10" s="459"/>
      <c r="CC10" s="460"/>
      <c r="CD10" s="181" t="s">
        <v>126</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90"/>
      <c r="C11" s="591"/>
      <c r="D11" s="591"/>
      <c r="E11" s="591"/>
      <c r="F11" s="591"/>
      <c r="G11" s="591"/>
      <c r="H11" s="591"/>
      <c r="I11" s="591"/>
      <c r="J11" s="591"/>
      <c r="K11" s="509"/>
      <c r="L11" s="419" t="s">
        <v>127</v>
      </c>
      <c r="M11" s="420"/>
      <c r="N11" s="420"/>
      <c r="O11" s="420"/>
      <c r="P11" s="420"/>
      <c r="Q11" s="421"/>
      <c r="R11" s="587" t="s">
        <v>128</v>
      </c>
      <c r="S11" s="588"/>
      <c r="T11" s="588"/>
      <c r="U11" s="588"/>
      <c r="V11" s="589"/>
      <c r="W11" s="599"/>
      <c r="X11" s="409"/>
      <c r="Y11" s="409"/>
      <c r="Z11" s="409"/>
      <c r="AA11" s="409"/>
      <c r="AB11" s="409"/>
      <c r="AC11" s="409"/>
      <c r="AD11" s="409"/>
      <c r="AE11" s="409"/>
      <c r="AF11" s="409"/>
      <c r="AG11" s="409"/>
      <c r="AH11" s="409"/>
      <c r="AI11" s="409"/>
      <c r="AJ11" s="409"/>
      <c r="AK11" s="409"/>
      <c r="AL11" s="600"/>
      <c r="AM11" s="515" t="s">
        <v>129</v>
      </c>
      <c r="AN11" s="415"/>
      <c r="AO11" s="415"/>
      <c r="AP11" s="415"/>
      <c r="AQ11" s="415"/>
      <c r="AR11" s="415"/>
      <c r="AS11" s="415"/>
      <c r="AT11" s="416"/>
      <c r="AU11" s="516" t="s">
        <v>130</v>
      </c>
      <c r="AV11" s="517"/>
      <c r="AW11" s="517"/>
      <c r="AX11" s="517"/>
      <c r="AY11" s="472" t="s">
        <v>131</v>
      </c>
      <c r="AZ11" s="473"/>
      <c r="BA11" s="473"/>
      <c r="BB11" s="473"/>
      <c r="BC11" s="473"/>
      <c r="BD11" s="473"/>
      <c r="BE11" s="473"/>
      <c r="BF11" s="473"/>
      <c r="BG11" s="473"/>
      <c r="BH11" s="473"/>
      <c r="BI11" s="473"/>
      <c r="BJ11" s="473"/>
      <c r="BK11" s="473"/>
      <c r="BL11" s="473"/>
      <c r="BM11" s="474"/>
      <c r="BN11" s="458">
        <v>0</v>
      </c>
      <c r="BO11" s="459"/>
      <c r="BP11" s="459"/>
      <c r="BQ11" s="459"/>
      <c r="BR11" s="459"/>
      <c r="BS11" s="459"/>
      <c r="BT11" s="459"/>
      <c r="BU11" s="460"/>
      <c r="BV11" s="458">
        <v>0</v>
      </c>
      <c r="BW11" s="459"/>
      <c r="BX11" s="459"/>
      <c r="BY11" s="459"/>
      <c r="BZ11" s="459"/>
      <c r="CA11" s="459"/>
      <c r="CB11" s="459"/>
      <c r="CC11" s="460"/>
      <c r="CD11" s="498" t="s">
        <v>132</v>
      </c>
      <c r="CE11" s="418"/>
      <c r="CF11" s="418"/>
      <c r="CG11" s="418"/>
      <c r="CH11" s="418"/>
      <c r="CI11" s="418"/>
      <c r="CJ11" s="418"/>
      <c r="CK11" s="418"/>
      <c r="CL11" s="418"/>
      <c r="CM11" s="418"/>
      <c r="CN11" s="418"/>
      <c r="CO11" s="418"/>
      <c r="CP11" s="418"/>
      <c r="CQ11" s="418"/>
      <c r="CR11" s="418"/>
      <c r="CS11" s="499"/>
      <c r="CT11" s="561" t="s">
        <v>133</v>
      </c>
      <c r="CU11" s="562"/>
      <c r="CV11" s="562"/>
      <c r="CW11" s="562"/>
      <c r="CX11" s="562"/>
      <c r="CY11" s="562"/>
      <c r="CZ11" s="562"/>
      <c r="DA11" s="563"/>
      <c r="DB11" s="561" t="s">
        <v>133</v>
      </c>
      <c r="DC11" s="562"/>
      <c r="DD11" s="562"/>
      <c r="DE11" s="562"/>
      <c r="DF11" s="562"/>
      <c r="DG11" s="562"/>
      <c r="DH11" s="562"/>
      <c r="DI11" s="563"/>
    </row>
    <row r="12" spans="1:119" ht="18.75" customHeight="1" x14ac:dyDescent="0.15">
      <c r="A12" s="178"/>
      <c r="B12" s="564" t="s">
        <v>134</v>
      </c>
      <c r="C12" s="565"/>
      <c r="D12" s="565"/>
      <c r="E12" s="565"/>
      <c r="F12" s="565"/>
      <c r="G12" s="565"/>
      <c r="H12" s="565"/>
      <c r="I12" s="565"/>
      <c r="J12" s="565"/>
      <c r="K12" s="566"/>
      <c r="L12" s="573" t="s">
        <v>135</v>
      </c>
      <c r="M12" s="574"/>
      <c r="N12" s="574"/>
      <c r="O12" s="574"/>
      <c r="P12" s="574"/>
      <c r="Q12" s="575"/>
      <c r="R12" s="576">
        <v>232864</v>
      </c>
      <c r="S12" s="577"/>
      <c r="T12" s="577"/>
      <c r="U12" s="577"/>
      <c r="V12" s="578"/>
      <c r="W12" s="579" t="s">
        <v>1</v>
      </c>
      <c r="X12" s="517"/>
      <c r="Y12" s="517"/>
      <c r="Z12" s="517"/>
      <c r="AA12" s="517"/>
      <c r="AB12" s="580"/>
      <c r="AC12" s="581" t="s">
        <v>136</v>
      </c>
      <c r="AD12" s="582"/>
      <c r="AE12" s="582"/>
      <c r="AF12" s="582"/>
      <c r="AG12" s="583"/>
      <c r="AH12" s="581" t="s">
        <v>137</v>
      </c>
      <c r="AI12" s="582"/>
      <c r="AJ12" s="582"/>
      <c r="AK12" s="582"/>
      <c r="AL12" s="584"/>
      <c r="AM12" s="515" t="s">
        <v>138</v>
      </c>
      <c r="AN12" s="415"/>
      <c r="AO12" s="415"/>
      <c r="AP12" s="415"/>
      <c r="AQ12" s="415"/>
      <c r="AR12" s="415"/>
      <c r="AS12" s="415"/>
      <c r="AT12" s="416"/>
      <c r="AU12" s="516" t="s">
        <v>113</v>
      </c>
      <c r="AV12" s="517"/>
      <c r="AW12" s="517"/>
      <c r="AX12" s="517"/>
      <c r="AY12" s="472" t="s">
        <v>139</v>
      </c>
      <c r="AZ12" s="473"/>
      <c r="BA12" s="473"/>
      <c r="BB12" s="473"/>
      <c r="BC12" s="473"/>
      <c r="BD12" s="473"/>
      <c r="BE12" s="473"/>
      <c r="BF12" s="473"/>
      <c r="BG12" s="473"/>
      <c r="BH12" s="473"/>
      <c r="BI12" s="473"/>
      <c r="BJ12" s="473"/>
      <c r="BK12" s="473"/>
      <c r="BL12" s="473"/>
      <c r="BM12" s="474"/>
      <c r="BN12" s="458">
        <v>67128</v>
      </c>
      <c r="BO12" s="459"/>
      <c r="BP12" s="459"/>
      <c r="BQ12" s="459"/>
      <c r="BR12" s="459"/>
      <c r="BS12" s="459"/>
      <c r="BT12" s="459"/>
      <c r="BU12" s="460"/>
      <c r="BV12" s="458">
        <v>0</v>
      </c>
      <c r="BW12" s="459"/>
      <c r="BX12" s="459"/>
      <c r="BY12" s="459"/>
      <c r="BZ12" s="459"/>
      <c r="CA12" s="459"/>
      <c r="CB12" s="459"/>
      <c r="CC12" s="460"/>
      <c r="CD12" s="498" t="s">
        <v>140</v>
      </c>
      <c r="CE12" s="418"/>
      <c r="CF12" s="418"/>
      <c r="CG12" s="418"/>
      <c r="CH12" s="418"/>
      <c r="CI12" s="418"/>
      <c r="CJ12" s="418"/>
      <c r="CK12" s="418"/>
      <c r="CL12" s="418"/>
      <c r="CM12" s="418"/>
      <c r="CN12" s="418"/>
      <c r="CO12" s="418"/>
      <c r="CP12" s="418"/>
      <c r="CQ12" s="418"/>
      <c r="CR12" s="418"/>
      <c r="CS12" s="499"/>
      <c r="CT12" s="561" t="s">
        <v>141</v>
      </c>
      <c r="CU12" s="562"/>
      <c r="CV12" s="562"/>
      <c r="CW12" s="562"/>
      <c r="CX12" s="562"/>
      <c r="CY12" s="562"/>
      <c r="CZ12" s="562"/>
      <c r="DA12" s="563"/>
      <c r="DB12" s="561" t="s">
        <v>133</v>
      </c>
      <c r="DC12" s="562"/>
      <c r="DD12" s="562"/>
      <c r="DE12" s="562"/>
      <c r="DF12" s="562"/>
      <c r="DG12" s="562"/>
      <c r="DH12" s="562"/>
      <c r="DI12" s="563"/>
    </row>
    <row r="13" spans="1:119" ht="18.75" customHeight="1" x14ac:dyDescent="0.15">
      <c r="A13" s="178"/>
      <c r="B13" s="567"/>
      <c r="C13" s="568"/>
      <c r="D13" s="568"/>
      <c r="E13" s="568"/>
      <c r="F13" s="568"/>
      <c r="G13" s="568"/>
      <c r="H13" s="568"/>
      <c r="I13" s="568"/>
      <c r="J13" s="568"/>
      <c r="K13" s="569"/>
      <c r="L13" s="187"/>
      <c r="M13" s="542" t="s">
        <v>142</v>
      </c>
      <c r="N13" s="543"/>
      <c r="O13" s="543"/>
      <c r="P13" s="543"/>
      <c r="Q13" s="544"/>
      <c r="R13" s="545">
        <v>228371</v>
      </c>
      <c r="S13" s="546"/>
      <c r="T13" s="546"/>
      <c r="U13" s="546"/>
      <c r="V13" s="547"/>
      <c r="W13" s="548" t="s">
        <v>143</v>
      </c>
      <c r="X13" s="444"/>
      <c r="Y13" s="444"/>
      <c r="Z13" s="444"/>
      <c r="AA13" s="444"/>
      <c r="AB13" s="445"/>
      <c r="AC13" s="411">
        <v>1154</v>
      </c>
      <c r="AD13" s="412"/>
      <c r="AE13" s="412"/>
      <c r="AF13" s="412"/>
      <c r="AG13" s="413"/>
      <c r="AH13" s="411">
        <v>1325</v>
      </c>
      <c r="AI13" s="412"/>
      <c r="AJ13" s="412"/>
      <c r="AK13" s="412"/>
      <c r="AL13" s="471"/>
      <c r="AM13" s="515" t="s">
        <v>144</v>
      </c>
      <c r="AN13" s="415"/>
      <c r="AO13" s="415"/>
      <c r="AP13" s="415"/>
      <c r="AQ13" s="415"/>
      <c r="AR13" s="415"/>
      <c r="AS13" s="415"/>
      <c r="AT13" s="416"/>
      <c r="AU13" s="516" t="s">
        <v>145</v>
      </c>
      <c r="AV13" s="517"/>
      <c r="AW13" s="517"/>
      <c r="AX13" s="517"/>
      <c r="AY13" s="472" t="s">
        <v>146</v>
      </c>
      <c r="AZ13" s="473"/>
      <c r="BA13" s="473"/>
      <c r="BB13" s="473"/>
      <c r="BC13" s="473"/>
      <c r="BD13" s="473"/>
      <c r="BE13" s="473"/>
      <c r="BF13" s="473"/>
      <c r="BG13" s="473"/>
      <c r="BH13" s="473"/>
      <c r="BI13" s="473"/>
      <c r="BJ13" s="473"/>
      <c r="BK13" s="473"/>
      <c r="BL13" s="473"/>
      <c r="BM13" s="474"/>
      <c r="BN13" s="458">
        <v>3612573</v>
      </c>
      <c r="BO13" s="459"/>
      <c r="BP13" s="459"/>
      <c r="BQ13" s="459"/>
      <c r="BR13" s="459"/>
      <c r="BS13" s="459"/>
      <c r="BT13" s="459"/>
      <c r="BU13" s="460"/>
      <c r="BV13" s="458">
        <v>759402</v>
      </c>
      <c r="BW13" s="459"/>
      <c r="BX13" s="459"/>
      <c r="BY13" s="459"/>
      <c r="BZ13" s="459"/>
      <c r="CA13" s="459"/>
      <c r="CB13" s="459"/>
      <c r="CC13" s="460"/>
      <c r="CD13" s="498" t="s">
        <v>147</v>
      </c>
      <c r="CE13" s="418"/>
      <c r="CF13" s="418"/>
      <c r="CG13" s="418"/>
      <c r="CH13" s="418"/>
      <c r="CI13" s="418"/>
      <c r="CJ13" s="418"/>
      <c r="CK13" s="418"/>
      <c r="CL13" s="418"/>
      <c r="CM13" s="418"/>
      <c r="CN13" s="418"/>
      <c r="CO13" s="418"/>
      <c r="CP13" s="418"/>
      <c r="CQ13" s="418"/>
      <c r="CR13" s="418"/>
      <c r="CS13" s="499"/>
      <c r="CT13" s="455">
        <v>3.1</v>
      </c>
      <c r="CU13" s="456"/>
      <c r="CV13" s="456"/>
      <c r="CW13" s="456"/>
      <c r="CX13" s="456"/>
      <c r="CY13" s="456"/>
      <c r="CZ13" s="456"/>
      <c r="DA13" s="457"/>
      <c r="DB13" s="455">
        <v>3.1</v>
      </c>
      <c r="DC13" s="456"/>
      <c r="DD13" s="456"/>
      <c r="DE13" s="456"/>
      <c r="DF13" s="456"/>
      <c r="DG13" s="456"/>
      <c r="DH13" s="456"/>
      <c r="DI13" s="457"/>
    </row>
    <row r="14" spans="1:119" ht="18.75" customHeight="1" thickBot="1" x14ac:dyDescent="0.2">
      <c r="A14" s="178"/>
      <c r="B14" s="567"/>
      <c r="C14" s="568"/>
      <c r="D14" s="568"/>
      <c r="E14" s="568"/>
      <c r="F14" s="568"/>
      <c r="G14" s="568"/>
      <c r="H14" s="568"/>
      <c r="I14" s="568"/>
      <c r="J14" s="568"/>
      <c r="K14" s="569"/>
      <c r="L14" s="532" t="s">
        <v>148</v>
      </c>
      <c r="M14" s="585"/>
      <c r="N14" s="585"/>
      <c r="O14" s="585"/>
      <c r="P14" s="585"/>
      <c r="Q14" s="586"/>
      <c r="R14" s="545">
        <v>233391</v>
      </c>
      <c r="S14" s="546"/>
      <c r="T14" s="546"/>
      <c r="U14" s="546"/>
      <c r="V14" s="547"/>
      <c r="W14" s="549"/>
      <c r="X14" s="447"/>
      <c r="Y14" s="447"/>
      <c r="Z14" s="447"/>
      <c r="AA14" s="447"/>
      <c r="AB14" s="448"/>
      <c r="AC14" s="538">
        <v>1.1000000000000001</v>
      </c>
      <c r="AD14" s="539"/>
      <c r="AE14" s="539"/>
      <c r="AF14" s="539"/>
      <c r="AG14" s="540"/>
      <c r="AH14" s="538">
        <v>1.3</v>
      </c>
      <c r="AI14" s="539"/>
      <c r="AJ14" s="539"/>
      <c r="AK14" s="539"/>
      <c r="AL14" s="541"/>
      <c r="AM14" s="515"/>
      <c r="AN14" s="415"/>
      <c r="AO14" s="415"/>
      <c r="AP14" s="415"/>
      <c r="AQ14" s="415"/>
      <c r="AR14" s="415"/>
      <c r="AS14" s="415"/>
      <c r="AT14" s="416"/>
      <c r="AU14" s="516"/>
      <c r="AV14" s="517"/>
      <c r="AW14" s="517"/>
      <c r="AX14" s="517"/>
      <c r="AY14" s="472"/>
      <c r="AZ14" s="473"/>
      <c r="BA14" s="473"/>
      <c r="BB14" s="473"/>
      <c r="BC14" s="473"/>
      <c r="BD14" s="473"/>
      <c r="BE14" s="473"/>
      <c r="BF14" s="473"/>
      <c r="BG14" s="473"/>
      <c r="BH14" s="473"/>
      <c r="BI14" s="473"/>
      <c r="BJ14" s="473"/>
      <c r="BK14" s="473"/>
      <c r="BL14" s="473"/>
      <c r="BM14" s="474"/>
      <c r="BN14" s="458"/>
      <c r="BO14" s="459"/>
      <c r="BP14" s="459"/>
      <c r="BQ14" s="459"/>
      <c r="BR14" s="459"/>
      <c r="BS14" s="459"/>
      <c r="BT14" s="459"/>
      <c r="BU14" s="460"/>
      <c r="BV14" s="458"/>
      <c r="BW14" s="459"/>
      <c r="BX14" s="459"/>
      <c r="BY14" s="459"/>
      <c r="BZ14" s="459"/>
      <c r="CA14" s="459"/>
      <c r="CB14" s="459"/>
      <c r="CC14" s="460"/>
      <c r="CD14" s="495" t="s">
        <v>149</v>
      </c>
      <c r="CE14" s="496"/>
      <c r="CF14" s="496"/>
      <c r="CG14" s="496"/>
      <c r="CH14" s="496"/>
      <c r="CI14" s="496"/>
      <c r="CJ14" s="496"/>
      <c r="CK14" s="496"/>
      <c r="CL14" s="496"/>
      <c r="CM14" s="496"/>
      <c r="CN14" s="496"/>
      <c r="CO14" s="496"/>
      <c r="CP14" s="496"/>
      <c r="CQ14" s="496"/>
      <c r="CR14" s="496"/>
      <c r="CS14" s="497"/>
      <c r="CT14" s="555">
        <v>3.7</v>
      </c>
      <c r="CU14" s="556"/>
      <c r="CV14" s="556"/>
      <c r="CW14" s="556"/>
      <c r="CX14" s="556"/>
      <c r="CY14" s="556"/>
      <c r="CZ14" s="556"/>
      <c r="DA14" s="557"/>
      <c r="DB14" s="555">
        <v>11.2</v>
      </c>
      <c r="DC14" s="556"/>
      <c r="DD14" s="556"/>
      <c r="DE14" s="556"/>
      <c r="DF14" s="556"/>
      <c r="DG14" s="556"/>
      <c r="DH14" s="556"/>
      <c r="DI14" s="557"/>
    </row>
    <row r="15" spans="1:119" ht="18.75" customHeight="1" x14ac:dyDescent="0.15">
      <c r="A15" s="178"/>
      <c r="B15" s="567"/>
      <c r="C15" s="568"/>
      <c r="D15" s="568"/>
      <c r="E15" s="568"/>
      <c r="F15" s="568"/>
      <c r="G15" s="568"/>
      <c r="H15" s="568"/>
      <c r="I15" s="568"/>
      <c r="J15" s="568"/>
      <c r="K15" s="569"/>
      <c r="L15" s="187"/>
      <c r="M15" s="542" t="s">
        <v>150</v>
      </c>
      <c r="N15" s="543"/>
      <c r="O15" s="543"/>
      <c r="P15" s="543"/>
      <c r="Q15" s="544"/>
      <c r="R15" s="545">
        <v>229024</v>
      </c>
      <c r="S15" s="546"/>
      <c r="T15" s="546"/>
      <c r="U15" s="546"/>
      <c r="V15" s="547"/>
      <c r="W15" s="548" t="s">
        <v>151</v>
      </c>
      <c r="X15" s="444"/>
      <c r="Y15" s="444"/>
      <c r="Z15" s="444"/>
      <c r="AA15" s="444"/>
      <c r="AB15" s="445"/>
      <c r="AC15" s="411">
        <v>22446</v>
      </c>
      <c r="AD15" s="412"/>
      <c r="AE15" s="412"/>
      <c r="AF15" s="412"/>
      <c r="AG15" s="413"/>
      <c r="AH15" s="411">
        <v>25122</v>
      </c>
      <c r="AI15" s="412"/>
      <c r="AJ15" s="412"/>
      <c r="AK15" s="412"/>
      <c r="AL15" s="471"/>
      <c r="AM15" s="515"/>
      <c r="AN15" s="415"/>
      <c r="AO15" s="415"/>
      <c r="AP15" s="415"/>
      <c r="AQ15" s="415"/>
      <c r="AR15" s="415"/>
      <c r="AS15" s="415"/>
      <c r="AT15" s="416"/>
      <c r="AU15" s="516"/>
      <c r="AV15" s="517"/>
      <c r="AW15" s="517"/>
      <c r="AX15" s="517"/>
      <c r="AY15" s="484" t="s">
        <v>152</v>
      </c>
      <c r="AZ15" s="485"/>
      <c r="BA15" s="485"/>
      <c r="BB15" s="485"/>
      <c r="BC15" s="485"/>
      <c r="BD15" s="485"/>
      <c r="BE15" s="485"/>
      <c r="BF15" s="485"/>
      <c r="BG15" s="485"/>
      <c r="BH15" s="485"/>
      <c r="BI15" s="485"/>
      <c r="BJ15" s="485"/>
      <c r="BK15" s="485"/>
      <c r="BL15" s="485"/>
      <c r="BM15" s="486"/>
      <c r="BN15" s="487">
        <v>25598671</v>
      </c>
      <c r="BO15" s="488"/>
      <c r="BP15" s="488"/>
      <c r="BQ15" s="488"/>
      <c r="BR15" s="488"/>
      <c r="BS15" s="488"/>
      <c r="BT15" s="488"/>
      <c r="BU15" s="489"/>
      <c r="BV15" s="487">
        <v>26285764</v>
      </c>
      <c r="BW15" s="488"/>
      <c r="BX15" s="488"/>
      <c r="BY15" s="488"/>
      <c r="BZ15" s="488"/>
      <c r="CA15" s="488"/>
      <c r="CB15" s="488"/>
      <c r="CC15" s="489"/>
      <c r="CD15" s="558" t="s">
        <v>153</v>
      </c>
      <c r="CE15" s="559"/>
      <c r="CF15" s="559"/>
      <c r="CG15" s="559"/>
      <c r="CH15" s="559"/>
      <c r="CI15" s="559"/>
      <c r="CJ15" s="559"/>
      <c r="CK15" s="559"/>
      <c r="CL15" s="559"/>
      <c r="CM15" s="559"/>
      <c r="CN15" s="559"/>
      <c r="CO15" s="559"/>
      <c r="CP15" s="559"/>
      <c r="CQ15" s="559"/>
      <c r="CR15" s="559"/>
      <c r="CS15" s="560"/>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67"/>
      <c r="C16" s="568"/>
      <c r="D16" s="568"/>
      <c r="E16" s="568"/>
      <c r="F16" s="568"/>
      <c r="G16" s="568"/>
      <c r="H16" s="568"/>
      <c r="I16" s="568"/>
      <c r="J16" s="568"/>
      <c r="K16" s="569"/>
      <c r="L16" s="532" t="s">
        <v>154</v>
      </c>
      <c r="M16" s="533"/>
      <c r="N16" s="533"/>
      <c r="O16" s="533"/>
      <c r="P16" s="533"/>
      <c r="Q16" s="534"/>
      <c r="R16" s="535" t="s">
        <v>155</v>
      </c>
      <c r="S16" s="536"/>
      <c r="T16" s="536"/>
      <c r="U16" s="536"/>
      <c r="V16" s="537"/>
      <c r="W16" s="549"/>
      <c r="X16" s="447"/>
      <c r="Y16" s="447"/>
      <c r="Z16" s="447"/>
      <c r="AA16" s="447"/>
      <c r="AB16" s="448"/>
      <c r="AC16" s="538">
        <v>22.3</v>
      </c>
      <c r="AD16" s="539"/>
      <c r="AE16" s="539"/>
      <c r="AF16" s="539"/>
      <c r="AG16" s="540"/>
      <c r="AH16" s="538">
        <v>23.8</v>
      </c>
      <c r="AI16" s="539"/>
      <c r="AJ16" s="539"/>
      <c r="AK16" s="539"/>
      <c r="AL16" s="541"/>
      <c r="AM16" s="515"/>
      <c r="AN16" s="415"/>
      <c r="AO16" s="415"/>
      <c r="AP16" s="415"/>
      <c r="AQ16" s="415"/>
      <c r="AR16" s="415"/>
      <c r="AS16" s="415"/>
      <c r="AT16" s="416"/>
      <c r="AU16" s="516"/>
      <c r="AV16" s="517"/>
      <c r="AW16" s="517"/>
      <c r="AX16" s="517"/>
      <c r="AY16" s="472" t="s">
        <v>156</v>
      </c>
      <c r="AZ16" s="473"/>
      <c r="BA16" s="473"/>
      <c r="BB16" s="473"/>
      <c r="BC16" s="473"/>
      <c r="BD16" s="473"/>
      <c r="BE16" s="473"/>
      <c r="BF16" s="473"/>
      <c r="BG16" s="473"/>
      <c r="BH16" s="473"/>
      <c r="BI16" s="473"/>
      <c r="BJ16" s="473"/>
      <c r="BK16" s="473"/>
      <c r="BL16" s="473"/>
      <c r="BM16" s="474"/>
      <c r="BN16" s="458">
        <v>36356697</v>
      </c>
      <c r="BO16" s="459"/>
      <c r="BP16" s="459"/>
      <c r="BQ16" s="459"/>
      <c r="BR16" s="459"/>
      <c r="BS16" s="459"/>
      <c r="BT16" s="459"/>
      <c r="BU16" s="460"/>
      <c r="BV16" s="458">
        <v>34704086</v>
      </c>
      <c r="BW16" s="459"/>
      <c r="BX16" s="459"/>
      <c r="BY16" s="459"/>
      <c r="BZ16" s="459"/>
      <c r="CA16" s="459"/>
      <c r="CB16" s="459"/>
      <c r="CC16" s="460"/>
      <c r="CD16" s="191"/>
      <c r="CE16" s="490"/>
      <c r="CF16" s="490"/>
      <c r="CG16" s="490"/>
      <c r="CH16" s="490"/>
      <c r="CI16" s="490"/>
      <c r="CJ16" s="490"/>
      <c r="CK16" s="490"/>
      <c r="CL16" s="490"/>
      <c r="CM16" s="490"/>
      <c r="CN16" s="490"/>
      <c r="CO16" s="490"/>
      <c r="CP16" s="490"/>
      <c r="CQ16" s="490"/>
      <c r="CR16" s="490"/>
      <c r="CS16" s="491"/>
      <c r="CT16" s="455"/>
      <c r="CU16" s="456"/>
      <c r="CV16" s="456"/>
      <c r="CW16" s="456"/>
      <c r="CX16" s="456"/>
      <c r="CY16" s="456"/>
      <c r="CZ16" s="456"/>
      <c r="DA16" s="457"/>
      <c r="DB16" s="455"/>
      <c r="DC16" s="456"/>
      <c r="DD16" s="456"/>
      <c r="DE16" s="456"/>
      <c r="DF16" s="456"/>
      <c r="DG16" s="456"/>
      <c r="DH16" s="456"/>
      <c r="DI16" s="457"/>
    </row>
    <row r="17" spans="1:113" ht="18.75" customHeight="1" thickBot="1" x14ac:dyDescent="0.2">
      <c r="A17" s="178"/>
      <c r="B17" s="570"/>
      <c r="C17" s="571"/>
      <c r="D17" s="571"/>
      <c r="E17" s="571"/>
      <c r="F17" s="571"/>
      <c r="G17" s="571"/>
      <c r="H17" s="571"/>
      <c r="I17" s="571"/>
      <c r="J17" s="571"/>
      <c r="K17" s="572"/>
      <c r="L17" s="192"/>
      <c r="M17" s="551" t="s">
        <v>157</v>
      </c>
      <c r="N17" s="552"/>
      <c r="O17" s="552"/>
      <c r="P17" s="552"/>
      <c r="Q17" s="553"/>
      <c r="R17" s="535" t="s">
        <v>158</v>
      </c>
      <c r="S17" s="536"/>
      <c r="T17" s="536"/>
      <c r="U17" s="536"/>
      <c r="V17" s="537"/>
      <c r="W17" s="548" t="s">
        <v>159</v>
      </c>
      <c r="X17" s="444"/>
      <c r="Y17" s="444"/>
      <c r="Z17" s="444"/>
      <c r="AA17" s="444"/>
      <c r="AB17" s="445"/>
      <c r="AC17" s="411">
        <v>77052</v>
      </c>
      <c r="AD17" s="412"/>
      <c r="AE17" s="412"/>
      <c r="AF17" s="412"/>
      <c r="AG17" s="413"/>
      <c r="AH17" s="411">
        <v>79247</v>
      </c>
      <c r="AI17" s="412"/>
      <c r="AJ17" s="412"/>
      <c r="AK17" s="412"/>
      <c r="AL17" s="471"/>
      <c r="AM17" s="515"/>
      <c r="AN17" s="415"/>
      <c r="AO17" s="415"/>
      <c r="AP17" s="415"/>
      <c r="AQ17" s="415"/>
      <c r="AR17" s="415"/>
      <c r="AS17" s="415"/>
      <c r="AT17" s="416"/>
      <c r="AU17" s="516"/>
      <c r="AV17" s="517"/>
      <c r="AW17" s="517"/>
      <c r="AX17" s="517"/>
      <c r="AY17" s="472" t="s">
        <v>160</v>
      </c>
      <c r="AZ17" s="473"/>
      <c r="BA17" s="473"/>
      <c r="BB17" s="473"/>
      <c r="BC17" s="473"/>
      <c r="BD17" s="473"/>
      <c r="BE17" s="473"/>
      <c r="BF17" s="473"/>
      <c r="BG17" s="473"/>
      <c r="BH17" s="473"/>
      <c r="BI17" s="473"/>
      <c r="BJ17" s="473"/>
      <c r="BK17" s="473"/>
      <c r="BL17" s="473"/>
      <c r="BM17" s="474"/>
      <c r="BN17" s="458">
        <v>32286007</v>
      </c>
      <c r="BO17" s="459"/>
      <c r="BP17" s="459"/>
      <c r="BQ17" s="459"/>
      <c r="BR17" s="459"/>
      <c r="BS17" s="459"/>
      <c r="BT17" s="459"/>
      <c r="BU17" s="460"/>
      <c r="BV17" s="458">
        <v>33185437</v>
      </c>
      <c r="BW17" s="459"/>
      <c r="BX17" s="459"/>
      <c r="BY17" s="459"/>
      <c r="BZ17" s="459"/>
      <c r="CA17" s="459"/>
      <c r="CB17" s="459"/>
      <c r="CC17" s="460"/>
      <c r="CD17" s="191"/>
      <c r="CE17" s="490"/>
      <c r="CF17" s="490"/>
      <c r="CG17" s="490"/>
      <c r="CH17" s="490"/>
      <c r="CI17" s="490"/>
      <c r="CJ17" s="490"/>
      <c r="CK17" s="490"/>
      <c r="CL17" s="490"/>
      <c r="CM17" s="490"/>
      <c r="CN17" s="490"/>
      <c r="CO17" s="490"/>
      <c r="CP17" s="490"/>
      <c r="CQ17" s="490"/>
      <c r="CR17" s="490"/>
      <c r="CS17" s="491"/>
      <c r="CT17" s="455"/>
      <c r="CU17" s="456"/>
      <c r="CV17" s="456"/>
      <c r="CW17" s="456"/>
      <c r="CX17" s="456"/>
      <c r="CY17" s="456"/>
      <c r="CZ17" s="456"/>
      <c r="DA17" s="457"/>
      <c r="DB17" s="455"/>
      <c r="DC17" s="456"/>
      <c r="DD17" s="456"/>
      <c r="DE17" s="456"/>
      <c r="DF17" s="456"/>
      <c r="DG17" s="456"/>
      <c r="DH17" s="456"/>
      <c r="DI17" s="457"/>
    </row>
    <row r="18" spans="1:113" ht="18.75" customHeight="1" thickBot="1" x14ac:dyDescent="0.2">
      <c r="A18" s="178"/>
      <c r="B18" s="508" t="s">
        <v>161</v>
      </c>
      <c r="C18" s="509"/>
      <c r="D18" s="509"/>
      <c r="E18" s="510"/>
      <c r="F18" s="510"/>
      <c r="G18" s="510"/>
      <c r="H18" s="510"/>
      <c r="I18" s="510"/>
      <c r="J18" s="510"/>
      <c r="K18" s="510"/>
      <c r="L18" s="511">
        <v>66</v>
      </c>
      <c r="M18" s="511"/>
      <c r="N18" s="511"/>
      <c r="O18" s="511"/>
      <c r="P18" s="511"/>
      <c r="Q18" s="511"/>
      <c r="R18" s="512"/>
      <c r="S18" s="512"/>
      <c r="T18" s="512"/>
      <c r="U18" s="512"/>
      <c r="V18" s="513"/>
      <c r="W18" s="529"/>
      <c r="X18" s="530"/>
      <c r="Y18" s="530"/>
      <c r="Z18" s="530"/>
      <c r="AA18" s="530"/>
      <c r="AB18" s="554"/>
      <c r="AC18" s="428">
        <v>76.599999999999994</v>
      </c>
      <c r="AD18" s="429"/>
      <c r="AE18" s="429"/>
      <c r="AF18" s="429"/>
      <c r="AG18" s="514"/>
      <c r="AH18" s="428">
        <v>75</v>
      </c>
      <c r="AI18" s="429"/>
      <c r="AJ18" s="429"/>
      <c r="AK18" s="429"/>
      <c r="AL18" s="430"/>
      <c r="AM18" s="515"/>
      <c r="AN18" s="415"/>
      <c r="AO18" s="415"/>
      <c r="AP18" s="415"/>
      <c r="AQ18" s="415"/>
      <c r="AR18" s="415"/>
      <c r="AS18" s="415"/>
      <c r="AT18" s="416"/>
      <c r="AU18" s="516"/>
      <c r="AV18" s="517"/>
      <c r="AW18" s="517"/>
      <c r="AX18" s="517"/>
      <c r="AY18" s="472" t="s">
        <v>162</v>
      </c>
      <c r="AZ18" s="473"/>
      <c r="BA18" s="473"/>
      <c r="BB18" s="473"/>
      <c r="BC18" s="473"/>
      <c r="BD18" s="473"/>
      <c r="BE18" s="473"/>
      <c r="BF18" s="473"/>
      <c r="BG18" s="473"/>
      <c r="BH18" s="473"/>
      <c r="BI18" s="473"/>
      <c r="BJ18" s="473"/>
      <c r="BK18" s="473"/>
      <c r="BL18" s="473"/>
      <c r="BM18" s="474"/>
      <c r="BN18" s="458">
        <v>43489258</v>
      </c>
      <c r="BO18" s="459"/>
      <c r="BP18" s="459"/>
      <c r="BQ18" s="459"/>
      <c r="BR18" s="459"/>
      <c r="BS18" s="459"/>
      <c r="BT18" s="459"/>
      <c r="BU18" s="460"/>
      <c r="BV18" s="458">
        <v>42454154</v>
      </c>
      <c r="BW18" s="459"/>
      <c r="BX18" s="459"/>
      <c r="BY18" s="459"/>
      <c r="BZ18" s="459"/>
      <c r="CA18" s="459"/>
      <c r="CB18" s="459"/>
      <c r="CC18" s="460"/>
      <c r="CD18" s="191"/>
      <c r="CE18" s="490"/>
      <c r="CF18" s="490"/>
      <c r="CG18" s="490"/>
      <c r="CH18" s="490"/>
      <c r="CI18" s="490"/>
      <c r="CJ18" s="490"/>
      <c r="CK18" s="490"/>
      <c r="CL18" s="490"/>
      <c r="CM18" s="490"/>
      <c r="CN18" s="490"/>
      <c r="CO18" s="490"/>
      <c r="CP18" s="490"/>
      <c r="CQ18" s="490"/>
      <c r="CR18" s="490"/>
      <c r="CS18" s="491"/>
      <c r="CT18" s="455"/>
      <c r="CU18" s="456"/>
      <c r="CV18" s="456"/>
      <c r="CW18" s="456"/>
      <c r="CX18" s="456"/>
      <c r="CY18" s="456"/>
      <c r="CZ18" s="456"/>
      <c r="DA18" s="457"/>
      <c r="DB18" s="455"/>
      <c r="DC18" s="456"/>
      <c r="DD18" s="456"/>
      <c r="DE18" s="456"/>
      <c r="DF18" s="456"/>
      <c r="DG18" s="456"/>
      <c r="DH18" s="456"/>
      <c r="DI18" s="457"/>
    </row>
    <row r="19" spans="1:113" ht="18.75" customHeight="1" thickBot="1" x14ac:dyDescent="0.2">
      <c r="A19" s="178"/>
      <c r="B19" s="508" t="s">
        <v>163</v>
      </c>
      <c r="C19" s="509"/>
      <c r="D19" s="509"/>
      <c r="E19" s="510"/>
      <c r="F19" s="510"/>
      <c r="G19" s="510"/>
      <c r="H19" s="510"/>
      <c r="I19" s="510"/>
      <c r="J19" s="510"/>
      <c r="K19" s="510"/>
      <c r="L19" s="518">
        <v>3482</v>
      </c>
      <c r="M19" s="518"/>
      <c r="N19" s="518"/>
      <c r="O19" s="518"/>
      <c r="P19" s="518"/>
      <c r="Q19" s="518"/>
      <c r="R19" s="519"/>
      <c r="S19" s="519"/>
      <c r="T19" s="519"/>
      <c r="U19" s="519"/>
      <c r="V19" s="520"/>
      <c r="W19" s="527"/>
      <c r="X19" s="528"/>
      <c r="Y19" s="528"/>
      <c r="Z19" s="528"/>
      <c r="AA19" s="528"/>
      <c r="AB19" s="528"/>
      <c r="AC19" s="531"/>
      <c r="AD19" s="531"/>
      <c r="AE19" s="531"/>
      <c r="AF19" s="531"/>
      <c r="AG19" s="531"/>
      <c r="AH19" s="531"/>
      <c r="AI19" s="531"/>
      <c r="AJ19" s="531"/>
      <c r="AK19" s="531"/>
      <c r="AL19" s="550"/>
      <c r="AM19" s="515"/>
      <c r="AN19" s="415"/>
      <c r="AO19" s="415"/>
      <c r="AP19" s="415"/>
      <c r="AQ19" s="415"/>
      <c r="AR19" s="415"/>
      <c r="AS19" s="415"/>
      <c r="AT19" s="416"/>
      <c r="AU19" s="516"/>
      <c r="AV19" s="517"/>
      <c r="AW19" s="517"/>
      <c r="AX19" s="517"/>
      <c r="AY19" s="472" t="s">
        <v>164</v>
      </c>
      <c r="AZ19" s="473"/>
      <c r="BA19" s="473"/>
      <c r="BB19" s="473"/>
      <c r="BC19" s="473"/>
      <c r="BD19" s="473"/>
      <c r="BE19" s="473"/>
      <c r="BF19" s="473"/>
      <c r="BG19" s="473"/>
      <c r="BH19" s="473"/>
      <c r="BI19" s="473"/>
      <c r="BJ19" s="473"/>
      <c r="BK19" s="473"/>
      <c r="BL19" s="473"/>
      <c r="BM19" s="474"/>
      <c r="BN19" s="458">
        <v>57318879</v>
      </c>
      <c r="BO19" s="459"/>
      <c r="BP19" s="459"/>
      <c r="BQ19" s="459"/>
      <c r="BR19" s="459"/>
      <c r="BS19" s="459"/>
      <c r="BT19" s="459"/>
      <c r="BU19" s="460"/>
      <c r="BV19" s="458">
        <v>53644604</v>
      </c>
      <c r="BW19" s="459"/>
      <c r="BX19" s="459"/>
      <c r="BY19" s="459"/>
      <c r="BZ19" s="459"/>
      <c r="CA19" s="459"/>
      <c r="CB19" s="459"/>
      <c r="CC19" s="460"/>
      <c r="CD19" s="191"/>
      <c r="CE19" s="490"/>
      <c r="CF19" s="490"/>
      <c r="CG19" s="490"/>
      <c r="CH19" s="490"/>
      <c r="CI19" s="490"/>
      <c r="CJ19" s="490"/>
      <c r="CK19" s="490"/>
      <c r="CL19" s="490"/>
      <c r="CM19" s="490"/>
      <c r="CN19" s="490"/>
      <c r="CO19" s="490"/>
      <c r="CP19" s="490"/>
      <c r="CQ19" s="490"/>
      <c r="CR19" s="490"/>
      <c r="CS19" s="491"/>
      <c r="CT19" s="455"/>
      <c r="CU19" s="456"/>
      <c r="CV19" s="456"/>
      <c r="CW19" s="456"/>
      <c r="CX19" s="456"/>
      <c r="CY19" s="456"/>
      <c r="CZ19" s="456"/>
      <c r="DA19" s="457"/>
      <c r="DB19" s="455"/>
      <c r="DC19" s="456"/>
      <c r="DD19" s="456"/>
      <c r="DE19" s="456"/>
      <c r="DF19" s="456"/>
      <c r="DG19" s="456"/>
      <c r="DH19" s="456"/>
      <c r="DI19" s="457"/>
    </row>
    <row r="20" spans="1:113" ht="18.75" customHeight="1" thickBot="1" x14ac:dyDescent="0.2">
      <c r="A20" s="178"/>
      <c r="B20" s="508" t="s">
        <v>165</v>
      </c>
      <c r="C20" s="509"/>
      <c r="D20" s="509"/>
      <c r="E20" s="510"/>
      <c r="F20" s="510"/>
      <c r="G20" s="510"/>
      <c r="H20" s="510"/>
      <c r="I20" s="510"/>
      <c r="J20" s="510"/>
      <c r="K20" s="510"/>
      <c r="L20" s="518">
        <v>97638</v>
      </c>
      <c r="M20" s="518"/>
      <c r="N20" s="518"/>
      <c r="O20" s="518"/>
      <c r="P20" s="518"/>
      <c r="Q20" s="518"/>
      <c r="R20" s="519"/>
      <c r="S20" s="519"/>
      <c r="T20" s="519"/>
      <c r="U20" s="519"/>
      <c r="V20" s="520"/>
      <c r="W20" s="529"/>
      <c r="X20" s="530"/>
      <c r="Y20" s="530"/>
      <c r="Z20" s="530"/>
      <c r="AA20" s="530"/>
      <c r="AB20" s="530"/>
      <c r="AC20" s="521"/>
      <c r="AD20" s="521"/>
      <c r="AE20" s="521"/>
      <c r="AF20" s="521"/>
      <c r="AG20" s="521"/>
      <c r="AH20" s="521"/>
      <c r="AI20" s="521"/>
      <c r="AJ20" s="521"/>
      <c r="AK20" s="521"/>
      <c r="AL20" s="522"/>
      <c r="AM20" s="523"/>
      <c r="AN20" s="420"/>
      <c r="AO20" s="420"/>
      <c r="AP20" s="420"/>
      <c r="AQ20" s="420"/>
      <c r="AR20" s="420"/>
      <c r="AS20" s="420"/>
      <c r="AT20" s="421"/>
      <c r="AU20" s="524"/>
      <c r="AV20" s="525"/>
      <c r="AW20" s="525"/>
      <c r="AX20" s="526"/>
      <c r="AY20" s="472"/>
      <c r="AZ20" s="473"/>
      <c r="BA20" s="473"/>
      <c r="BB20" s="473"/>
      <c r="BC20" s="473"/>
      <c r="BD20" s="473"/>
      <c r="BE20" s="473"/>
      <c r="BF20" s="473"/>
      <c r="BG20" s="473"/>
      <c r="BH20" s="473"/>
      <c r="BI20" s="473"/>
      <c r="BJ20" s="473"/>
      <c r="BK20" s="473"/>
      <c r="BL20" s="473"/>
      <c r="BM20" s="474"/>
      <c r="BN20" s="458"/>
      <c r="BO20" s="459"/>
      <c r="BP20" s="459"/>
      <c r="BQ20" s="459"/>
      <c r="BR20" s="459"/>
      <c r="BS20" s="459"/>
      <c r="BT20" s="459"/>
      <c r="BU20" s="460"/>
      <c r="BV20" s="458"/>
      <c r="BW20" s="459"/>
      <c r="BX20" s="459"/>
      <c r="BY20" s="459"/>
      <c r="BZ20" s="459"/>
      <c r="CA20" s="459"/>
      <c r="CB20" s="459"/>
      <c r="CC20" s="460"/>
      <c r="CD20" s="191"/>
      <c r="CE20" s="490"/>
      <c r="CF20" s="490"/>
      <c r="CG20" s="490"/>
      <c r="CH20" s="490"/>
      <c r="CI20" s="490"/>
      <c r="CJ20" s="490"/>
      <c r="CK20" s="490"/>
      <c r="CL20" s="490"/>
      <c r="CM20" s="490"/>
      <c r="CN20" s="490"/>
      <c r="CO20" s="490"/>
      <c r="CP20" s="490"/>
      <c r="CQ20" s="490"/>
      <c r="CR20" s="490"/>
      <c r="CS20" s="491"/>
      <c r="CT20" s="455"/>
      <c r="CU20" s="456"/>
      <c r="CV20" s="456"/>
      <c r="CW20" s="456"/>
      <c r="CX20" s="456"/>
      <c r="CY20" s="456"/>
      <c r="CZ20" s="456"/>
      <c r="DA20" s="457"/>
      <c r="DB20" s="455"/>
      <c r="DC20" s="456"/>
      <c r="DD20" s="456"/>
      <c r="DE20" s="456"/>
      <c r="DF20" s="456"/>
      <c r="DG20" s="456"/>
      <c r="DH20" s="456"/>
      <c r="DI20" s="457"/>
    </row>
    <row r="21" spans="1:113" ht="18.75" customHeight="1" thickBot="1" x14ac:dyDescent="0.2">
      <c r="A21" s="178"/>
      <c r="B21" s="505" t="s">
        <v>166</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431"/>
      <c r="AZ21" s="432"/>
      <c r="BA21" s="432"/>
      <c r="BB21" s="432"/>
      <c r="BC21" s="432"/>
      <c r="BD21" s="432"/>
      <c r="BE21" s="432"/>
      <c r="BF21" s="432"/>
      <c r="BG21" s="432"/>
      <c r="BH21" s="432"/>
      <c r="BI21" s="432"/>
      <c r="BJ21" s="432"/>
      <c r="BK21" s="432"/>
      <c r="BL21" s="432"/>
      <c r="BM21" s="433"/>
      <c r="BN21" s="492"/>
      <c r="BO21" s="493"/>
      <c r="BP21" s="493"/>
      <c r="BQ21" s="493"/>
      <c r="BR21" s="493"/>
      <c r="BS21" s="493"/>
      <c r="BT21" s="493"/>
      <c r="BU21" s="494"/>
      <c r="BV21" s="492"/>
      <c r="BW21" s="493"/>
      <c r="BX21" s="493"/>
      <c r="BY21" s="493"/>
      <c r="BZ21" s="493"/>
      <c r="CA21" s="493"/>
      <c r="CB21" s="493"/>
      <c r="CC21" s="494"/>
      <c r="CD21" s="191"/>
      <c r="CE21" s="490"/>
      <c r="CF21" s="490"/>
      <c r="CG21" s="490"/>
      <c r="CH21" s="490"/>
      <c r="CI21" s="490"/>
      <c r="CJ21" s="490"/>
      <c r="CK21" s="490"/>
      <c r="CL21" s="490"/>
      <c r="CM21" s="490"/>
      <c r="CN21" s="490"/>
      <c r="CO21" s="490"/>
      <c r="CP21" s="490"/>
      <c r="CQ21" s="490"/>
      <c r="CR21" s="490"/>
      <c r="CS21" s="491"/>
      <c r="CT21" s="455"/>
      <c r="CU21" s="456"/>
      <c r="CV21" s="456"/>
      <c r="CW21" s="456"/>
      <c r="CX21" s="456"/>
      <c r="CY21" s="456"/>
      <c r="CZ21" s="456"/>
      <c r="DA21" s="457"/>
      <c r="DB21" s="455"/>
      <c r="DC21" s="456"/>
      <c r="DD21" s="456"/>
      <c r="DE21" s="456"/>
      <c r="DF21" s="456"/>
      <c r="DG21" s="456"/>
      <c r="DH21" s="456"/>
      <c r="DI21" s="457"/>
    </row>
    <row r="22" spans="1:113" ht="18.75" customHeight="1" x14ac:dyDescent="0.15">
      <c r="A22" s="178"/>
      <c r="B22" s="434" t="s">
        <v>167</v>
      </c>
      <c r="C22" s="435"/>
      <c r="D22" s="436"/>
      <c r="E22" s="443" t="s">
        <v>1</v>
      </c>
      <c r="F22" s="444"/>
      <c r="G22" s="444"/>
      <c r="H22" s="444"/>
      <c r="I22" s="444"/>
      <c r="J22" s="444"/>
      <c r="K22" s="445"/>
      <c r="L22" s="443" t="s">
        <v>168</v>
      </c>
      <c r="M22" s="444"/>
      <c r="N22" s="444"/>
      <c r="O22" s="444"/>
      <c r="P22" s="445"/>
      <c r="Q22" s="449" t="s">
        <v>169</v>
      </c>
      <c r="R22" s="450"/>
      <c r="S22" s="450"/>
      <c r="T22" s="450"/>
      <c r="U22" s="450"/>
      <c r="V22" s="451"/>
      <c r="W22" s="500" t="s">
        <v>170</v>
      </c>
      <c r="X22" s="435"/>
      <c r="Y22" s="436"/>
      <c r="Z22" s="443" t="s">
        <v>1</v>
      </c>
      <c r="AA22" s="444"/>
      <c r="AB22" s="444"/>
      <c r="AC22" s="444"/>
      <c r="AD22" s="444"/>
      <c r="AE22" s="444"/>
      <c r="AF22" s="444"/>
      <c r="AG22" s="445"/>
      <c r="AH22" s="461" t="s">
        <v>171</v>
      </c>
      <c r="AI22" s="444"/>
      <c r="AJ22" s="444"/>
      <c r="AK22" s="444"/>
      <c r="AL22" s="445"/>
      <c r="AM22" s="461" t="s">
        <v>172</v>
      </c>
      <c r="AN22" s="462"/>
      <c r="AO22" s="462"/>
      <c r="AP22" s="462"/>
      <c r="AQ22" s="462"/>
      <c r="AR22" s="463"/>
      <c r="AS22" s="449" t="s">
        <v>169</v>
      </c>
      <c r="AT22" s="450"/>
      <c r="AU22" s="450"/>
      <c r="AV22" s="450"/>
      <c r="AW22" s="450"/>
      <c r="AX22" s="467"/>
      <c r="AY22" s="484" t="s">
        <v>173</v>
      </c>
      <c r="AZ22" s="485"/>
      <c r="BA22" s="485"/>
      <c r="BB22" s="485"/>
      <c r="BC22" s="485"/>
      <c r="BD22" s="485"/>
      <c r="BE22" s="485"/>
      <c r="BF22" s="485"/>
      <c r="BG22" s="485"/>
      <c r="BH22" s="485"/>
      <c r="BI22" s="485"/>
      <c r="BJ22" s="485"/>
      <c r="BK22" s="485"/>
      <c r="BL22" s="485"/>
      <c r="BM22" s="486"/>
      <c r="BN22" s="487">
        <v>68288441</v>
      </c>
      <c r="BO22" s="488"/>
      <c r="BP22" s="488"/>
      <c r="BQ22" s="488"/>
      <c r="BR22" s="488"/>
      <c r="BS22" s="488"/>
      <c r="BT22" s="488"/>
      <c r="BU22" s="489"/>
      <c r="BV22" s="487">
        <v>68432986</v>
      </c>
      <c r="BW22" s="488"/>
      <c r="BX22" s="488"/>
      <c r="BY22" s="488"/>
      <c r="BZ22" s="488"/>
      <c r="CA22" s="488"/>
      <c r="CB22" s="488"/>
      <c r="CC22" s="489"/>
      <c r="CD22" s="191"/>
      <c r="CE22" s="490"/>
      <c r="CF22" s="490"/>
      <c r="CG22" s="490"/>
      <c r="CH22" s="490"/>
      <c r="CI22" s="490"/>
      <c r="CJ22" s="490"/>
      <c r="CK22" s="490"/>
      <c r="CL22" s="490"/>
      <c r="CM22" s="490"/>
      <c r="CN22" s="490"/>
      <c r="CO22" s="490"/>
      <c r="CP22" s="490"/>
      <c r="CQ22" s="490"/>
      <c r="CR22" s="490"/>
      <c r="CS22" s="491"/>
      <c r="CT22" s="455"/>
      <c r="CU22" s="456"/>
      <c r="CV22" s="456"/>
      <c r="CW22" s="456"/>
      <c r="CX22" s="456"/>
      <c r="CY22" s="456"/>
      <c r="CZ22" s="456"/>
      <c r="DA22" s="457"/>
      <c r="DB22" s="455"/>
      <c r="DC22" s="456"/>
      <c r="DD22" s="456"/>
      <c r="DE22" s="456"/>
      <c r="DF22" s="456"/>
      <c r="DG22" s="456"/>
      <c r="DH22" s="456"/>
      <c r="DI22" s="457"/>
    </row>
    <row r="23" spans="1:113" ht="18.75" customHeight="1" x14ac:dyDescent="0.15">
      <c r="A23" s="178"/>
      <c r="B23" s="437"/>
      <c r="C23" s="438"/>
      <c r="D23" s="439"/>
      <c r="E23" s="446"/>
      <c r="F23" s="447"/>
      <c r="G23" s="447"/>
      <c r="H23" s="447"/>
      <c r="I23" s="447"/>
      <c r="J23" s="447"/>
      <c r="K23" s="448"/>
      <c r="L23" s="446"/>
      <c r="M23" s="447"/>
      <c r="N23" s="447"/>
      <c r="O23" s="447"/>
      <c r="P23" s="448"/>
      <c r="Q23" s="452"/>
      <c r="R23" s="453"/>
      <c r="S23" s="453"/>
      <c r="T23" s="453"/>
      <c r="U23" s="453"/>
      <c r="V23" s="454"/>
      <c r="W23" s="501"/>
      <c r="X23" s="438"/>
      <c r="Y23" s="439"/>
      <c r="Z23" s="446"/>
      <c r="AA23" s="447"/>
      <c r="AB23" s="447"/>
      <c r="AC23" s="447"/>
      <c r="AD23" s="447"/>
      <c r="AE23" s="447"/>
      <c r="AF23" s="447"/>
      <c r="AG23" s="448"/>
      <c r="AH23" s="446"/>
      <c r="AI23" s="447"/>
      <c r="AJ23" s="447"/>
      <c r="AK23" s="447"/>
      <c r="AL23" s="448"/>
      <c r="AM23" s="464"/>
      <c r="AN23" s="465"/>
      <c r="AO23" s="465"/>
      <c r="AP23" s="465"/>
      <c r="AQ23" s="465"/>
      <c r="AR23" s="466"/>
      <c r="AS23" s="452"/>
      <c r="AT23" s="453"/>
      <c r="AU23" s="453"/>
      <c r="AV23" s="453"/>
      <c r="AW23" s="453"/>
      <c r="AX23" s="468"/>
      <c r="AY23" s="472" t="s">
        <v>174</v>
      </c>
      <c r="AZ23" s="473"/>
      <c r="BA23" s="473"/>
      <c r="BB23" s="473"/>
      <c r="BC23" s="473"/>
      <c r="BD23" s="473"/>
      <c r="BE23" s="473"/>
      <c r="BF23" s="473"/>
      <c r="BG23" s="473"/>
      <c r="BH23" s="473"/>
      <c r="BI23" s="473"/>
      <c r="BJ23" s="473"/>
      <c r="BK23" s="473"/>
      <c r="BL23" s="473"/>
      <c r="BM23" s="474"/>
      <c r="BN23" s="458">
        <v>48542638</v>
      </c>
      <c r="BO23" s="459"/>
      <c r="BP23" s="459"/>
      <c r="BQ23" s="459"/>
      <c r="BR23" s="459"/>
      <c r="BS23" s="459"/>
      <c r="BT23" s="459"/>
      <c r="BU23" s="460"/>
      <c r="BV23" s="458">
        <v>46587127</v>
      </c>
      <c r="BW23" s="459"/>
      <c r="BX23" s="459"/>
      <c r="BY23" s="459"/>
      <c r="BZ23" s="459"/>
      <c r="CA23" s="459"/>
      <c r="CB23" s="459"/>
      <c r="CC23" s="460"/>
      <c r="CD23" s="191"/>
      <c r="CE23" s="490"/>
      <c r="CF23" s="490"/>
      <c r="CG23" s="490"/>
      <c r="CH23" s="490"/>
      <c r="CI23" s="490"/>
      <c r="CJ23" s="490"/>
      <c r="CK23" s="490"/>
      <c r="CL23" s="490"/>
      <c r="CM23" s="490"/>
      <c r="CN23" s="490"/>
      <c r="CO23" s="490"/>
      <c r="CP23" s="490"/>
      <c r="CQ23" s="490"/>
      <c r="CR23" s="490"/>
      <c r="CS23" s="491"/>
      <c r="CT23" s="455"/>
      <c r="CU23" s="456"/>
      <c r="CV23" s="456"/>
      <c r="CW23" s="456"/>
      <c r="CX23" s="456"/>
      <c r="CY23" s="456"/>
      <c r="CZ23" s="456"/>
      <c r="DA23" s="457"/>
      <c r="DB23" s="455"/>
      <c r="DC23" s="456"/>
      <c r="DD23" s="456"/>
      <c r="DE23" s="456"/>
      <c r="DF23" s="456"/>
      <c r="DG23" s="456"/>
      <c r="DH23" s="456"/>
      <c r="DI23" s="457"/>
    </row>
    <row r="24" spans="1:113" ht="18.75" customHeight="1" thickBot="1" x14ac:dyDescent="0.2">
      <c r="A24" s="178"/>
      <c r="B24" s="437"/>
      <c r="C24" s="438"/>
      <c r="D24" s="439"/>
      <c r="E24" s="414" t="s">
        <v>175</v>
      </c>
      <c r="F24" s="415"/>
      <c r="G24" s="415"/>
      <c r="H24" s="415"/>
      <c r="I24" s="415"/>
      <c r="J24" s="415"/>
      <c r="K24" s="416"/>
      <c r="L24" s="411">
        <v>1</v>
      </c>
      <c r="M24" s="412"/>
      <c r="N24" s="412"/>
      <c r="O24" s="412"/>
      <c r="P24" s="413"/>
      <c r="Q24" s="411">
        <v>9820</v>
      </c>
      <c r="R24" s="412"/>
      <c r="S24" s="412"/>
      <c r="T24" s="412"/>
      <c r="U24" s="412"/>
      <c r="V24" s="413"/>
      <c r="W24" s="501"/>
      <c r="X24" s="438"/>
      <c r="Y24" s="439"/>
      <c r="Z24" s="414" t="s">
        <v>176</v>
      </c>
      <c r="AA24" s="415"/>
      <c r="AB24" s="415"/>
      <c r="AC24" s="415"/>
      <c r="AD24" s="415"/>
      <c r="AE24" s="415"/>
      <c r="AF24" s="415"/>
      <c r="AG24" s="416"/>
      <c r="AH24" s="411">
        <v>1275</v>
      </c>
      <c r="AI24" s="412"/>
      <c r="AJ24" s="412"/>
      <c r="AK24" s="412"/>
      <c r="AL24" s="413"/>
      <c r="AM24" s="411">
        <v>3918075</v>
      </c>
      <c r="AN24" s="412"/>
      <c r="AO24" s="412"/>
      <c r="AP24" s="412"/>
      <c r="AQ24" s="412"/>
      <c r="AR24" s="413"/>
      <c r="AS24" s="411">
        <v>3073</v>
      </c>
      <c r="AT24" s="412"/>
      <c r="AU24" s="412"/>
      <c r="AV24" s="412"/>
      <c r="AW24" s="412"/>
      <c r="AX24" s="471"/>
      <c r="AY24" s="431" t="s">
        <v>177</v>
      </c>
      <c r="AZ24" s="432"/>
      <c r="BA24" s="432"/>
      <c r="BB24" s="432"/>
      <c r="BC24" s="432"/>
      <c r="BD24" s="432"/>
      <c r="BE24" s="432"/>
      <c r="BF24" s="432"/>
      <c r="BG24" s="432"/>
      <c r="BH24" s="432"/>
      <c r="BI24" s="432"/>
      <c r="BJ24" s="432"/>
      <c r="BK24" s="432"/>
      <c r="BL24" s="432"/>
      <c r="BM24" s="433"/>
      <c r="BN24" s="458">
        <v>29199490</v>
      </c>
      <c r="BO24" s="459"/>
      <c r="BP24" s="459"/>
      <c r="BQ24" s="459"/>
      <c r="BR24" s="459"/>
      <c r="BS24" s="459"/>
      <c r="BT24" s="459"/>
      <c r="BU24" s="460"/>
      <c r="BV24" s="458">
        <v>30735855</v>
      </c>
      <c r="BW24" s="459"/>
      <c r="BX24" s="459"/>
      <c r="BY24" s="459"/>
      <c r="BZ24" s="459"/>
      <c r="CA24" s="459"/>
      <c r="CB24" s="459"/>
      <c r="CC24" s="460"/>
      <c r="CD24" s="191"/>
      <c r="CE24" s="490"/>
      <c r="CF24" s="490"/>
      <c r="CG24" s="490"/>
      <c r="CH24" s="490"/>
      <c r="CI24" s="490"/>
      <c r="CJ24" s="490"/>
      <c r="CK24" s="490"/>
      <c r="CL24" s="490"/>
      <c r="CM24" s="490"/>
      <c r="CN24" s="490"/>
      <c r="CO24" s="490"/>
      <c r="CP24" s="490"/>
      <c r="CQ24" s="490"/>
      <c r="CR24" s="490"/>
      <c r="CS24" s="491"/>
      <c r="CT24" s="455"/>
      <c r="CU24" s="456"/>
      <c r="CV24" s="456"/>
      <c r="CW24" s="456"/>
      <c r="CX24" s="456"/>
      <c r="CY24" s="456"/>
      <c r="CZ24" s="456"/>
      <c r="DA24" s="457"/>
      <c r="DB24" s="455"/>
      <c r="DC24" s="456"/>
      <c r="DD24" s="456"/>
      <c r="DE24" s="456"/>
      <c r="DF24" s="456"/>
      <c r="DG24" s="456"/>
      <c r="DH24" s="456"/>
      <c r="DI24" s="457"/>
    </row>
    <row r="25" spans="1:113" ht="18.75" customHeight="1" x14ac:dyDescent="0.15">
      <c r="A25" s="178"/>
      <c r="B25" s="437"/>
      <c r="C25" s="438"/>
      <c r="D25" s="439"/>
      <c r="E25" s="414" t="s">
        <v>178</v>
      </c>
      <c r="F25" s="415"/>
      <c r="G25" s="415"/>
      <c r="H25" s="415"/>
      <c r="I25" s="415"/>
      <c r="J25" s="415"/>
      <c r="K25" s="416"/>
      <c r="L25" s="411">
        <v>2</v>
      </c>
      <c r="M25" s="412"/>
      <c r="N25" s="412"/>
      <c r="O25" s="412"/>
      <c r="P25" s="413"/>
      <c r="Q25" s="411">
        <v>8320</v>
      </c>
      <c r="R25" s="412"/>
      <c r="S25" s="412"/>
      <c r="T25" s="412"/>
      <c r="U25" s="412"/>
      <c r="V25" s="413"/>
      <c r="W25" s="501"/>
      <c r="X25" s="438"/>
      <c r="Y25" s="439"/>
      <c r="Z25" s="414" t="s">
        <v>179</v>
      </c>
      <c r="AA25" s="415"/>
      <c r="AB25" s="415"/>
      <c r="AC25" s="415"/>
      <c r="AD25" s="415"/>
      <c r="AE25" s="415"/>
      <c r="AF25" s="415"/>
      <c r="AG25" s="416"/>
      <c r="AH25" s="411">
        <v>280</v>
      </c>
      <c r="AI25" s="412"/>
      <c r="AJ25" s="412"/>
      <c r="AK25" s="412"/>
      <c r="AL25" s="413"/>
      <c r="AM25" s="411">
        <v>833000</v>
      </c>
      <c r="AN25" s="412"/>
      <c r="AO25" s="412"/>
      <c r="AP25" s="412"/>
      <c r="AQ25" s="412"/>
      <c r="AR25" s="413"/>
      <c r="AS25" s="411">
        <v>2975</v>
      </c>
      <c r="AT25" s="412"/>
      <c r="AU25" s="412"/>
      <c r="AV25" s="412"/>
      <c r="AW25" s="412"/>
      <c r="AX25" s="471"/>
      <c r="AY25" s="484" t="s">
        <v>180</v>
      </c>
      <c r="AZ25" s="485"/>
      <c r="BA25" s="485"/>
      <c r="BB25" s="485"/>
      <c r="BC25" s="485"/>
      <c r="BD25" s="485"/>
      <c r="BE25" s="485"/>
      <c r="BF25" s="485"/>
      <c r="BG25" s="485"/>
      <c r="BH25" s="485"/>
      <c r="BI25" s="485"/>
      <c r="BJ25" s="485"/>
      <c r="BK25" s="485"/>
      <c r="BL25" s="485"/>
      <c r="BM25" s="486"/>
      <c r="BN25" s="487">
        <v>30024146</v>
      </c>
      <c r="BO25" s="488"/>
      <c r="BP25" s="488"/>
      <c r="BQ25" s="488"/>
      <c r="BR25" s="488"/>
      <c r="BS25" s="488"/>
      <c r="BT25" s="488"/>
      <c r="BU25" s="489"/>
      <c r="BV25" s="487">
        <v>36756856</v>
      </c>
      <c r="BW25" s="488"/>
      <c r="BX25" s="488"/>
      <c r="BY25" s="488"/>
      <c r="BZ25" s="488"/>
      <c r="CA25" s="488"/>
      <c r="CB25" s="488"/>
      <c r="CC25" s="489"/>
      <c r="CD25" s="191"/>
      <c r="CE25" s="490"/>
      <c r="CF25" s="490"/>
      <c r="CG25" s="490"/>
      <c r="CH25" s="490"/>
      <c r="CI25" s="490"/>
      <c r="CJ25" s="490"/>
      <c r="CK25" s="490"/>
      <c r="CL25" s="490"/>
      <c r="CM25" s="490"/>
      <c r="CN25" s="490"/>
      <c r="CO25" s="490"/>
      <c r="CP25" s="490"/>
      <c r="CQ25" s="490"/>
      <c r="CR25" s="490"/>
      <c r="CS25" s="491"/>
      <c r="CT25" s="455"/>
      <c r="CU25" s="456"/>
      <c r="CV25" s="456"/>
      <c r="CW25" s="456"/>
      <c r="CX25" s="456"/>
      <c r="CY25" s="456"/>
      <c r="CZ25" s="456"/>
      <c r="DA25" s="457"/>
      <c r="DB25" s="455"/>
      <c r="DC25" s="456"/>
      <c r="DD25" s="456"/>
      <c r="DE25" s="456"/>
      <c r="DF25" s="456"/>
      <c r="DG25" s="456"/>
      <c r="DH25" s="456"/>
      <c r="DI25" s="457"/>
    </row>
    <row r="26" spans="1:113" ht="18.75" customHeight="1" x14ac:dyDescent="0.15">
      <c r="A26" s="178"/>
      <c r="B26" s="437"/>
      <c r="C26" s="438"/>
      <c r="D26" s="439"/>
      <c r="E26" s="414" t="s">
        <v>181</v>
      </c>
      <c r="F26" s="415"/>
      <c r="G26" s="415"/>
      <c r="H26" s="415"/>
      <c r="I26" s="415"/>
      <c r="J26" s="415"/>
      <c r="K26" s="416"/>
      <c r="L26" s="411">
        <v>1</v>
      </c>
      <c r="M26" s="412"/>
      <c r="N26" s="412"/>
      <c r="O26" s="412"/>
      <c r="P26" s="413"/>
      <c r="Q26" s="411">
        <v>7610</v>
      </c>
      <c r="R26" s="412"/>
      <c r="S26" s="412"/>
      <c r="T26" s="412"/>
      <c r="U26" s="412"/>
      <c r="V26" s="413"/>
      <c r="W26" s="501"/>
      <c r="X26" s="438"/>
      <c r="Y26" s="439"/>
      <c r="Z26" s="414" t="s">
        <v>182</v>
      </c>
      <c r="AA26" s="469"/>
      <c r="AB26" s="469"/>
      <c r="AC26" s="469"/>
      <c r="AD26" s="469"/>
      <c r="AE26" s="469"/>
      <c r="AF26" s="469"/>
      <c r="AG26" s="470"/>
      <c r="AH26" s="411">
        <v>5</v>
      </c>
      <c r="AI26" s="412"/>
      <c r="AJ26" s="412"/>
      <c r="AK26" s="412"/>
      <c r="AL26" s="413"/>
      <c r="AM26" s="411">
        <v>16300</v>
      </c>
      <c r="AN26" s="412"/>
      <c r="AO26" s="412"/>
      <c r="AP26" s="412"/>
      <c r="AQ26" s="412"/>
      <c r="AR26" s="413"/>
      <c r="AS26" s="411">
        <v>3260</v>
      </c>
      <c r="AT26" s="412"/>
      <c r="AU26" s="412"/>
      <c r="AV26" s="412"/>
      <c r="AW26" s="412"/>
      <c r="AX26" s="471"/>
      <c r="AY26" s="498" t="s">
        <v>183</v>
      </c>
      <c r="AZ26" s="418"/>
      <c r="BA26" s="418"/>
      <c r="BB26" s="418"/>
      <c r="BC26" s="418"/>
      <c r="BD26" s="418"/>
      <c r="BE26" s="418"/>
      <c r="BF26" s="418"/>
      <c r="BG26" s="418"/>
      <c r="BH26" s="418"/>
      <c r="BI26" s="418"/>
      <c r="BJ26" s="418"/>
      <c r="BK26" s="418"/>
      <c r="BL26" s="418"/>
      <c r="BM26" s="499"/>
      <c r="BN26" s="458">
        <v>50000</v>
      </c>
      <c r="BO26" s="459"/>
      <c r="BP26" s="459"/>
      <c r="BQ26" s="459"/>
      <c r="BR26" s="459"/>
      <c r="BS26" s="459"/>
      <c r="BT26" s="459"/>
      <c r="BU26" s="460"/>
      <c r="BV26" s="458">
        <v>50000</v>
      </c>
      <c r="BW26" s="459"/>
      <c r="BX26" s="459"/>
      <c r="BY26" s="459"/>
      <c r="BZ26" s="459"/>
      <c r="CA26" s="459"/>
      <c r="CB26" s="459"/>
      <c r="CC26" s="460"/>
      <c r="CD26" s="191"/>
      <c r="CE26" s="490"/>
      <c r="CF26" s="490"/>
      <c r="CG26" s="490"/>
      <c r="CH26" s="490"/>
      <c r="CI26" s="490"/>
      <c r="CJ26" s="490"/>
      <c r="CK26" s="490"/>
      <c r="CL26" s="490"/>
      <c r="CM26" s="490"/>
      <c r="CN26" s="490"/>
      <c r="CO26" s="490"/>
      <c r="CP26" s="490"/>
      <c r="CQ26" s="490"/>
      <c r="CR26" s="490"/>
      <c r="CS26" s="491"/>
      <c r="CT26" s="455"/>
      <c r="CU26" s="456"/>
      <c r="CV26" s="456"/>
      <c r="CW26" s="456"/>
      <c r="CX26" s="456"/>
      <c r="CY26" s="456"/>
      <c r="CZ26" s="456"/>
      <c r="DA26" s="457"/>
      <c r="DB26" s="455"/>
      <c r="DC26" s="456"/>
      <c r="DD26" s="456"/>
      <c r="DE26" s="456"/>
      <c r="DF26" s="456"/>
      <c r="DG26" s="456"/>
      <c r="DH26" s="456"/>
      <c r="DI26" s="457"/>
    </row>
    <row r="27" spans="1:113" ht="18.75" customHeight="1" thickBot="1" x14ac:dyDescent="0.2">
      <c r="A27" s="178"/>
      <c r="B27" s="437"/>
      <c r="C27" s="438"/>
      <c r="D27" s="439"/>
      <c r="E27" s="414" t="s">
        <v>184</v>
      </c>
      <c r="F27" s="415"/>
      <c r="G27" s="415"/>
      <c r="H27" s="415"/>
      <c r="I27" s="415"/>
      <c r="J27" s="415"/>
      <c r="K27" s="416"/>
      <c r="L27" s="411">
        <v>1</v>
      </c>
      <c r="M27" s="412"/>
      <c r="N27" s="412"/>
      <c r="O27" s="412"/>
      <c r="P27" s="413"/>
      <c r="Q27" s="411">
        <v>5370</v>
      </c>
      <c r="R27" s="412"/>
      <c r="S27" s="412"/>
      <c r="T27" s="412"/>
      <c r="U27" s="412"/>
      <c r="V27" s="413"/>
      <c r="W27" s="501"/>
      <c r="X27" s="438"/>
      <c r="Y27" s="439"/>
      <c r="Z27" s="414" t="s">
        <v>185</v>
      </c>
      <c r="AA27" s="415"/>
      <c r="AB27" s="415"/>
      <c r="AC27" s="415"/>
      <c r="AD27" s="415"/>
      <c r="AE27" s="415"/>
      <c r="AF27" s="415"/>
      <c r="AG27" s="416"/>
      <c r="AH27" s="411">
        <v>33</v>
      </c>
      <c r="AI27" s="412"/>
      <c r="AJ27" s="412"/>
      <c r="AK27" s="412"/>
      <c r="AL27" s="413"/>
      <c r="AM27" s="411">
        <v>131685</v>
      </c>
      <c r="AN27" s="412"/>
      <c r="AO27" s="412"/>
      <c r="AP27" s="412"/>
      <c r="AQ27" s="412"/>
      <c r="AR27" s="413"/>
      <c r="AS27" s="411">
        <v>3990</v>
      </c>
      <c r="AT27" s="412"/>
      <c r="AU27" s="412"/>
      <c r="AV27" s="412"/>
      <c r="AW27" s="412"/>
      <c r="AX27" s="471"/>
      <c r="AY27" s="495" t="s">
        <v>186</v>
      </c>
      <c r="AZ27" s="496"/>
      <c r="BA27" s="496"/>
      <c r="BB27" s="496"/>
      <c r="BC27" s="496"/>
      <c r="BD27" s="496"/>
      <c r="BE27" s="496"/>
      <c r="BF27" s="496"/>
      <c r="BG27" s="496"/>
      <c r="BH27" s="496"/>
      <c r="BI27" s="496"/>
      <c r="BJ27" s="496"/>
      <c r="BK27" s="496"/>
      <c r="BL27" s="496"/>
      <c r="BM27" s="497"/>
      <c r="BN27" s="492" t="s">
        <v>133</v>
      </c>
      <c r="BO27" s="493"/>
      <c r="BP27" s="493"/>
      <c r="BQ27" s="493"/>
      <c r="BR27" s="493"/>
      <c r="BS27" s="493"/>
      <c r="BT27" s="493"/>
      <c r="BU27" s="494"/>
      <c r="BV27" s="492" t="s">
        <v>187</v>
      </c>
      <c r="BW27" s="493"/>
      <c r="BX27" s="493"/>
      <c r="BY27" s="493"/>
      <c r="BZ27" s="493"/>
      <c r="CA27" s="493"/>
      <c r="CB27" s="493"/>
      <c r="CC27" s="494"/>
      <c r="CD27" s="193"/>
      <c r="CE27" s="490"/>
      <c r="CF27" s="490"/>
      <c r="CG27" s="490"/>
      <c r="CH27" s="490"/>
      <c r="CI27" s="490"/>
      <c r="CJ27" s="490"/>
      <c r="CK27" s="490"/>
      <c r="CL27" s="490"/>
      <c r="CM27" s="490"/>
      <c r="CN27" s="490"/>
      <c r="CO27" s="490"/>
      <c r="CP27" s="490"/>
      <c r="CQ27" s="490"/>
      <c r="CR27" s="490"/>
      <c r="CS27" s="491"/>
      <c r="CT27" s="455"/>
      <c r="CU27" s="456"/>
      <c r="CV27" s="456"/>
      <c r="CW27" s="456"/>
      <c r="CX27" s="456"/>
      <c r="CY27" s="456"/>
      <c r="CZ27" s="456"/>
      <c r="DA27" s="457"/>
      <c r="DB27" s="455"/>
      <c r="DC27" s="456"/>
      <c r="DD27" s="456"/>
      <c r="DE27" s="456"/>
      <c r="DF27" s="456"/>
      <c r="DG27" s="456"/>
      <c r="DH27" s="456"/>
      <c r="DI27" s="457"/>
    </row>
    <row r="28" spans="1:113" ht="18.75" customHeight="1" x14ac:dyDescent="0.15">
      <c r="A28" s="178"/>
      <c r="B28" s="437"/>
      <c r="C28" s="438"/>
      <c r="D28" s="439"/>
      <c r="E28" s="414" t="s">
        <v>188</v>
      </c>
      <c r="F28" s="415"/>
      <c r="G28" s="415"/>
      <c r="H28" s="415"/>
      <c r="I28" s="415"/>
      <c r="J28" s="415"/>
      <c r="K28" s="416"/>
      <c r="L28" s="411">
        <v>1</v>
      </c>
      <c r="M28" s="412"/>
      <c r="N28" s="412"/>
      <c r="O28" s="412"/>
      <c r="P28" s="413"/>
      <c r="Q28" s="411">
        <v>4780</v>
      </c>
      <c r="R28" s="412"/>
      <c r="S28" s="412"/>
      <c r="T28" s="412"/>
      <c r="U28" s="412"/>
      <c r="V28" s="413"/>
      <c r="W28" s="501"/>
      <c r="X28" s="438"/>
      <c r="Y28" s="439"/>
      <c r="Z28" s="414" t="s">
        <v>189</v>
      </c>
      <c r="AA28" s="415"/>
      <c r="AB28" s="415"/>
      <c r="AC28" s="415"/>
      <c r="AD28" s="415"/>
      <c r="AE28" s="415"/>
      <c r="AF28" s="415"/>
      <c r="AG28" s="416"/>
      <c r="AH28" s="411" t="s">
        <v>187</v>
      </c>
      <c r="AI28" s="412"/>
      <c r="AJ28" s="412"/>
      <c r="AK28" s="412"/>
      <c r="AL28" s="413"/>
      <c r="AM28" s="411" t="s">
        <v>133</v>
      </c>
      <c r="AN28" s="412"/>
      <c r="AO28" s="412"/>
      <c r="AP28" s="412"/>
      <c r="AQ28" s="412"/>
      <c r="AR28" s="413"/>
      <c r="AS28" s="411" t="s">
        <v>133</v>
      </c>
      <c r="AT28" s="412"/>
      <c r="AU28" s="412"/>
      <c r="AV28" s="412"/>
      <c r="AW28" s="412"/>
      <c r="AX28" s="471"/>
      <c r="AY28" s="475" t="s">
        <v>190</v>
      </c>
      <c r="AZ28" s="476"/>
      <c r="BA28" s="476"/>
      <c r="BB28" s="477"/>
      <c r="BC28" s="484" t="s">
        <v>48</v>
      </c>
      <c r="BD28" s="485"/>
      <c r="BE28" s="485"/>
      <c r="BF28" s="485"/>
      <c r="BG28" s="485"/>
      <c r="BH28" s="485"/>
      <c r="BI28" s="485"/>
      <c r="BJ28" s="485"/>
      <c r="BK28" s="485"/>
      <c r="BL28" s="485"/>
      <c r="BM28" s="486"/>
      <c r="BN28" s="487">
        <v>5136148</v>
      </c>
      <c r="BO28" s="488"/>
      <c r="BP28" s="488"/>
      <c r="BQ28" s="488"/>
      <c r="BR28" s="488"/>
      <c r="BS28" s="488"/>
      <c r="BT28" s="488"/>
      <c r="BU28" s="489"/>
      <c r="BV28" s="487">
        <v>3261997</v>
      </c>
      <c r="BW28" s="488"/>
      <c r="BX28" s="488"/>
      <c r="BY28" s="488"/>
      <c r="BZ28" s="488"/>
      <c r="CA28" s="488"/>
      <c r="CB28" s="488"/>
      <c r="CC28" s="489"/>
      <c r="CD28" s="191"/>
      <c r="CE28" s="490"/>
      <c r="CF28" s="490"/>
      <c r="CG28" s="490"/>
      <c r="CH28" s="490"/>
      <c r="CI28" s="490"/>
      <c r="CJ28" s="490"/>
      <c r="CK28" s="490"/>
      <c r="CL28" s="490"/>
      <c r="CM28" s="490"/>
      <c r="CN28" s="490"/>
      <c r="CO28" s="490"/>
      <c r="CP28" s="490"/>
      <c r="CQ28" s="490"/>
      <c r="CR28" s="490"/>
      <c r="CS28" s="491"/>
      <c r="CT28" s="455"/>
      <c r="CU28" s="456"/>
      <c r="CV28" s="456"/>
      <c r="CW28" s="456"/>
      <c r="CX28" s="456"/>
      <c r="CY28" s="456"/>
      <c r="CZ28" s="456"/>
      <c r="DA28" s="457"/>
      <c r="DB28" s="455"/>
      <c r="DC28" s="456"/>
      <c r="DD28" s="456"/>
      <c r="DE28" s="456"/>
      <c r="DF28" s="456"/>
      <c r="DG28" s="456"/>
      <c r="DH28" s="456"/>
      <c r="DI28" s="457"/>
    </row>
    <row r="29" spans="1:113" ht="18.75" customHeight="1" x14ac:dyDescent="0.15">
      <c r="A29" s="178"/>
      <c r="B29" s="437"/>
      <c r="C29" s="438"/>
      <c r="D29" s="439"/>
      <c r="E29" s="414" t="s">
        <v>191</v>
      </c>
      <c r="F29" s="415"/>
      <c r="G29" s="415"/>
      <c r="H29" s="415"/>
      <c r="I29" s="415"/>
      <c r="J29" s="415"/>
      <c r="K29" s="416"/>
      <c r="L29" s="411">
        <v>30</v>
      </c>
      <c r="M29" s="412"/>
      <c r="N29" s="412"/>
      <c r="O29" s="412"/>
      <c r="P29" s="413"/>
      <c r="Q29" s="411">
        <v>4500</v>
      </c>
      <c r="R29" s="412"/>
      <c r="S29" s="412"/>
      <c r="T29" s="412"/>
      <c r="U29" s="412"/>
      <c r="V29" s="413"/>
      <c r="W29" s="502"/>
      <c r="X29" s="503"/>
      <c r="Y29" s="504"/>
      <c r="Z29" s="414" t="s">
        <v>192</v>
      </c>
      <c r="AA29" s="415"/>
      <c r="AB29" s="415"/>
      <c r="AC29" s="415"/>
      <c r="AD29" s="415"/>
      <c r="AE29" s="415"/>
      <c r="AF29" s="415"/>
      <c r="AG29" s="416"/>
      <c r="AH29" s="411">
        <v>1308</v>
      </c>
      <c r="AI29" s="412"/>
      <c r="AJ29" s="412"/>
      <c r="AK29" s="412"/>
      <c r="AL29" s="413"/>
      <c r="AM29" s="411">
        <v>4049760</v>
      </c>
      <c r="AN29" s="412"/>
      <c r="AO29" s="412"/>
      <c r="AP29" s="412"/>
      <c r="AQ29" s="412"/>
      <c r="AR29" s="413"/>
      <c r="AS29" s="411">
        <v>3096</v>
      </c>
      <c r="AT29" s="412"/>
      <c r="AU29" s="412"/>
      <c r="AV29" s="412"/>
      <c r="AW29" s="412"/>
      <c r="AX29" s="471"/>
      <c r="AY29" s="478"/>
      <c r="AZ29" s="479"/>
      <c r="BA29" s="479"/>
      <c r="BB29" s="480"/>
      <c r="BC29" s="472" t="s">
        <v>193</v>
      </c>
      <c r="BD29" s="473"/>
      <c r="BE29" s="473"/>
      <c r="BF29" s="473"/>
      <c r="BG29" s="473"/>
      <c r="BH29" s="473"/>
      <c r="BI29" s="473"/>
      <c r="BJ29" s="473"/>
      <c r="BK29" s="473"/>
      <c r="BL29" s="473"/>
      <c r="BM29" s="474"/>
      <c r="BN29" s="458">
        <v>1202094</v>
      </c>
      <c r="BO29" s="459"/>
      <c r="BP29" s="459"/>
      <c r="BQ29" s="459"/>
      <c r="BR29" s="459"/>
      <c r="BS29" s="459"/>
      <c r="BT29" s="459"/>
      <c r="BU29" s="460"/>
      <c r="BV29" s="458">
        <v>26</v>
      </c>
      <c r="BW29" s="459"/>
      <c r="BX29" s="459"/>
      <c r="BY29" s="459"/>
      <c r="BZ29" s="459"/>
      <c r="CA29" s="459"/>
      <c r="CB29" s="459"/>
      <c r="CC29" s="460"/>
      <c r="CD29" s="193"/>
      <c r="CE29" s="490"/>
      <c r="CF29" s="490"/>
      <c r="CG29" s="490"/>
      <c r="CH29" s="490"/>
      <c r="CI29" s="490"/>
      <c r="CJ29" s="490"/>
      <c r="CK29" s="490"/>
      <c r="CL29" s="490"/>
      <c r="CM29" s="490"/>
      <c r="CN29" s="490"/>
      <c r="CO29" s="490"/>
      <c r="CP29" s="490"/>
      <c r="CQ29" s="490"/>
      <c r="CR29" s="490"/>
      <c r="CS29" s="491"/>
      <c r="CT29" s="455"/>
      <c r="CU29" s="456"/>
      <c r="CV29" s="456"/>
      <c r="CW29" s="456"/>
      <c r="CX29" s="456"/>
      <c r="CY29" s="456"/>
      <c r="CZ29" s="456"/>
      <c r="DA29" s="457"/>
      <c r="DB29" s="455"/>
      <c r="DC29" s="456"/>
      <c r="DD29" s="456"/>
      <c r="DE29" s="456"/>
      <c r="DF29" s="456"/>
      <c r="DG29" s="456"/>
      <c r="DH29" s="456"/>
      <c r="DI29" s="457"/>
    </row>
    <row r="30" spans="1:113" ht="18.75" customHeight="1" thickBot="1" x14ac:dyDescent="0.2">
      <c r="A30" s="178"/>
      <c r="B30" s="440"/>
      <c r="C30" s="441"/>
      <c r="D30" s="442"/>
      <c r="E30" s="419"/>
      <c r="F30" s="420"/>
      <c r="G30" s="420"/>
      <c r="H30" s="420"/>
      <c r="I30" s="420"/>
      <c r="J30" s="420"/>
      <c r="K30" s="421"/>
      <c r="L30" s="422"/>
      <c r="M30" s="423"/>
      <c r="N30" s="423"/>
      <c r="O30" s="423"/>
      <c r="P30" s="424"/>
      <c r="Q30" s="422"/>
      <c r="R30" s="423"/>
      <c r="S30" s="423"/>
      <c r="T30" s="423"/>
      <c r="U30" s="423"/>
      <c r="V30" s="424"/>
      <c r="W30" s="425" t="s">
        <v>194</v>
      </c>
      <c r="X30" s="426"/>
      <c r="Y30" s="426"/>
      <c r="Z30" s="426"/>
      <c r="AA30" s="426"/>
      <c r="AB30" s="426"/>
      <c r="AC30" s="426"/>
      <c r="AD30" s="426"/>
      <c r="AE30" s="426"/>
      <c r="AF30" s="426"/>
      <c r="AG30" s="427"/>
      <c r="AH30" s="428">
        <v>99.3</v>
      </c>
      <c r="AI30" s="429"/>
      <c r="AJ30" s="429"/>
      <c r="AK30" s="429"/>
      <c r="AL30" s="429"/>
      <c r="AM30" s="429"/>
      <c r="AN30" s="429"/>
      <c r="AO30" s="429"/>
      <c r="AP30" s="429"/>
      <c r="AQ30" s="429"/>
      <c r="AR30" s="429"/>
      <c r="AS30" s="429"/>
      <c r="AT30" s="429"/>
      <c r="AU30" s="429"/>
      <c r="AV30" s="429"/>
      <c r="AW30" s="429"/>
      <c r="AX30" s="430"/>
      <c r="AY30" s="481"/>
      <c r="AZ30" s="482"/>
      <c r="BA30" s="482"/>
      <c r="BB30" s="483"/>
      <c r="BC30" s="431" t="s">
        <v>50</v>
      </c>
      <c r="BD30" s="432"/>
      <c r="BE30" s="432"/>
      <c r="BF30" s="432"/>
      <c r="BG30" s="432"/>
      <c r="BH30" s="432"/>
      <c r="BI30" s="432"/>
      <c r="BJ30" s="432"/>
      <c r="BK30" s="432"/>
      <c r="BL30" s="432"/>
      <c r="BM30" s="433"/>
      <c r="BN30" s="492">
        <v>6173952</v>
      </c>
      <c r="BO30" s="493"/>
      <c r="BP30" s="493"/>
      <c r="BQ30" s="493"/>
      <c r="BR30" s="493"/>
      <c r="BS30" s="493"/>
      <c r="BT30" s="493"/>
      <c r="BU30" s="494"/>
      <c r="BV30" s="492">
        <v>6618495</v>
      </c>
      <c r="BW30" s="493"/>
      <c r="BX30" s="493"/>
      <c r="BY30" s="493"/>
      <c r="BZ30" s="493"/>
      <c r="CA30" s="493"/>
      <c r="CB30" s="493"/>
      <c r="CC30" s="494"/>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417" t="s">
        <v>195</v>
      </c>
      <c r="D32" s="417"/>
      <c r="E32" s="417"/>
      <c r="F32" s="417"/>
      <c r="G32" s="417"/>
      <c r="H32" s="417"/>
      <c r="I32" s="417"/>
      <c r="J32" s="417"/>
      <c r="K32" s="417"/>
      <c r="L32" s="417"/>
      <c r="M32" s="417"/>
      <c r="N32" s="417"/>
      <c r="O32" s="417"/>
      <c r="P32" s="417"/>
      <c r="Q32" s="417"/>
      <c r="R32" s="417"/>
      <c r="S32" s="417"/>
      <c r="U32" s="418" t="s">
        <v>196</v>
      </c>
      <c r="V32" s="418"/>
      <c r="W32" s="418"/>
      <c r="X32" s="418"/>
      <c r="Y32" s="418"/>
      <c r="Z32" s="418"/>
      <c r="AA32" s="418"/>
      <c r="AB32" s="418"/>
      <c r="AC32" s="418"/>
      <c r="AD32" s="418"/>
      <c r="AE32" s="418"/>
      <c r="AF32" s="418"/>
      <c r="AG32" s="418"/>
      <c r="AH32" s="418"/>
      <c r="AI32" s="418"/>
      <c r="AJ32" s="418"/>
      <c r="AK32" s="418"/>
      <c r="AM32" s="418" t="s">
        <v>197</v>
      </c>
      <c r="AN32" s="418"/>
      <c r="AO32" s="418"/>
      <c r="AP32" s="418"/>
      <c r="AQ32" s="418"/>
      <c r="AR32" s="418"/>
      <c r="AS32" s="418"/>
      <c r="AT32" s="418"/>
      <c r="AU32" s="418"/>
      <c r="AV32" s="418"/>
      <c r="AW32" s="418"/>
      <c r="AX32" s="418"/>
      <c r="AY32" s="418"/>
      <c r="AZ32" s="418"/>
      <c r="BA32" s="418"/>
      <c r="BB32" s="418"/>
      <c r="BC32" s="418"/>
      <c r="BE32" s="418" t="s">
        <v>198</v>
      </c>
      <c r="BF32" s="418"/>
      <c r="BG32" s="418"/>
      <c r="BH32" s="418"/>
      <c r="BI32" s="418"/>
      <c r="BJ32" s="418"/>
      <c r="BK32" s="418"/>
      <c r="BL32" s="418"/>
      <c r="BM32" s="418"/>
      <c r="BN32" s="418"/>
      <c r="BO32" s="418"/>
      <c r="BP32" s="418"/>
      <c r="BQ32" s="418"/>
      <c r="BR32" s="418"/>
      <c r="BS32" s="418"/>
      <c r="BT32" s="418"/>
      <c r="BU32" s="418"/>
      <c r="BW32" s="418" t="s">
        <v>199</v>
      </c>
      <c r="BX32" s="418"/>
      <c r="BY32" s="418"/>
      <c r="BZ32" s="418"/>
      <c r="CA32" s="418"/>
      <c r="CB32" s="418"/>
      <c r="CC32" s="418"/>
      <c r="CD32" s="418"/>
      <c r="CE32" s="418"/>
      <c r="CF32" s="418"/>
      <c r="CG32" s="418"/>
      <c r="CH32" s="418"/>
      <c r="CI32" s="418"/>
      <c r="CJ32" s="418"/>
      <c r="CK32" s="418"/>
      <c r="CL32" s="418"/>
      <c r="CM32" s="418"/>
      <c r="CO32" s="418" t="s">
        <v>200</v>
      </c>
      <c r="CP32" s="418"/>
      <c r="CQ32" s="418"/>
      <c r="CR32" s="418"/>
      <c r="CS32" s="418"/>
      <c r="CT32" s="418"/>
      <c r="CU32" s="418"/>
      <c r="CV32" s="418"/>
      <c r="CW32" s="418"/>
      <c r="CX32" s="418"/>
      <c r="CY32" s="418"/>
      <c r="CZ32" s="418"/>
      <c r="DA32" s="418"/>
      <c r="DB32" s="418"/>
      <c r="DC32" s="418"/>
      <c r="DD32" s="418"/>
      <c r="DE32" s="418"/>
      <c r="DI32" s="201"/>
    </row>
    <row r="33" spans="1:113" ht="13.5" customHeight="1" x14ac:dyDescent="0.15">
      <c r="A33" s="178"/>
      <c r="B33" s="202"/>
      <c r="C33" s="410" t="s">
        <v>201</v>
      </c>
      <c r="D33" s="410"/>
      <c r="E33" s="409" t="s">
        <v>202</v>
      </c>
      <c r="F33" s="409"/>
      <c r="G33" s="409"/>
      <c r="H33" s="409"/>
      <c r="I33" s="409"/>
      <c r="J33" s="409"/>
      <c r="K33" s="409"/>
      <c r="L33" s="409"/>
      <c r="M33" s="409"/>
      <c r="N33" s="409"/>
      <c r="O33" s="409"/>
      <c r="P33" s="409"/>
      <c r="Q33" s="409"/>
      <c r="R33" s="409"/>
      <c r="S33" s="409"/>
      <c r="T33" s="203"/>
      <c r="U33" s="410" t="s">
        <v>201</v>
      </c>
      <c r="V33" s="410"/>
      <c r="W33" s="409" t="s">
        <v>203</v>
      </c>
      <c r="X33" s="409"/>
      <c r="Y33" s="409"/>
      <c r="Z33" s="409"/>
      <c r="AA33" s="409"/>
      <c r="AB33" s="409"/>
      <c r="AC33" s="409"/>
      <c r="AD33" s="409"/>
      <c r="AE33" s="409"/>
      <c r="AF33" s="409"/>
      <c r="AG33" s="409"/>
      <c r="AH33" s="409"/>
      <c r="AI33" s="409"/>
      <c r="AJ33" s="409"/>
      <c r="AK33" s="409"/>
      <c r="AL33" s="203"/>
      <c r="AM33" s="410" t="s">
        <v>201</v>
      </c>
      <c r="AN33" s="410"/>
      <c r="AO33" s="409" t="s">
        <v>204</v>
      </c>
      <c r="AP33" s="409"/>
      <c r="AQ33" s="409"/>
      <c r="AR33" s="409"/>
      <c r="AS33" s="409"/>
      <c r="AT33" s="409"/>
      <c r="AU33" s="409"/>
      <c r="AV33" s="409"/>
      <c r="AW33" s="409"/>
      <c r="AX33" s="409"/>
      <c r="AY33" s="409"/>
      <c r="AZ33" s="409"/>
      <c r="BA33" s="409"/>
      <c r="BB33" s="409"/>
      <c r="BC33" s="409"/>
      <c r="BD33" s="204"/>
      <c r="BE33" s="409" t="s">
        <v>205</v>
      </c>
      <c r="BF33" s="409"/>
      <c r="BG33" s="409" t="s">
        <v>206</v>
      </c>
      <c r="BH33" s="409"/>
      <c r="BI33" s="409"/>
      <c r="BJ33" s="409"/>
      <c r="BK33" s="409"/>
      <c r="BL33" s="409"/>
      <c r="BM33" s="409"/>
      <c r="BN33" s="409"/>
      <c r="BO33" s="409"/>
      <c r="BP33" s="409"/>
      <c r="BQ33" s="409"/>
      <c r="BR33" s="409"/>
      <c r="BS33" s="409"/>
      <c r="BT33" s="409"/>
      <c r="BU33" s="409"/>
      <c r="BV33" s="204"/>
      <c r="BW33" s="410" t="s">
        <v>205</v>
      </c>
      <c r="BX33" s="410"/>
      <c r="BY33" s="409" t="s">
        <v>207</v>
      </c>
      <c r="BZ33" s="409"/>
      <c r="CA33" s="409"/>
      <c r="CB33" s="409"/>
      <c r="CC33" s="409"/>
      <c r="CD33" s="409"/>
      <c r="CE33" s="409"/>
      <c r="CF33" s="409"/>
      <c r="CG33" s="409"/>
      <c r="CH33" s="409"/>
      <c r="CI33" s="409"/>
      <c r="CJ33" s="409"/>
      <c r="CK33" s="409"/>
      <c r="CL33" s="409"/>
      <c r="CM33" s="409"/>
      <c r="CN33" s="203"/>
      <c r="CO33" s="410" t="s">
        <v>201</v>
      </c>
      <c r="CP33" s="410"/>
      <c r="CQ33" s="409" t="s">
        <v>208</v>
      </c>
      <c r="CR33" s="409"/>
      <c r="CS33" s="409"/>
      <c r="CT33" s="409"/>
      <c r="CU33" s="409"/>
      <c r="CV33" s="409"/>
      <c r="CW33" s="409"/>
      <c r="CX33" s="409"/>
      <c r="CY33" s="409"/>
      <c r="CZ33" s="409"/>
      <c r="DA33" s="409"/>
      <c r="DB33" s="409"/>
      <c r="DC33" s="409"/>
      <c r="DD33" s="409"/>
      <c r="DE33" s="409"/>
      <c r="DF33" s="203"/>
      <c r="DG33" s="408" t="s">
        <v>209</v>
      </c>
      <c r="DH33" s="408"/>
      <c r="DI33" s="205"/>
    </row>
    <row r="34" spans="1:113" ht="32.25" customHeight="1" x14ac:dyDescent="0.15">
      <c r="A34" s="178"/>
      <c r="B34" s="202"/>
      <c r="C34" s="406">
        <f>IF(E34="","",1)</f>
        <v>1</v>
      </c>
      <c r="D34" s="406"/>
      <c r="E34" s="407" t="str">
        <f>IF('各会計、関係団体の財政状況及び健全化判断比率'!B7="","",'各会計、関係団体の財政状況及び健全化判断比率'!B7)</f>
        <v>一般会計</v>
      </c>
      <c r="F34" s="407"/>
      <c r="G34" s="407"/>
      <c r="H34" s="407"/>
      <c r="I34" s="407"/>
      <c r="J34" s="407"/>
      <c r="K34" s="407"/>
      <c r="L34" s="407"/>
      <c r="M34" s="407"/>
      <c r="N34" s="407"/>
      <c r="O34" s="407"/>
      <c r="P34" s="407"/>
      <c r="Q34" s="407"/>
      <c r="R34" s="407"/>
      <c r="S34" s="407"/>
      <c r="T34" s="178"/>
      <c r="U34" s="406">
        <f>IF(W34="","",MAX(C34:D43)+1)</f>
        <v>3</v>
      </c>
      <c r="V34" s="406"/>
      <c r="W34" s="407" t="str">
        <f>IF('各会計、関係団体の財政状況及び健全化判断比率'!B28="","",'各会計、関係団体の財政状況及び健全化判断比率'!B28)</f>
        <v>国民健康保険特別会計</v>
      </c>
      <c r="X34" s="407"/>
      <c r="Y34" s="407"/>
      <c r="Z34" s="407"/>
      <c r="AA34" s="407"/>
      <c r="AB34" s="407"/>
      <c r="AC34" s="407"/>
      <c r="AD34" s="407"/>
      <c r="AE34" s="407"/>
      <c r="AF34" s="407"/>
      <c r="AG34" s="407"/>
      <c r="AH34" s="407"/>
      <c r="AI34" s="407"/>
      <c r="AJ34" s="407"/>
      <c r="AK34" s="407"/>
      <c r="AL34" s="178"/>
      <c r="AM34" s="406">
        <f>IF(AO34="","",MAX(C34:D43,U34:V43)+1)</f>
        <v>6</v>
      </c>
      <c r="AN34" s="406"/>
      <c r="AO34" s="407" t="str">
        <f>IF('各会計、関係団体の財政状況及び健全化判断比率'!B31="","",'各会計、関係団体の財政状況及び健全化判断比率'!B31)</f>
        <v>水道事業会計</v>
      </c>
      <c r="AP34" s="407"/>
      <c r="AQ34" s="407"/>
      <c r="AR34" s="407"/>
      <c r="AS34" s="407"/>
      <c r="AT34" s="407"/>
      <c r="AU34" s="407"/>
      <c r="AV34" s="407"/>
      <c r="AW34" s="407"/>
      <c r="AX34" s="407"/>
      <c r="AY34" s="407"/>
      <c r="AZ34" s="407"/>
      <c r="BA34" s="407"/>
      <c r="BB34" s="407"/>
      <c r="BC34" s="407"/>
      <c r="BD34" s="178"/>
      <c r="BE34" s="406">
        <f>IF(BG34="","",MAX(C34:D43,U34:V43,AM34:AN43)+1)</f>
        <v>9</v>
      </c>
      <c r="BF34" s="406"/>
      <c r="BG34" s="407" t="str">
        <f>IF('各会計、関係団体の財政状況及び健全化判断比率'!B34="","",'各会計、関係団体の財政状況及び健全化判断比率'!B34)</f>
        <v>西金野井第二土地区画整理事業特別会計</v>
      </c>
      <c r="BH34" s="407"/>
      <c r="BI34" s="407"/>
      <c r="BJ34" s="407"/>
      <c r="BK34" s="407"/>
      <c r="BL34" s="407"/>
      <c r="BM34" s="407"/>
      <c r="BN34" s="407"/>
      <c r="BO34" s="407"/>
      <c r="BP34" s="407"/>
      <c r="BQ34" s="407"/>
      <c r="BR34" s="407"/>
      <c r="BS34" s="407"/>
      <c r="BT34" s="407"/>
      <c r="BU34" s="407"/>
      <c r="BV34" s="178"/>
      <c r="BW34" s="406">
        <f>IF(BY34="","",MAX(C34:D43,U34:V43,AM34:AN43,BE34:BF43)+1)</f>
        <v>10</v>
      </c>
      <c r="BX34" s="406"/>
      <c r="BY34" s="407" t="str">
        <f>IF('各会計、関係団体の財政状況及び健全化判断比率'!B68="","",'各会計、関係団体の財政状況及び健全化判断比率'!B68)</f>
        <v>埼葛斎場組合</v>
      </c>
      <c r="BZ34" s="407"/>
      <c r="CA34" s="407"/>
      <c r="CB34" s="407"/>
      <c r="CC34" s="407"/>
      <c r="CD34" s="407"/>
      <c r="CE34" s="407"/>
      <c r="CF34" s="407"/>
      <c r="CG34" s="407"/>
      <c r="CH34" s="407"/>
      <c r="CI34" s="407"/>
      <c r="CJ34" s="407"/>
      <c r="CK34" s="407"/>
      <c r="CL34" s="407"/>
      <c r="CM34" s="407"/>
      <c r="CN34" s="178"/>
      <c r="CO34" s="406">
        <f>IF(CQ34="","",MAX(C34:D43,U34:V43,AM34:AN43,BE34:BF43,BW34:BX43)+1)</f>
        <v>19</v>
      </c>
      <c r="CP34" s="406"/>
      <c r="CQ34" s="407" t="str">
        <f>IF('各会計、関係団体の財政状況及び健全化判断比率'!BS7="","",'各会計、関係団体の財政状況及び健全化判断比率'!BS7)</f>
        <v>春日部市土地開発公社</v>
      </c>
      <c r="CR34" s="407"/>
      <c r="CS34" s="407"/>
      <c r="CT34" s="407"/>
      <c r="CU34" s="407"/>
      <c r="CV34" s="407"/>
      <c r="CW34" s="407"/>
      <c r="CX34" s="407"/>
      <c r="CY34" s="407"/>
      <c r="CZ34" s="407"/>
      <c r="DA34" s="407"/>
      <c r="DB34" s="407"/>
      <c r="DC34" s="407"/>
      <c r="DD34" s="407"/>
      <c r="DE34" s="407"/>
      <c r="DG34" s="404" t="str">
        <f>IF('各会計、関係団体の財政状況及び健全化判断比率'!BR7="","",'各会計、関係団体の財政状況及び健全化判断比率'!BR7)</f>
        <v/>
      </c>
      <c r="DH34" s="404"/>
      <c r="DI34" s="205"/>
    </row>
    <row r="35" spans="1:113" ht="32.25" customHeight="1" x14ac:dyDescent="0.15">
      <c r="A35" s="178"/>
      <c r="B35" s="202"/>
      <c r="C35" s="406">
        <f>IF(E35="","",C34+1)</f>
        <v>2</v>
      </c>
      <c r="D35" s="406"/>
      <c r="E35" s="407" t="str">
        <f>IF('各会計、関係団体の財政状況及び健全化判断比率'!B8="","",'各会計、関係団体の財政状況及び健全化判断比率'!B8)</f>
        <v>看護専門学校特別会計</v>
      </c>
      <c r="F35" s="407"/>
      <c r="G35" s="407"/>
      <c r="H35" s="407"/>
      <c r="I35" s="407"/>
      <c r="J35" s="407"/>
      <c r="K35" s="407"/>
      <c r="L35" s="407"/>
      <c r="M35" s="407"/>
      <c r="N35" s="407"/>
      <c r="O35" s="407"/>
      <c r="P35" s="407"/>
      <c r="Q35" s="407"/>
      <c r="R35" s="407"/>
      <c r="S35" s="407"/>
      <c r="T35" s="178"/>
      <c r="U35" s="406">
        <f>IF(W35="","",U34+1)</f>
        <v>4</v>
      </c>
      <c r="V35" s="406"/>
      <c r="W35" s="407" t="str">
        <f>IF('各会計、関係団体の財政状況及び健全化判断比率'!B29="","",'各会計、関係団体の財政状況及び健全化判断比率'!B29)</f>
        <v>後期高齢者医療特別会計</v>
      </c>
      <c r="X35" s="407"/>
      <c r="Y35" s="407"/>
      <c r="Z35" s="407"/>
      <c r="AA35" s="407"/>
      <c r="AB35" s="407"/>
      <c r="AC35" s="407"/>
      <c r="AD35" s="407"/>
      <c r="AE35" s="407"/>
      <c r="AF35" s="407"/>
      <c r="AG35" s="407"/>
      <c r="AH35" s="407"/>
      <c r="AI35" s="407"/>
      <c r="AJ35" s="407"/>
      <c r="AK35" s="407"/>
      <c r="AL35" s="178"/>
      <c r="AM35" s="406">
        <f t="shared" ref="AM35:AM43" si="0">IF(AO35="","",AM34+1)</f>
        <v>7</v>
      </c>
      <c r="AN35" s="406"/>
      <c r="AO35" s="407" t="str">
        <f>IF('各会計、関係団体の財政状況及び健全化判断比率'!B32="","",'各会計、関係団体の財政状況及び健全化判断比率'!B32)</f>
        <v>病院事業会計</v>
      </c>
      <c r="AP35" s="407"/>
      <c r="AQ35" s="407"/>
      <c r="AR35" s="407"/>
      <c r="AS35" s="407"/>
      <c r="AT35" s="407"/>
      <c r="AU35" s="407"/>
      <c r="AV35" s="407"/>
      <c r="AW35" s="407"/>
      <c r="AX35" s="407"/>
      <c r="AY35" s="407"/>
      <c r="AZ35" s="407"/>
      <c r="BA35" s="407"/>
      <c r="BB35" s="407"/>
      <c r="BC35" s="407"/>
      <c r="BD35" s="178"/>
      <c r="BE35" s="406" t="str">
        <f t="shared" ref="BE35:BE43" si="1">IF(BG35="","",BE34+1)</f>
        <v/>
      </c>
      <c r="BF35" s="406"/>
      <c r="BG35" s="407"/>
      <c r="BH35" s="407"/>
      <c r="BI35" s="407"/>
      <c r="BJ35" s="407"/>
      <c r="BK35" s="407"/>
      <c r="BL35" s="407"/>
      <c r="BM35" s="407"/>
      <c r="BN35" s="407"/>
      <c r="BO35" s="407"/>
      <c r="BP35" s="407"/>
      <c r="BQ35" s="407"/>
      <c r="BR35" s="407"/>
      <c r="BS35" s="407"/>
      <c r="BT35" s="407"/>
      <c r="BU35" s="407"/>
      <c r="BV35" s="178"/>
      <c r="BW35" s="406">
        <f t="shared" ref="BW35:BW43" si="2">IF(BY35="","",BW34+1)</f>
        <v>11</v>
      </c>
      <c r="BX35" s="406"/>
      <c r="BY35" s="407" t="str">
        <f>IF('各会計、関係団体の財政状況及び健全化判断比率'!B69="","",'各会計、関係団体の財政状況及び健全化判断比率'!B69)</f>
        <v>利根川栗橋流域水防事務組合</v>
      </c>
      <c r="BZ35" s="407"/>
      <c r="CA35" s="407"/>
      <c r="CB35" s="407"/>
      <c r="CC35" s="407"/>
      <c r="CD35" s="407"/>
      <c r="CE35" s="407"/>
      <c r="CF35" s="407"/>
      <c r="CG35" s="407"/>
      <c r="CH35" s="407"/>
      <c r="CI35" s="407"/>
      <c r="CJ35" s="407"/>
      <c r="CK35" s="407"/>
      <c r="CL35" s="407"/>
      <c r="CM35" s="407"/>
      <c r="CN35" s="178"/>
      <c r="CO35" s="406" t="str">
        <f t="shared" ref="CO35:CO43" si="3">IF(CQ35="","",CO34+1)</f>
        <v/>
      </c>
      <c r="CP35" s="406"/>
      <c r="CQ35" s="407" t="str">
        <f>IF('各会計、関係団体の財政状況及び健全化判断比率'!BS8="","",'各会計、関係団体の財政状況及び健全化判断比率'!BS8)</f>
        <v/>
      </c>
      <c r="CR35" s="407"/>
      <c r="CS35" s="407"/>
      <c r="CT35" s="407"/>
      <c r="CU35" s="407"/>
      <c r="CV35" s="407"/>
      <c r="CW35" s="407"/>
      <c r="CX35" s="407"/>
      <c r="CY35" s="407"/>
      <c r="CZ35" s="407"/>
      <c r="DA35" s="407"/>
      <c r="DB35" s="407"/>
      <c r="DC35" s="407"/>
      <c r="DD35" s="407"/>
      <c r="DE35" s="407"/>
      <c r="DG35" s="404" t="str">
        <f>IF('各会計、関係団体の財政状況及び健全化判断比率'!BR8="","",'各会計、関係団体の財政状況及び健全化判断比率'!BR8)</f>
        <v/>
      </c>
      <c r="DH35" s="404"/>
      <c r="DI35" s="205"/>
    </row>
    <row r="36" spans="1:113" ht="32.25" customHeight="1" x14ac:dyDescent="0.15">
      <c r="A36" s="178"/>
      <c r="B36" s="202"/>
      <c r="C36" s="406" t="str">
        <f>IF(E36="","",C35+1)</f>
        <v/>
      </c>
      <c r="D36" s="406"/>
      <c r="E36" s="407" t="str">
        <f>IF('各会計、関係団体の財政状況及び健全化判断比率'!B9="","",'各会計、関係団体の財政状況及び健全化判断比率'!B9)</f>
        <v/>
      </c>
      <c r="F36" s="407"/>
      <c r="G36" s="407"/>
      <c r="H36" s="407"/>
      <c r="I36" s="407"/>
      <c r="J36" s="407"/>
      <c r="K36" s="407"/>
      <c r="L36" s="407"/>
      <c r="M36" s="407"/>
      <c r="N36" s="407"/>
      <c r="O36" s="407"/>
      <c r="P36" s="407"/>
      <c r="Q36" s="407"/>
      <c r="R36" s="407"/>
      <c r="S36" s="407"/>
      <c r="T36" s="178"/>
      <c r="U36" s="406">
        <f t="shared" ref="U36:U43" si="4">IF(W36="","",U35+1)</f>
        <v>5</v>
      </c>
      <c r="V36" s="406"/>
      <c r="W36" s="407" t="str">
        <f>IF('各会計、関係団体の財政状況及び健全化判断比率'!B30="","",'各会計、関係団体の財政状況及び健全化判断比率'!B30)</f>
        <v>介護保険特別会計</v>
      </c>
      <c r="X36" s="407"/>
      <c r="Y36" s="407"/>
      <c r="Z36" s="407"/>
      <c r="AA36" s="407"/>
      <c r="AB36" s="407"/>
      <c r="AC36" s="407"/>
      <c r="AD36" s="407"/>
      <c r="AE36" s="407"/>
      <c r="AF36" s="407"/>
      <c r="AG36" s="407"/>
      <c r="AH36" s="407"/>
      <c r="AI36" s="407"/>
      <c r="AJ36" s="407"/>
      <c r="AK36" s="407"/>
      <c r="AL36" s="178"/>
      <c r="AM36" s="406">
        <f t="shared" si="0"/>
        <v>8</v>
      </c>
      <c r="AN36" s="406"/>
      <c r="AO36" s="407" t="str">
        <f>IF('各会計、関係団体の財政状況及び健全化判断比率'!B33="","",'各会計、関係団体の財政状況及び健全化判断比率'!B33)</f>
        <v>下水道事業会計</v>
      </c>
      <c r="AP36" s="407"/>
      <c r="AQ36" s="407"/>
      <c r="AR36" s="407"/>
      <c r="AS36" s="407"/>
      <c r="AT36" s="407"/>
      <c r="AU36" s="407"/>
      <c r="AV36" s="407"/>
      <c r="AW36" s="407"/>
      <c r="AX36" s="407"/>
      <c r="AY36" s="407"/>
      <c r="AZ36" s="407"/>
      <c r="BA36" s="407"/>
      <c r="BB36" s="407"/>
      <c r="BC36" s="407"/>
      <c r="BD36" s="178"/>
      <c r="BE36" s="406" t="str">
        <f t="shared" si="1"/>
        <v/>
      </c>
      <c r="BF36" s="406"/>
      <c r="BG36" s="407"/>
      <c r="BH36" s="407"/>
      <c r="BI36" s="407"/>
      <c r="BJ36" s="407"/>
      <c r="BK36" s="407"/>
      <c r="BL36" s="407"/>
      <c r="BM36" s="407"/>
      <c r="BN36" s="407"/>
      <c r="BO36" s="407"/>
      <c r="BP36" s="407"/>
      <c r="BQ36" s="407"/>
      <c r="BR36" s="407"/>
      <c r="BS36" s="407"/>
      <c r="BT36" s="407"/>
      <c r="BU36" s="407"/>
      <c r="BV36" s="178"/>
      <c r="BW36" s="406">
        <f t="shared" si="2"/>
        <v>12</v>
      </c>
      <c r="BX36" s="406"/>
      <c r="BY36" s="407" t="str">
        <f>IF('各会計、関係団体の財政状況及び健全化判断比率'!B70="","",'各会計、関係団体の財政状況及び健全化判断比率'!B70)</f>
        <v>江戸川水防事務組合</v>
      </c>
      <c r="BZ36" s="407"/>
      <c r="CA36" s="407"/>
      <c r="CB36" s="407"/>
      <c r="CC36" s="407"/>
      <c r="CD36" s="407"/>
      <c r="CE36" s="407"/>
      <c r="CF36" s="407"/>
      <c r="CG36" s="407"/>
      <c r="CH36" s="407"/>
      <c r="CI36" s="407"/>
      <c r="CJ36" s="407"/>
      <c r="CK36" s="407"/>
      <c r="CL36" s="407"/>
      <c r="CM36" s="407"/>
      <c r="CN36" s="178"/>
      <c r="CO36" s="406" t="str">
        <f t="shared" si="3"/>
        <v/>
      </c>
      <c r="CP36" s="406"/>
      <c r="CQ36" s="407" t="str">
        <f>IF('各会計、関係団体の財政状況及び健全化判断比率'!BS9="","",'各会計、関係団体の財政状況及び健全化判断比率'!BS9)</f>
        <v/>
      </c>
      <c r="CR36" s="407"/>
      <c r="CS36" s="407"/>
      <c r="CT36" s="407"/>
      <c r="CU36" s="407"/>
      <c r="CV36" s="407"/>
      <c r="CW36" s="407"/>
      <c r="CX36" s="407"/>
      <c r="CY36" s="407"/>
      <c r="CZ36" s="407"/>
      <c r="DA36" s="407"/>
      <c r="DB36" s="407"/>
      <c r="DC36" s="407"/>
      <c r="DD36" s="407"/>
      <c r="DE36" s="407"/>
      <c r="DG36" s="404" t="str">
        <f>IF('各会計、関係団体の財政状況及び健全化判断比率'!BR9="","",'各会計、関係団体の財政状況及び健全化判断比率'!BR9)</f>
        <v/>
      </c>
      <c r="DH36" s="404"/>
      <c r="DI36" s="205"/>
    </row>
    <row r="37" spans="1:113" ht="32.25" customHeight="1" x14ac:dyDescent="0.15">
      <c r="A37" s="178"/>
      <c r="B37" s="202"/>
      <c r="C37" s="406" t="str">
        <f>IF(E37="","",C36+1)</f>
        <v/>
      </c>
      <c r="D37" s="406"/>
      <c r="E37" s="407" t="str">
        <f>IF('各会計、関係団体の財政状況及び健全化判断比率'!B10="","",'各会計、関係団体の財政状況及び健全化判断比率'!B10)</f>
        <v/>
      </c>
      <c r="F37" s="407"/>
      <c r="G37" s="407"/>
      <c r="H37" s="407"/>
      <c r="I37" s="407"/>
      <c r="J37" s="407"/>
      <c r="K37" s="407"/>
      <c r="L37" s="407"/>
      <c r="M37" s="407"/>
      <c r="N37" s="407"/>
      <c r="O37" s="407"/>
      <c r="P37" s="407"/>
      <c r="Q37" s="407"/>
      <c r="R37" s="407"/>
      <c r="S37" s="407"/>
      <c r="T37" s="178"/>
      <c r="U37" s="406" t="str">
        <f t="shared" si="4"/>
        <v/>
      </c>
      <c r="V37" s="406"/>
      <c r="W37" s="407"/>
      <c r="X37" s="407"/>
      <c r="Y37" s="407"/>
      <c r="Z37" s="407"/>
      <c r="AA37" s="407"/>
      <c r="AB37" s="407"/>
      <c r="AC37" s="407"/>
      <c r="AD37" s="407"/>
      <c r="AE37" s="407"/>
      <c r="AF37" s="407"/>
      <c r="AG37" s="407"/>
      <c r="AH37" s="407"/>
      <c r="AI37" s="407"/>
      <c r="AJ37" s="407"/>
      <c r="AK37" s="407"/>
      <c r="AL37" s="178"/>
      <c r="AM37" s="406" t="str">
        <f t="shared" si="0"/>
        <v/>
      </c>
      <c r="AN37" s="406"/>
      <c r="AO37" s="407"/>
      <c r="AP37" s="407"/>
      <c r="AQ37" s="407"/>
      <c r="AR37" s="407"/>
      <c r="AS37" s="407"/>
      <c r="AT37" s="407"/>
      <c r="AU37" s="407"/>
      <c r="AV37" s="407"/>
      <c r="AW37" s="407"/>
      <c r="AX37" s="407"/>
      <c r="AY37" s="407"/>
      <c r="AZ37" s="407"/>
      <c r="BA37" s="407"/>
      <c r="BB37" s="407"/>
      <c r="BC37" s="407"/>
      <c r="BD37" s="178"/>
      <c r="BE37" s="406" t="str">
        <f t="shared" si="1"/>
        <v/>
      </c>
      <c r="BF37" s="406"/>
      <c r="BG37" s="407"/>
      <c r="BH37" s="407"/>
      <c r="BI37" s="407"/>
      <c r="BJ37" s="407"/>
      <c r="BK37" s="407"/>
      <c r="BL37" s="407"/>
      <c r="BM37" s="407"/>
      <c r="BN37" s="407"/>
      <c r="BO37" s="407"/>
      <c r="BP37" s="407"/>
      <c r="BQ37" s="407"/>
      <c r="BR37" s="407"/>
      <c r="BS37" s="407"/>
      <c r="BT37" s="407"/>
      <c r="BU37" s="407"/>
      <c r="BV37" s="178"/>
      <c r="BW37" s="406">
        <f t="shared" si="2"/>
        <v>13</v>
      </c>
      <c r="BX37" s="406"/>
      <c r="BY37" s="407" t="str">
        <f>IF('各会計、関係団体の財政状況及び健全化判断比率'!B71="","",'各会計、関係団体の財政状況及び健全化判断比率'!B71)</f>
        <v>埼玉県後期高齢者医療広域連合</v>
      </c>
      <c r="BZ37" s="407"/>
      <c r="CA37" s="407"/>
      <c r="CB37" s="407"/>
      <c r="CC37" s="407"/>
      <c r="CD37" s="407"/>
      <c r="CE37" s="407"/>
      <c r="CF37" s="407"/>
      <c r="CG37" s="407"/>
      <c r="CH37" s="407"/>
      <c r="CI37" s="407"/>
      <c r="CJ37" s="407"/>
      <c r="CK37" s="407"/>
      <c r="CL37" s="407"/>
      <c r="CM37" s="407"/>
      <c r="CN37" s="178"/>
      <c r="CO37" s="406" t="str">
        <f t="shared" si="3"/>
        <v/>
      </c>
      <c r="CP37" s="406"/>
      <c r="CQ37" s="407" t="str">
        <f>IF('各会計、関係団体の財政状況及び健全化判断比率'!BS10="","",'各会計、関係団体の財政状況及び健全化判断比率'!BS10)</f>
        <v/>
      </c>
      <c r="CR37" s="407"/>
      <c r="CS37" s="407"/>
      <c r="CT37" s="407"/>
      <c r="CU37" s="407"/>
      <c r="CV37" s="407"/>
      <c r="CW37" s="407"/>
      <c r="CX37" s="407"/>
      <c r="CY37" s="407"/>
      <c r="CZ37" s="407"/>
      <c r="DA37" s="407"/>
      <c r="DB37" s="407"/>
      <c r="DC37" s="407"/>
      <c r="DD37" s="407"/>
      <c r="DE37" s="407"/>
      <c r="DG37" s="404" t="str">
        <f>IF('各会計、関係団体の財政状況及び健全化判断比率'!BR10="","",'各会計、関係団体の財政状況及び健全化判断比率'!BR10)</f>
        <v/>
      </c>
      <c r="DH37" s="404"/>
      <c r="DI37" s="205"/>
    </row>
    <row r="38" spans="1:113" ht="32.25" customHeight="1" x14ac:dyDescent="0.15">
      <c r="A38" s="178"/>
      <c r="B38" s="202"/>
      <c r="C38" s="406" t="str">
        <f t="shared" ref="C38:C43" si="5">IF(E38="","",C37+1)</f>
        <v/>
      </c>
      <c r="D38" s="406"/>
      <c r="E38" s="407" t="str">
        <f>IF('各会計、関係団体の財政状況及び健全化判断比率'!B11="","",'各会計、関係団体の財政状況及び健全化判断比率'!B11)</f>
        <v/>
      </c>
      <c r="F38" s="407"/>
      <c r="G38" s="407"/>
      <c r="H38" s="407"/>
      <c r="I38" s="407"/>
      <c r="J38" s="407"/>
      <c r="K38" s="407"/>
      <c r="L38" s="407"/>
      <c r="M38" s="407"/>
      <c r="N38" s="407"/>
      <c r="O38" s="407"/>
      <c r="P38" s="407"/>
      <c r="Q38" s="407"/>
      <c r="R38" s="407"/>
      <c r="S38" s="407"/>
      <c r="T38" s="178"/>
      <c r="U38" s="406" t="str">
        <f t="shared" si="4"/>
        <v/>
      </c>
      <c r="V38" s="406"/>
      <c r="W38" s="407"/>
      <c r="X38" s="407"/>
      <c r="Y38" s="407"/>
      <c r="Z38" s="407"/>
      <c r="AA38" s="407"/>
      <c r="AB38" s="407"/>
      <c r="AC38" s="407"/>
      <c r="AD38" s="407"/>
      <c r="AE38" s="407"/>
      <c r="AF38" s="407"/>
      <c r="AG38" s="407"/>
      <c r="AH38" s="407"/>
      <c r="AI38" s="407"/>
      <c r="AJ38" s="407"/>
      <c r="AK38" s="407"/>
      <c r="AL38" s="178"/>
      <c r="AM38" s="406" t="str">
        <f t="shared" si="0"/>
        <v/>
      </c>
      <c r="AN38" s="406"/>
      <c r="AO38" s="407"/>
      <c r="AP38" s="407"/>
      <c r="AQ38" s="407"/>
      <c r="AR38" s="407"/>
      <c r="AS38" s="407"/>
      <c r="AT38" s="407"/>
      <c r="AU38" s="407"/>
      <c r="AV38" s="407"/>
      <c r="AW38" s="407"/>
      <c r="AX38" s="407"/>
      <c r="AY38" s="407"/>
      <c r="AZ38" s="407"/>
      <c r="BA38" s="407"/>
      <c r="BB38" s="407"/>
      <c r="BC38" s="407"/>
      <c r="BD38" s="178"/>
      <c r="BE38" s="406" t="str">
        <f t="shared" si="1"/>
        <v/>
      </c>
      <c r="BF38" s="406"/>
      <c r="BG38" s="407"/>
      <c r="BH38" s="407"/>
      <c r="BI38" s="407"/>
      <c r="BJ38" s="407"/>
      <c r="BK38" s="407"/>
      <c r="BL38" s="407"/>
      <c r="BM38" s="407"/>
      <c r="BN38" s="407"/>
      <c r="BO38" s="407"/>
      <c r="BP38" s="407"/>
      <c r="BQ38" s="407"/>
      <c r="BR38" s="407"/>
      <c r="BS38" s="407"/>
      <c r="BT38" s="407"/>
      <c r="BU38" s="407"/>
      <c r="BV38" s="178"/>
      <c r="BW38" s="406">
        <f t="shared" si="2"/>
        <v>14</v>
      </c>
      <c r="BX38" s="406"/>
      <c r="BY38" s="407" t="str">
        <f>IF('各会計、関係団体の財政状況及び健全化判断比率'!B72="","",'各会計、関係団体の財政状況及び健全化判断比率'!B72)</f>
        <v>埼玉県後期高齢者医療広域連合</v>
      </c>
      <c r="BZ38" s="407"/>
      <c r="CA38" s="407"/>
      <c r="CB38" s="407"/>
      <c r="CC38" s="407"/>
      <c r="CD38" s="407"/>
      <c r="CE38" s="407"/>
      <c r="CF38" s="407"/>
      <c r="CG38" s="407"/>
      <c r="CH38" s="407"/>
      <c r="CI38" s="407"/>
      <c r="CJ38" s="407"/>
      <c r="CK38" s="407"/>
      <c r="CL38" s="407"/>
      <c r="CM38" s="407"/>
      <c r="CN38" s="178"/>
      <c r="CO38" s="406" t="str">
        <f t="shared" si="3"/>
        <v/>
      </c>
      <c r="CP38" s="406"/>
      <c r="CQ38" s="407" t="str">
        <f>IF('各会計、関係団体の財政状況及び健全化判断比率'!BS11="","",'各会計、関係団体の財政状況及び健全化判断比率'!BS11)</f>
        <v/>
      </c>
      <c r="CR38" s="407"/>
      <c r="CS38" s="407"/>
      <c r="CT38" s="407"/>
      <c r="CU38" s="407"/>
      <c r="CV38" s="407"/>
      <c r="CW38" s="407"/>
      <c r="CX38" s="407"/>
      <c r="CY38" s="407"/>
      <c r="CZ38" s="407"/>
      <c r="DA38" s="407"/>
      <c r="DB38" s="407"/>
      <c r="DC38" s="407"/>
      <c r="DD38" s="407"/>
      <c r="DE38" s="407"/>
      <c r="DG38" s="404" t="str">
        <f>IF('各会計、関係団体の財政状況及び健全化判断比率'!BR11="","",'各会計、関係団体の財政状況及び健全化判断比率'!BR11)</f>
        <v/>
      </c>
      <c r="DH38" s="404"/>
      <c r="DI38" s="205"/>
    </row>
    <row r="39" spans="1:113" ht="32.25" customHeight="1" x14ac:dyDescent="0.15">
      <c r="A39" s="178"/>
      <c r="B39" s="202"/>
      <c r="C39" s="406" t="str">
        <f t="shared" si="5"/>
        <v/>
      </c>
      <c r="D39" s="406"/>
      <c r="E39" s="407" t="str">
        <f>IF('各会計、関係団体の財政状況及び健全化判断比率'!B12="","",'各会計、関係団体の財政状況及び健全化判断比率'!B12)</f>
        <v/>
      </c>
      <c r="F39" s="407"/>
      <c r="G39" s="407"/>
      <c r="H39" s="407"/>
      <c r="I39" s="407"/>
      <c r="J39" s="407"/>
      <c r="K39" s="407"/>
      <c r="L39" s="407"/>
      <c r="M39" s="407"/>
      <c r="N39" s="407"/>
      <c r="O39" s="407"/>
      <c r="P39" s="407"/>
      <c r="Q39" s="407"/>
      <c r="R39" s="407"/>
      <c r="S39" s="407"/>
      <c r="T39" s="178"/>
      <c r="U39" s="406" t="str">
        <f t="shared" si="4"/>
        <v/>
      </c>
      <c r="V39" s="406"/>
      <c r="W39" s="407"/>
      <c r="X39" s="407"/>
      <c r="Y39" s="407"/>
      <c r="Z39" s="407"/>
      <c r="AA39" s="407"/>
      <c r="AB39" s="407"/>
      <c r="AC39" s="407"/>
      <c r="AD39" s="407"/>
      <c r="AE39" s="407"/>
      <c r="AF39" s="407"/>
      <c r="AG39" s="407"/>
      <c r="AH39" s="407"/>
      <c r="AI39" s="407"/>
      <c r="AJ39" s="407"/>
      <c r="AK39" s="407"/>
      <c r="AL39" s="178"/>
      <c r="AM39" s="406" t="str">
        <f t="shared" si="0"/>
        <v/>
      </c>
      <c r="AN39" s="406"/>
      <c r="AO39" s="407"/>
      <c r="AP39" s="407"/>
      <c r="AQ39" s="407"/>
      <c r="AR39" s="407"/>
      <c r="AS39" s="407"/>
      <c r="AT39" s="407"/>
      <c r="AU39" s="407"/>
      <c r="AV39" s="407"/>
      <c r="AW39" s="407"/>
      <c r="AX39" s="407"/>
      <c r="AY39" s="407"/>
      <c r="AZ39" s="407"/>
      <c r="BA39" s="407"/>
      <c r="BB39" s="407"/>
      <c r="BC39" s="407"/>
      <c r="BD39" s="178"/>
      <c r="BE39" s="406" t="str">
        <f t="shared" si="1"/>
        <v/>
      </c>
      <c r="BF39" s="406"/>
      <c r="BG39" s="407"/>
      <c r="BH39" s="407"/>
      <c r="BI39" s="407"/>
      <c r="BJ39" s="407"/>
      <c r="BK39" s="407"/>
      <c r="BL39" s="407"/>
      <c r="BM39" s="407"/>
      <c r="BN39" s="407"/>
      <c r="BO39" s="407"/>
      <c r="BP39" s="407"/>
      <c r="BQ39" s="407"/>
      <c r="BR39" s="407"/>
      <c r="BS39" s="407"/>
      <c r="BT39" s="407"/>
      <c r="BU39" s="407"/>
      <c r="BV39" s="178"/>
      <c r="BW39" s="406">
        <f t="shared" si="2"/>
        <v>15</v>
      </c>
      <c r="BX39" s="406"/>
      <c r="BY39" s="407" t="str">
        <f>IF('各会計、関係団体の財政状況及び健全化判断比率'!B73="","",'各会計、関係団体の財政状況及び健全化判断比率'!B73)</f>
        <v>埼玉県市町村総合事務組合</v>
      </c>
      <c r="BZ39" s="407"/>
      <c r="CA39" s="407"/>
      <c r="CB39" s="407"/>
      <c r="CC39" s="407"/>
      <c r="CD39" s="407"/>
      <c r="CE39" s="407"/>
      <c r="CF39" s="407"/>
      <c r="CG39" s="407"/>
      <c r="CH39" s="407"/>
      <c r="CI39" s="407"/>
      <c r="CJ39" s="407"/>
      <c r="CK39" s="407"/>
      <c r="CL39" s="407"/>
      <c r="CM39" s="407"/>
      <c r="CN39" s="178"/>
      <c r="CO39" s="406" t="str">
        <f t="shared" si="3"/>
        <v/>
      </c>
      <c r="CP39" s="406"/>
      <c r="CQ39" s="407" t="str">
        <f>IF('各会計、関係団体の財政状況及び健全化判断比率'!BS12="","",'各会計、関係団体の財政状況及び健全化判断比率'!BS12)</f>
        <v/>
      </c>
      <c r="CR39" s="407"/>
      <c r="CS39" s="407"/>
      <c r="CT39" s="407"/>
      <c r="CU39" s="407"/>
      <c r="CV39" s="407"/>
      <c r="CW39" s="407"/>
      <c r="CX39" s="407"/>
      <c r="CY39" s="407"/>
      <c r="CZ39" s="407"/>
      <c r="DA39" s="407"/>
      <c r="DB39" s="407"/>
      <c r="DC39" s="407"/>
      <c r="DD39" s="407"/>
      <c r="DE39" s="407"/>
      <c r="DG39" s="404" t="str">
        <f>IF('各会計、関係団体の財政状況及び健全化判断比率'!BR12="","",'各会計、関係団体の財政状況及び健全化判断比率'!BR12)</f>
        <v/>
      </c>
      <c r="DH39" s="404"/>
      <c r="DI39" s="205"/>
    </row>
    <row r="40" spans="1:113" ht="32.25" customHeight="1" x14ac:dyDescent="0.15">
      <c r="A40" s="178"/>
      <c r="B40" s="202"/>
      <c r="C40" s="406" t="str">
        <f t="shared" si="5"/>
        <v/>
      </c>
      <c r="D40" s="406"/>
      <c r="E40" s="407" t="str">
        <f>IF('各会計、関係団体の財政状況及び健全化判断比率'!B13="","",'各会計、関係団体の財政状況及び健全化判断比率'!B13)</f>
        <v/>
      </c>
      <c r="F40" s="407"/>
      <c r="G40" s="407"/>
      <c r="H40" s="407"/>
      <c r="I40" s="407"/>
      <c r="J40" s="407"/>
      <c r="K40" s="407"/>
      <c r="L40" s="407"/>
      <c r="M40" s="407"/>
      <c r="N40" s="407"/>
      <c r="O40" s="407"/>
      <c r="P40" s="407"/>
      <c r="Q40" s="407"/>
      <c r="R40" s="407"/>
      <c r="S40" s="407"/>
      <c r="T40" s="178"/>
      <c r="U40" s="406" t="str">
        <f t="shared" si="4"/>
        <v/>
      </c>
      <c r="V40" s="406"/>
      <c r="W40" s="407"/>
      <c r="X40" s="407"/>
      <c r="Y40" s="407"/>
      <c r="Z40" s="407"/>
      <c r="AA40" s="407"/>
      <c r="AB40" s="407"/>
      <c r="AC40" s="407"/>
      <c r="AD40" s="407"/>
      <c r="AE40" s="407"/>
      <c r="AF40" s="407"/>
      <c r="AG40" s="407"/>
      <c r="AH40" s="407"/>
      <c r="AI40" s="407"/>
      <c r="AJ40" s="407"/>
      <c r="AK40" s="407"/>
      <c r="AL40" s="178"/>
      <c r="AM40" s="406" t="str">
        <f t="shared" si="0"/>
        <v/>
      </c>
      <c r="AN40" s="406"/>
      <c r="AO40" s="407"/>
      <c r="AP40" s="407"/>
      <c r="AQ40" s="407"/>
      <c r="AR40" s="407"/>
      <c r="AS40" s="407"/>
      <c r="AT40" s="407"/>
      <c r="AU40" s="407"/>
      <c r="AV40" s="407"/>
      <c r="AW40" s="407"/>
      <c r="AX40" s="407"/>
      <c r="AY40" s="407"/>
      <c r="AZ40" s="407"/>
      <c r="BA40" s="407"/>
      <c r="BB40" s="407"/>
      <c r="BC40" s="407"/>
      <c r="BD40" s="178"/>
      <c r="BE40" s="406" t="str">
        <f t="shared" si="1"/>
        <v/>
      </c>
      <c r="BF40" s="406"/>
      <c r="BG40" s="407"/>
      <c r="BH40" s="407"/>
      <c r="BI40" s="407"/>
      <c r="BJ40" s="407"/>
      <c r="BK40" s="407"/>
      <c r="BL40" s="407"/>
      <c r="BM40" s="407"/>
      <c r="BN40" s="407"/>
      <c r="BO40" s="407"/>
      <c r="BP40" s="407"/>
      <c r="BQ40" s="407"/>
      <c r="BR40" s="407"/>
      <c r="BS40" s="407"/>
      <c r="BT40" s="407"/>
      <c r="BU40" s="407"/>
      <c r="BV40" s="178"/>
      <c r="BW40" s="406">
        <f t="shared" si="2"/>
        <v>16</v>
      </c>
      <c r="BX40" s="406"/>
      <c r="BY40" s="407" t="str">
        <f>IF('各会計、関係団体の財政状況及び健全化判断比率'!B74="","",'各会計、関係団体の財政状況及び健全化判断比率'!B74)</f>
        <v>埼玉県市町村総合事務組合</v>
      </c>
      <c r="BZ40" s="407"/>
      <c r="CA40" s="407"/>
      <c r="CB40" s="407"/>
      <c r="CC40" s="407"/>
      <c r="CD40" s="407"/>
      <c r="CE40" s="407"/>
      <c r="CF40" s="407"/>
      <c r="CG40" s="407"/>
      <c r="CH40" s="407"/>
      <c r="CI40" s="407"/>
      <c r="CJ40" s="407"/>
      <c r="CK40" s="407"/>
      <c r="CL40" s="407"/>
      <c r="CM40" s="407"/>
      <c r="CN40" s="178"/>
      <c r="CO40" s="406" t="str">
        <f t="shared" si="3"/>
        <v/>
      </c>
      <c r="CP40" s="406"/>
      <c r="CQ40" s="407" t="str">
        <f>IF('各会計、関係団体の財政状況及び健全化判断比率'!BS13="","",'各会計、関係団体の財政状況及び健全化判断比率'!BS13)</f>
        <v/>
      </c>
      <c r="CR40" s="407"/>
      <c r="CS40" s="407"/>
      <c r="CT40" s="407"/>
      <c r="CU40" s="407"/>
      <c r="CV40" s="407"/>
      <c r="CW40" s="407"/>
      <c r="CX40" s="407"/>
      <c r="CY40" s="407"/>
      <c r="CZ40" s="407"/>
      <c r="DA40" s="407"/>
      <c r="DB40" s="407"/>
      <c r="DC40" s="407"/>
      <c r="DD40" s="407"/>
      <c r="DE40" s="407"/>
      <c r="DG40" s="404" t="str">
        <f>IF('各会計、関係団体の財政状況及び健全化判断比率'!BR13="","",'各会計、関係団体の財政状況及び健全化判断比率'!BR13)</f>
        <v/>
      </c>
      <c r="DH40" s="404"/>
      <c r="DI40" s="205"/>
    </row>
    <row r="41" spans="1:113" ht="32.25" customHeight="1" x14ac:dyDescent="0.15">
      <c r="A41" s="178"/>
      <c r="B41" s="202"/>
      <c r="C41" s="406" t="str">
        <f t="shared" si="5"/>
        <v/>
      </c>
      <c r="D41" s="406"/>
      <c r="E41" s="407" t="str">
        <f>IF('各会計、関係団体の財政状況及び健全化判断比率'!B14="","",'各会計、関係団体の財政状況及び健全化判断比率'!B14)</f>
        <v/>
      </c>
      <c r="F41" s="407"/>
      <c r="G41" s="407"/>
      <c r="H41" s="407"/>
      <c r="I41" s="407"/>
      <c r="J41" s="407"/>
      <c r="K41" s="407"/>
      <c r="L41" s="407"/>
      <c r="M41" s="407"/>
      <c r="N41" s="407"/>
      <c r="O41" s="407"/>
      <c r="P41" s="407"/>
      <c r="Q41" s="407"/>
      <c r="R41" s="407"/>
      <c r="S41" s="407"/>
      <c r="T41" s="178"/>
      <c r="U41" s="406" t="str">
        <f t="shared" si="4"/>
        <v/>
      </c>
      <c r="V41" s="406"/>
      <c r="W41" s="407"/>
      <c r="X41" s="407"/>
      <c r="Y41" s="407"/>
      <c r="Z41" s="407"/>
      <c r="AA41" s="407"/>
      <c r="AB41" s="407"/>
      <c r="AC41" s="407"/>
      <c r="AD41" s="407"/>
      <c r="AE41" s="407"/>
      <c r="AF41" s="407"/>
      <c r="AG41" s="407"/>
      <c r="AH41" s="407"/>
      <c r="AI41" s="407"/>
      <c r="AJ41" s="407"/>
      <c r="AK41" s="407"/>
      <c r="AL41" s="178"/>
      <c r="AM41" s="406" t="str">
        <f t="shared" si="0"/>
        <v/>
      </c>
      <c r="AN41" s="406"/>
      <c r="AO41" s="407"/>
      <c r="AP41" s="407"/>
      <c r="AQ41" s="407"/>
      <c r="AR41" s="407"/>
      <c r="AS41" s="407"/>
      <c r="AT41" s="407"/>
      <c r="AU41" s="407"/>
      <c r="AV41" s="407"/>
      <c r="AW41" s="407"/>
      <c r="AX41" s="407"/>
      <c r="AY41" s="407"/>
      <c r="AZ41" s="407"/>
      <c r="BA41" s="407"/>
      <c r="BB41" s="407"/>
      <c r="BC41" s="407"/>
      <c r="BD41" s="178"/>
      <c r="BE41" s="406" t="str">
        <f t="shared" si="1"/>
        <v/>
      </c>
      <c r="BF41" s="406"/>
      <c r="BG41" s="407"/>
      <c r="BH41" s="407"/>
      <c r="BI41" s="407"/>
      <c r="BJ41" s="407"/>
      <c r="BK41" s="407"/>
      <c r="BL41" s="407"/>
      <c r="BM41" s="407"/>
      <c r="BN41" s="407"/>
      <c r="BO41" s="407"/>
      <c r="BP41" s="407"/>
      <c r="BQ41" s="407"/>
      <c r="BR41" s="407"/>
      <c r="BS41" s="407"/>
      <c r="BT41" s="407"/>
      <c r="BU41" s="407"/>
      <c r="BV41" s="178"/>
      <c r="BW41" s="406">
        <f t="shared" si="2"/>
        <v>17</v>
      </c>
      <c r="BX41" s="406"/>
      <c r="BY41" s="407" t="str">
        <f>IF('各会計、関係団体の財政状況及び健全化判断比率'!B75="","",'各会計、関係団体の財政状況及び健全化判断比率'!B75)</f>
        <v>彩の国さいたま人づくり広域連合</v>
      </c>
      <c r="BZ41" s="407"/>
      <c r="CA41" s="407"/>
      <c r="CB41" s="407"/>
      <c r="CC41" s="407"/>
      <c r="CD41" s="407"/>
      <c r="CE41" s="407"/>
      <c r="CF41" s="407"/>
      <c r="CG41" s="407"/>
      <c r="CH41" s="407"/>
      <c r="CI41" s="407"/>
      <c r="CJ41" s="407"/>
      <c r="CK41" s="407"/>
      <c r="CL41" s="407"/>
      <c r="CM41" s="407"/>
      <c r="CN41" s="178"/>
      <c r="CO41" s="406" t="str">
        <f t="shared" si="3"/>
        <v/>
      </c>
      <c r="CP41" s="406"/>
      <c r="CQ41" s="407" t="str">
        <f>IF('各会計、関係団体の財政状況及び健全化判断比率'!BS14="","",'各会計、関係団体の財政状況及び健全化判断比率'!BS14)</f>
        <v/>
      </c>
      <c r="CR41" s="407"/>
      <c r="CS41" s="407"/>
      <c r="CT41" s="407"/>
      <c r="CU41" s="407"/>
      <c r="CV41" s="407"/>
      <c r="CW41" s="407"/>
      <c r="CX41" s="407"/>
      <c r="CY41" s="407"/>
      <c r="CZ41" s="407"/>
      <c r="DA41" s="407"/>
      <c r="DB41" s="407"/>
      <c r="DC41" s="407"/>
      <c r="DD41" s="407"/>
      <c r="DE41" s="407"/>
      <c r="DG41" s="404" t="str">
        <f>IF('各会計、関係団体の財政状況及び健全化判断比率'!BR14="","",'各会計、関係団体の財政状況及び健全化判断比率'!BR14)</f>
        <v/>
      </c>
      <c r="DH41" s="404"/>
      <c r="DI41" s="205"/>
    </row>
    <row r="42" spans="1:113" ht="32.25" customHeight="1" x14ac:dyDescent="0.15">
      <c r="B42" s="202"/>
      <c r="C42" s="406" t="str">
        <f t="shared" si="5"/>
        <v/>
      </c>
      <c r="D42" s="406"/>
      <c r="E42" s="407" t="str">
        <f>IF('各会計、関係団体の財政状況及び健全化判断比率'!B15="","",'各会計、関係団体の財政状況及び健全化判断比率'!B15)</f>
        <v/>
      </c>
      <c r="F42" s="407"/>
      <c r="G42" s="407"/>
      <c r="H42" s="407"/>
      <c r="I42" s="407"/>
      <c r="J42" s="407"/>
      <c r="K42" s="407"/>
      <c r="L42" s="407"/>
      <c r="M42" s="407"/>
      <c r="N42" s="407"/>
      <c r="O42" s="407"/>
      <c r="P42" s="407"/>
      <c r="Q42" s="407"/>
      <c r="R42" s="407"/>
      <c r="S42" s="407"/>
      <c r="T42" s="178"/>
      <c r="U42" s="406" t="str">
        <f t="shared" si="4"/>
        <v/>
      </c>
      <c r="V42" s="406"/>
      <c r="W42" s="407"/>
      <c r="X42" s="407"/>
      <c r="Y42" s="407"/>
      <c r="Z42" s="407"/>
      <c r="AA42" s="407"/>
      <c r="AB42" s="407"/>
      <c r="AC42" s="407"/>
      <c r="AD42" s="407"/>
      <c r="AE42" s="407"/>
      <c r="AF42" s="407"/>
      <c r="AG42" s="407"/>
      <c r="AH42" s="407"/>
      <c r="AI42" s="407"/>
      <c r="AJ42" s="407"/>
      <c r="AK42" s="407"/>
      <c r="AL42" s="178"/>
      <c r="AM42" s="406" t="str">
        <f t="shared" si="0"/>
        <v/>
      </c>
      <c r="AN42" s="406"/>
      <c r="AO42" s="407"/>
      <c r="AP42" s="407"/>
      <c r="AQ42" s="407"/>
      <c r="AR42" s="407"/>
      <c r="AS42" s="407"/>
      <c r="AT42" s="407"/>
      <c r="AU42" s="407"/>
      <c r="AV42" s="407"/>
      <c r="AW42" s="407"/>
      <c r="AX42" s="407"/>
      <c r="AY42" s="407"/>
      <c r="AZ42" s="407"/>
      <c r="BA42" s="407"/>
      <c r="BB42" s="407"/>
      <c r="BC42" s="407"/>
      <c r="BD42" s="178"/>
      <c r="BE42" s="406" t="str">
        <f t="shared" si="1"/>
        <v/>
      </c>
      <c r="BF42" s="406"/>
      <c r="BG42" s="407"/>
      <c r="BH42" s="407"/>
      <c r="BI42" s="407"/>
      <c r="BJ42" s="407"/>
      <c r="BK42" s="407"/>
      <c r="BL42" s="407"/>
      <c r="BM42" s="407"/>
      <c r="BN42" s="407"/>
      <c r="BO42" s="407"/>
      <c r="BP42" s="407"/>
      <c r="BQ42" s="407"/>
      <c r="BR42" s="407"/>
      <c r="BS42" s="407"/>
      <c r="BT42" s="407"/>
      <c r="BU42" s="407"/>
      <c r="BV42" s="178"/>
      <c r="BW42" s="406">
        <f t="shared" si="2"/>
        <v>18</v>
      </c>
      <c r="BX42" s="406"/>
      <c r="BY42" s="407" t="str">
        <f>IF('各会計、関係団体の財政状況及び健全化判断比率'!B76="","",'各会計、関係団体の財政状況及び健全化判断比率'!B76)</f>
        <v>埼玉県都市競艇組合</v>
      </c>
      <c r="BZ42" s="407"/>
      <c r="CA42" s="407"/>
      <c r="CB42" s="407"/>
      <c r="CC42" s="407"/>
      <c r="CD42" s="407"/>
      <c r="CE42" s="407"/>
      <c r="CF42" s="407"/>
      <c r="CG42" s="407"/>
      <c r="CH42" s="407"/>
      <c r="CI42" s="407"/>
      <c r="CJ42" s="407"/>
      <c r="CK42" s="407"/>
      <c r="CL42" s="407"/>
      <c r="CM42" s="407"/>
      <c r="CN42" s="178"/>
      <c r="CO42" s="406" t="str">
        <f t="shared" si="3"/>
        <v/>
      </c>
      <c r="CP42" s="406"/>
      <c r="CQ42" s="407" t="str">
        <f>IF('各会計、関係団体の財政状況及び健全化判断比率'!BS15="","",'各会計、関係団体の財政状況及び健全化判断比率'!BS15)</f>
        <v/>
      </c>
      <c r="CR42" s="407"/>
      <c r="CS42" s="407"/>
      <c r="CT42" s="407"/>
      <c r="CU42" s="407"/>
      <c r="CV42" s="407"/>
      <c r="CW42" s="407"/>
      <c r="CX42" s="407"/>
      <c r="CY42" s="407"/>
      <c r="CZ42" s="407"/>
      <c r="DA42" s="407"/>
      <c r="DB42" s="407"/>
      <c r="DC42" s="407"/>
      <c r="DD42" s="407"/>
      <c r="DE42" s="407"/>
      <c r="DG42" s="404" t="str">
        <f>IF('各会計、関係団体の財政状況及び健全化判断比率'!BR15="","",'各会計、関係団体の財政状況及び健全化判断比率'!BR15)</f>
        <v/>
      </c>
      <c r="DH42" s="404"/>
      <c r="DI42" s="205"/>
    </row>
    <row r="43" spans="1:113" ht="32.25" customHeight="1" x14ac:dyDescent="0.15">
      <c r="B43" s="202"/>
      <c r="C43" s="406" t="str">
        <f t="shared" si="5"/>
        <v/>
      </c>
      <c r="D43" s="406"/>
      <c r="E43" s="407" t="str">
        <f>IF('各会計、関係団体の財政状況及び健全化判断比率'!B16="","",'各会計、関係団体の財政状況及び健全化判断比率'!B16)</f>
        <v/>
      </c>
      <c r="F43" s="407"/>
      <c r="G43" s="407"/>
      <c r="H43" s="407"/>
      <c r="I43" s="407"/>
      <c r="J43" s="407"/>
      <c r="K43" s="407"/>
      <c r="L43" s="407"/>
      <c r="M43" s="407"/>
      <c r="N43" s="407"/>
      <c r="O43" s="407"/>
      <c r="P43" s="407"/>
      <c r="Q43" s="407"/>
      <c r="R43" s="407"/>
      <c r="S43" s="407"/>
      <c r="T43" s="178"/>
      <c r="U43" s="406" t="str">
        <f t="shared" si="4"/>
        <v/>
      </c>
      <c r="V43" s="406"/>
      <c r="W43" s="407"/>
      <c r="X43" s="407"/>
      <c r="Y43" s="407"/>
      <c r="Z43" s="407"/>
      <c r="AA43" s="407"/>
      <c r="AB43" s="407"/>
      <c r="AC43" s="407"/>
      <c r="AD43" s="407"/>
      <c r="AE43" s="407"/>
      <c r="AF43" s="407"/>
      <c r="AG43" s="407"/>
      <c r="AH43" s="407"/>
      <c r="AI43" s="407"/>
      <c r="AJ43" s="407"/>
      <c r="AK43" s="407"/>
      <c r="AL43" s="178"/>
      <c r="AM43" s="406" t="str">
        <f t="shared" si="0"/>
        <v/>
      </c>
      <c r="AN43" s="406"/>
      <c r="AO43" s="407"/>
      <c r="AP43" s="407"/>
      <c r="AQ43" s="407"/>
      <c r="AR43" s="407"/>
      <c r="AS43" s="407"/>
      <c r="AT43" s="407"/>
      <c r="AU43" s="407"/>
      <c r="AV43" s="407"/>
      <c r="AW43" s="407"/>
      <c r="AX43" s="407"/>
      <c r="AY43" s="407"/>
      <c r="AZ43" s="407"/>
      <c r="BA43" s="407"/>
      <c r="BB43" s="407"/>
      <c r="BC43" s="407"/>
      <c r="BD43" s="178"/>
      <c r="BE43" s="406" t="str">
        <f t="shared" si="1"/>
        <v/>
      </c>
      <c r="BF43" s="406"/>
      <c r="BG43" s="407"/>
      <c r="BH43" s="407"/>
      <c r="BI43" s="407"/>
      <c r="BJ43" s="407"/>
      <c r="BK43" s="407"/>
      <c r="BL43" s="407"/>
      <c r="BM43" s="407"/>
      <c r="BN43" s="407"/>
      <c r="BO43" s="407"/>
      <c r="BP43" s="407"/>
      <c r="BQ43" s="407"/>
      <c r="BR43" s="407"/>
      <c r="BS43" s="407"/>
      <c r="BT43" s="407"/>
      <c r="BU43" s="407"/>
      <c r="BV43" s="178"/>
      <c r="BW43" s="406" t="str">
        <f t="shared" si="2"/>
        <v/>
      </c>
      <c r="BX43" s="406"/>
      <c r="BY43" s="407" t="str">
        <f>IF('各会計、関係団体の財政状況及び健全化判断比率'!B77="","",'各会計、関係団体の財政状況及び健全化判断比率'!B77)</f>
        <v/>
      </c>
      <c r="BZ43" s="407"/>
      <c r="CA43" s="407"/>
      <c r="CB43" s="407"/>
      <c r="CC43" s="407"/>
      <c r="CD43" s="407"/>
      <c r="CE43" s="407"/>
      <c r="CF43" s="407"/>
      <c r="CG43" s="407"/>
      <c r="CH43" s="407"/>
      <c r="CI43" s="407"/>
      <c r="CJ43" s="407"/>
      <c r="CK43" s="407"/>
      <c r="CL43" s="407"/>
      <c r="CM43" s="407"/>
      <c r="CN43" s="178"/>
      <c r="CO43" s="406" t="str">
        <f t="shared" si="3"/>
        <v/>
      </c>
      <c r="CP43" s="406"/>
      <c r="CQ43" s="407" t="str">
        <f>IF('各会計、関係団体の財政状況及び健全化判断比率'!BS16="","",'各会計、関係団体の財政状況及び健全化判断比率'!BS16)</f>
        <v/>
      </c>
      <c r="CR43" s="407"/>
      <c r="CS43" s="407"/>
      <c r="CT43" s="407"/>
      <c r="CU43" s="407"/>
      <c r="CV43" s="407"/>
      <c r="CW43" s="407"/>
      <c r="CX43" s="407"/>
      <c r="CY43" s="407"/>
      <c r="CZ43" s="407"/>
      <c r="DA43" s="407"/>
      <c r="DB43" s="407"/>
      <c r="DC43" s="407"/>
      <c r="DD43" s="407"/>
      <c r="DE43" s="407"/>
      <c r="DG43" s="404" t="str">
        <f>IF('各会計、関係団体の財政状況及び健全化判断比率'!BR16="","",'各会計、関係団体の財政状況及び健全化判断比率'!BR16)</f>
        <v/>
      </c>
      <c r="DH43" s="404"/>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210</v>
      </c>
      <c r="E46" s="403" t="s">
        <v>211</v>
      </c>
      <c r="F46" s="403"/>
      <c r="G46" s="403"/>
      <c r="H46" s="403"/>
      <c r="I46" s="403"/>
      <c r="J46" s="403"/>
      <c r="K46" s="403"/>
      <c r="L46" s="403"/>
      <c r="M46" s="403"/>
      <c r="N46" s="403"/>
      <c r="O46" s="403"/>
      <c r="P46" s="403"/>
      <c r="Q46" s="403"/>
      <c r="R46" s="403"/>
      <c r="S46" s="403"/>
      <c r="T46" s="403"/>
      <c r="U46" s="403"/>
      <c r="V46" s="403"/>
      <c r="W46" s="403"/>
      <c r="X46" s="403"/>
      <c r="Y46" s="403"/>
      <c r="Z46" s="403"/>
      <c r="AA46" s="403"/>
      <c r="AB46" s="403"/>
      <c r="AC46" s="403"/>
      <c r="AD46" s="403"/>
      <c r="AE46" s="403"/>
      <c r="AF46" s="403"/>
      <c r="AG46" s="403"/>
      <c r="AH46" s="403"/>
      <c r="AI46" s="403"/>
      <c r="AJ46" s="403"/>
      <c r="AK46" s="403"/>
      <c r="AL46" s="403"/>
      <c r="AM46" s="403"/>
      <c r="AN46" s="403"/>
      <c r="AO46" s="403"/>
      <c r="AP46" s="403"/>
      <c r="AQ46" s="403"/>
      <c r="AR46" s="403"/>
      <c r="AS46" s="403"/>
      <c r="AT46" s="403"/>
      <c r="AU46" s="403"/>
      <c r="AV46" s="403"/>
      <c r="AW46" s="403"/>
      <c r="AX46" s="403"/>
      <c r="AY46" s="403"/>
      <c r="AZ46" s="403"/>
      <c r="BA46" s="403"/>
      <c r="BB46" s="403"/>
      <c r="BC46" s="403"/>
      <c r="BD46" s="403"/>
      <c r="BE46" s="403"/>
      <c r="BF46" s="403"/>
      <c r="BG46" s="403"/>
      <c r="BH46" s="403"/>
      <c r="BI46" s="403"/>
      <c r="BJ46" s="403"/>
      <c r="BK46" s="403"/>
      <c r="BL46" s="403"/>
      <c r="BM46" s="403"/>
      <c r="BN46" s="403"/>
      <c r="BO46" s="403"/>
      <c r="BP46" s="403"/>
      <c r="BQ46" s="403"/>
      <c r="BR46" s="403"/>
      <c r="BS46" s="403"/>
      <c r="BT46" s="403"/>
      <c r="BU46" s="403"/>
      <c r="BV46" s="403"/>
      <c r="BW46" s="403"/>
      <c r="BX46" s="403"/>
      <c r="BY46" s="403"/>
      <c r="BZ46" s="403"/>
      <c r="CA46" s="403"/>
      <c r="CB46" s="403"/>
      <c r="CC46" s="403"/>
      <c r="CD46" s="403"/>
      <c r="CE46" s="403"/>
      <c r="CF46" s="403"/>
      <c r="CG46" s="403"/>
      <c r="CH46" s="403"/>
      <c r="CI46" s="403"/>
      <c r="CJ46" s="403"/>
      <c r="CK46" s="403"/>
      <c r="CL46" s="403"/>
      <c r="CM46" s="403"/>
      <c r="CN46" s="403"/>
      <c r="CO46" s="403"/>
      <c r="CP46" s="403"/>
      <c r="CQ46" s="403"/>
      <c r="CR46" s="403"/>
      <c r="CS46" s="403"/>
      <c r="CT46" s="403"/>
      <c r="CU46" s="403"/>
      <c r="CV46" s="403"/>
      <c r="CW46" s="403"/>
      <c r="CX46" s="403"/>
      <c r="CY46" s="403"/>
      <c r="CZ46" s="403"/>
      <c r="DA46" s="403"/>
      <c r="DB46" s="403"/>
      <c r="DC46" s="403"/>
      <c r="DD46" s="403"/>
      <c r="DE46" s="403"/>
      <c r="DF46" s="403"/>
      <c r="DG46" s="403"/>
      <c r="DH46" s="403"/>
      <c r="DI46" s="403"/>
    </row>
    <row r="47" spans="1:113" x14ac:dyDescent="0.15">
      <c r="E47" s="403" t="s">
        <v>212</v>
      </c>
      <c r="F47" s="403"/>
      <c r="G47" s="403"/>
      <c r="H47" s="403"/>
      <c r="I47" s="403"/>
      <c r="J47" s="403"/>
      <c r="K47" s="403"/>
      <c r="L47" s="403"/>
      <c r="M47" s="403"/>
      <c r="N47" s="403"/>
      <c r="O47" s="403"/>
      <c r="P47" s="403"/>
      <c r="Q47" s="403"/>
      <c r="R47" s="403"/>
      <c r="S47" s="403"/>
      <c r="T47" s="403"/>
      <c r="U47" s="403"/>
      <c r="V47" s="403"/>
      <c r="W47" s="403"/>
      <c r="X47" s="403"/>
      <c r="Y47" s="403"/>
      <c r="Z47" s="403"/>
      <c r="AA47" s="403"/>
      <c r="AB47" s="403"/>
      <c r="AC47" s="403"/>
      <c r="AD47" s="403"/>
      <c r="AE47" s="403"/>
      <c r="AF47" s="403"/>
      <c r="AG47" s="403"/>
      <c r="AH47" s="403"/>
      <c r="AI47" s="403"/>
      <c r="AJ47" s="403"/>
      <c r="AK47" s="403"/>
      <c r="AL47" s="403"/>
      <c r="AM47" s="403"/>
      <c r="AN47" s="403"/>
      <c r="AO47" s="403"/>
      <c r="AP47" s="403"/>
      <c r="AQ47" s="403"/>
      <c r="AR47" s="403"/>
      <c r="AS47" s="403"/>
      <c r="AT47" s="403"/>
      <c r="AU47" s="403"/>
      <c r="AV47" s="403"/>
      <c r="AW47" s="403"/>
      <c r="AX47" s="403"/>
      <c r="AY47" s="403"/>
      <c r="AZ47" s="403"/>
      <c r="BA47" s="403"/>
      <c r="BB47" s="403"/>
      <c r="BC47" s="403"/>
      <c r="BD47" s="403"/>
      <c r="BE47" s="403"/>
      <c r="BF47" s="403"/>
      <c r="BG47" s="403"/>
      <c r="BH47" s="403"/>
      <c r="BI47" s="403"/>
      <c r="BJ47" s="403"/>
      <c r="BK47" s="403"/>
      <c r="BL47" s="403"/>
      <c r="BM47" s="403"/>
      <c r="BN47" s="403"/>
      <c r="BO47" s="403"/>
      <c r="BP47" s="403"/>
      <c r="BQ47" s="403"/>
      <c r="BR47" s="403"/>
      <c r="BS47" s="403"/>
      <c r="BT47" s="403"/>
      <c r="BU47" s="403"/>
      <c r="BV47" s="403"/>
      <c r="BW47" s="403"/>
      <c r="BX47" s="403"/>
      <c r="BY47" s="403"/>
      <c r="BZ47" s="403"/>
      <c r="CA47" s="403"/>
      <c r="CB47" s="403"/>
      <c r="CC47" s="403"/>
      <c r="CD47" s="403"/>
      <c r="CE47" s="403"/>
      <c r="CF47" s="403"/>
      <c r="CG47" s="403"/>
      <c r="CH47" s="403"/>
      <c r="CI47" s="403"/>
      <c r="CJ47" s="403"/>
      <c r="CK47" s="403"/>
      <c r="CL47" s="403"/>
      <c r="CM47" s="403"/>
      <c r="CN47" s="403"/>
      <c r="CO47" s="403"/>
      <c r="CP47" s="403"/>
      <c r="CQ47" s="403"/>
      <c r="CR47" s="403"/>
      <c r="CS47" s="403"/>
      <c r="CT47" s="403"/>
      <c r="CU47" s="403"/>
      <c r="CV47" s="403"/>
      <c r="CW47" s="403"/>
      <c r="CX47" s="403"/>
      <c r="CY47" s="403"/>
      <c r="CZ47" s="403"/>
      <c r="DA47" s="403"/>
      <c r="DB47" s="403"/>
      <c r="DC47" s="403"/>
      <c r="DD47" s="403"/>
      <c r="DE47" s="403"/>
      <c r="DF47" s="403"/>
      <c r="DG47" s="403"/>
      <c r="DH47" s="403"/>
      <c r="DI47" s="403"/>
    </row>
    <row r="48" spans="1:113" x14ac:dyDescent="0.15">
      <c r="E48" s="403" t="s">
        <v>213</v>
      </c>
      <c r="F48" s="403"/>
      <c r="G48" s="403"/>
      <c r="H48" s="403"/>
      <c r="I48" s="403"/>
      <c r="J48" s="403"/>
      <c r="K48" s="403"/>
      <c r="L48" s="403"/>
      <c r="M48" s="403"/>
      <c r="N48" s="403"/>
      <c r="O48" s="403"/>
      <c r="P48" s="403"/>
      <c r="Q48" s="403"/>
      <c r="R48" s="403"/>
      <c r="S48" s="403"/>
      <c r="T48" s="403"/>
      <c r="U48" s="403"/>
      <c r="V48" s="403"/>
      <c r="W48" s="403"/>
      <c r="X48" s="403"/>
      <c r="Y48" s="403"/>
      <c r="Z48" s="403"/>
      <c r="AA48" s="403"/>
      <c r="AB48" s="403"/>
      <c r="AC48" s="403"/>
      <c r="AD48" s="403"/>
      <c r="AE48" s="403"/>
      <c r="AF48" s="403"/>
      <c r="AG48" s="403"/>
      <c r="AH48" s="403"/>
      <c r="AI48" s="403"/>
      <c r="AJ48" s="403"/>
      <c r="AK48" s="403"/>
      <c r="AL48" s="403"/>
      <c r="AM48" s="403"/>
      <c r="AN48" s="403"/>
      <c r="AO48" s="403"/>
      <c r="AP48" s="403"/>
      <c r="AQ48" s="403"/>
      <c r="AR48" s="403"/>
      <c r="AS48" s="403"/>
      <c r="AT48" s="403"/>
      <c r="AU48" s="403"/>
      <c r="AV48" s="403"/>
      <c r="AW48" s="403"/>
      <c r="AX48" s="403"/>
      <c r="AY48" s="403"/>
      <c r="AZ48" s="403"/>
      <c r="BA48" s="403"/>
      <c r="BB48" s="403"/>
      <c r="BC48" s="403"/>
      <c r="BD48" s="403"/>
      <c r="BE48" s="403"/>
      <c r="BF48" s="403"/>
      <c r="BG48" s="403"/>
      <c r="BH48" s="403"/>
      <c r="BI48" s="403"/>
      <c r="BJ48" s="403"/>
      <c r="BK48" s="403"/>
      <c r="BL48" s="403"/>
      <c r="BM48" s="403"/>
      <c r="BN48" s="403"/>
      <c r="BO48" s="403"/>
      <c r="BP48" s="403"/>
      <c r="BQ48" s="403"/>
      <c r="BR48" s="403"/>
      <c r="BS48" s="403"/>
      <c r="BT48" s="403"/>
      <c r="BU48" s="403"/>
      <c r="BV48" s="403"/>
      <c r="BW48" s="403"/>
      <c r="BX48" s="403"/>
      <c r="BY48" s="403"/>
      <c r="BZ48" s="403"/>
      <c r="CA48" s="403"/>
      <c r="CB48" s="403"/>
      <c r="CC48" s="403"/>
      <c r="CD48" s="403"/>
      <c r="CE48" s="403"/>
      <c r="CF48" s="403"/>
      <c r="CG48" s="403"/>
      <c r="CH48" s="403"/>
      <c r="CI48" s="403"/>
      <c r="CJ48" s="403"/>
      <c r="CK48" s="403"/>
      <c r="CL48" s="403"/>
      <c r="CM48" s="403"/>
      <c r="CN48" s="403"/>
      <c r="CO48" s="403"/>
      <c r="CP48" s="403"/>
      <c r="CQ48" s="403"/>
      <c r="CR48" s="403"/>
      <c r="CS48" s="403"/>
      <c r="CT48" s="403"/>
      <c r="CU48" s="403"/>
      <c r="CV48" s="403"/>
      <c r="CW48" s="403"/>
      <c r="CX48" s="403"/>
      <c r="CY48" s="403"/>
      <c r="CZ48" s="403"/>
      <c r="DA48" s="403"/>
      <c r="DB48" s="403"/>
      <c r="DC48" s="403"/>
      <c r="DD48" s="403"/>
      <c r="DE48" s="403"/>
      <c r="DF48" s="403"/>
      <c r="DG48" s="403"/>
      <c r="DH48" s="403"/>
      <c r="DI48" s="403"/>
    </row>
    <row r="49" spans="5:113" x14ac:dyDescent="0.15">
      <c r="E49" s="405" t="s">
        <v>214</v>
      </c>
      <c r="F49" s="405"/>
      <c r="G49" s="405"/>
      <c r="H49" s="405"/>
      <c r="I49" s="405"/>
      <c r="J49" s="405"/>
      <c r="K49" s="405"/>
      <c r="L49" s="405"/>
      <c r="M49" s="405"/>
      <c r="N49" s="405"/>
      <c r="O49" s="405"/>
      <c r="P49" s="405"/>
      <c r="Q49" s="405"/>
      <c r="R49" s="405"/>
      <c r="S49" s="405"/>
      <c r="T49" s="405"/>
      <c r="U49" s="405"/>
      <c r="V49" s="405"/>
      <c r="W49" s="405"/>
      <c r="X49" s="405"/>
      <c r="Y49" s="405"/>
      <c r="Z49" s="405"/>
      <c r="AA49" s="405"/>
      <c r="AB49" s="405"/>
      <c r="AC49" s="405"/>
      <c r="AD49" s="405"/>
      <c r="AE49" s="405"/>
      <c r="AF49" s="405"/>
      <c r="AG49" s="405"/>
      <c r="AH49" s="405"/>
      <c r="AI49" s="405"/>
      <c r="AJ49" s="405"/>
      <c r="AK49" s="405"/>
      <c r="AL49" s="405"/>
      <c r="AM49" s="405"/>
      <c r="AN49" s="405"/>
      <c r="AO49" s="405"/>
      <c r="AP49" s="405"/>
      <c r="AQ49" s="405"/>
      <c r="AR49" s="405"/>
      <c r="AS49" s="405"/>
      <c r="AT49" s="405"/>
      <c r="AU49" s="405"/>
      <c r="AV49" s="405"/>
      <c r="AW49" s="405"/>
      <c r="AX49" s="405"/>
      <c r="AY49" s="405"/>
      <c r="AZ49" s="405"/>
      <c r="BA49" s="405"/>
      <c r="BB49" s="405"/>
      <c r="BC49" s="405"/>
      <c r="BD49" s="405"/>
      <c r="BE49" s="405"/>
      <c r="BF49" s="405"/>
      <c r="BG49" s="405"/>
      <c r="BH49" s="405"/>
      <c r="BI49" s="405"/>
      <c r="BJ49" s="405"/>
      <c r="BK49" s="405"/>
      <c r="BL49" s="405"/>
      <c r="BM49" s="405"/>
      <c r="BN49" s="405"/>
      <c r="BO49" s="405"/>
      <c r="BP49" s="405"/>
      <c r="BQ49" s="405"/>
      <c r="BR49" s="405"/>
      <c r="BS49" s="405"/>
      <c r="BT49" s="405"/>
      <c r="BU49" s="405"/>
      <c r="BV49" s="405"/>
      <c r="BW49" s="405"/>
      <c r="BX49" s="405"/>
      <c r="BY49" s="405"/>
      <c r="BZ49" s="405"/>
      <c r="CA49" s="405"/>
      <c r="CB49" s="405"/>
      <c r="CC49" s="405"/>
      <c r="CD49" s="405"/>
      <c r="CE49" s="405"/>
      <c r="CF49" s="405"/>
      <c r="CG49" s="405"/>
      <c r="CH49" s="405"/>
      <c r="CI49" s="405"/>
      <c r="CJ49" s="405"/>
      <c r="CK49" s="405"/>
      <c r="CL49" s="405"/>
      <c r="CM49" s="405"/>
      <c r="CN49" s="405"/>
      <c r="CO49" s="405"/>
      <c r="CP49" s="405"/>
      <c r="CQ49" s="405"/>
      <c r="CR49" s="405"/>
      <c r="CS49" s="405"/>
      <c r="CT49" s="405"/>
      <c r="CU49" s="405"/>
      <c r="CV49" s="405"/>
      <c r="CW49" s="405"/>
      <c r="CX49" s="405"/>
      <c r="CY49" s="405"/>
      <c r="CZ49" s="405"/>
      <c r="DA49" s="405"/>
      <c r="DB49" s="405"/>
      <c r="DC49" s="405"/>
      <c r="DD49" s="405"/>
      <c r="DE49" s="405"/>
      <c r="DF49" s="405"/>
      <c r="DG49" s="405"/>
      <c r="DH49" s="405"/>
      <c r="DI49" s="405"/>
    </row>
    <row r="50" spans="5:113" x14ac:dyDescent="0.15">
      <c r="E50" s="403" t="s">
        <v>215</v>
      </c>
      <c r="F50" s="403"/>
      <c r="G50" s="403"/>
      <c r="H50" s="403"/>
      <c r="I50" s="403"/>
      <c r="J50" s="403"/>
      <c r="K50" s="403"/>
      <c r="L50" s="403"/>
      <c r="M50" s="403"/>
      <c r="N50" s="403"/>
      <c r="O50" s="403"/>
      <c r="P50" s="403"/>
      <c r="Q50" s="403"/>
      <c r="R50" s="403"/>
      <c r="S50" s="403"/>
      <c r="T50" s="403"/>
      <c r="U50" s="403"/>
      <c r="V50" s="403"/>
      <c r="W50" s="403"/>
      <c r="X50" s="403"/>
      <c r="Y50" s="403"/>
      <c r="Z50" s="403"/>
      <c r="AA50" s="403"/>
      <c r="AB50" s="403"/>
      <c r="AC50" s="403"/>
      <c r="AD50" s="403"/>
      <c r="AE50" s="403"/>
      <c r="AF50" s="403"/>
      <c r="AG50" s="403"/>
      <c r="AH50" s="403"/>
      <c r="AI50" s="403"/>
      <c r="AJ50" s="403"/>
      <c r="AK50" s="403"/>
      <c r="AL50" s="403"/>
      <c r="AM50" s="403"/>
      <c r="AN50" s="403"/>
      <c r="AO50" s="403"/>
      <c r="AP50" s="403"/>
      <c r="AQ50" s="403"/>
      <c r="AR50" s="403"/>
      <c r="AS50" s="403"/>
      <c r="AT50" s="403"/>
      <c r="AU50" s="403"/>
      <c r="AV50" s="403"/>
      <c r="AW50" s="403"/>
      <c r="AX50" s="403"/>
      <c r="AY50" s="403"/>
      <c r="AZ50" s="403"/>
      <c r="BA50" s="403"/>
      <c r="BB50" s="403"/>
      <c r="BC50" s="403"/>
      <c r="BD50" s="403"/>
      <c r="BE50" s="403"/>
      <c r="BF50" s="403"/>
      <c r="BG50" s="403"/>
      <c r="BH50" s="403"/>
      <c r="BI50" s="403"/>
      <c r="BJ50" s="403"/>
      <c r="BK50" s="403"/>
      <c r="BL50" s="403"/>
      <c r="BM50" s="403"/>
      <c r="BN50" s="403"/>
      <c r="BO50" s="403"/>
      <c r="BP50" s="403"/>
      <c r="BQ50" s="403"/>
      <c r="BR50" s="403"/>
      <c r="BS50" s="403"/>
      <c r="BT50" s="403"/>
      <c r="BU50" s="403"/>
      <c r="BV50" s="403"/>
      <c r="BW50" s="403"/>
      <c r="BX50" s="403"/>
      <c r="BY50" s="403"/>
      <c r="BZ50" s="403"/>
      <c r="CA50" s="403"/>
      <c r="CB50" s="403"/>
      <c r="CC50" s="403"/>
      <c r="CD50" s="403"/>
      <c r="CE50" s="403"/>
      <c r="CF50" s="403"/>
      <c r="CG50" s="403"/>
      <c r="CH50" s="403"/>
      <c r="CI50" s="403"/>
      <c r="CJ50" s="403"/>
      <c r="CK50" s="403"/>
      <c r="CL50" s="403"/>
      <c r="CM50" s="403"/>
      <c r="CN50" s="403"/>
      <c r="CO50" s="403"/>
      <c r="CP50" s="403"/>
      <c r="CQ50" s="403"/>
      <c r="CR50" s="403"/>
      <c r="CS50" s="403"/>
      <c r="CT50" s="403"/>
      <c r="CU50" s="403"/>
      <c r="CV50" s="403"/>
      <c r="CW50" s="403"/>
      <c r="CX50" s="403"/>
      <c r="CY50" s="403"/>
      <c r="CZ50" s="403"/>
      <c r="DA50" s="403"/>
      <c r="DB50" s="403"/>
      <c r="DC50" s="403"/>
      <c r="DD50" s="403"/>
      <c r="DE50" s="403"/>
      <c r="DF50" s="403"/>
      <c r="DG50" s="403"/>
      <c r="DH50" s="403"/>
      <c r="DI50" s="403"/>
    </row>
    <row r="51" spans="5:113" x14ac:dyDescent="0.15">
      <c r="E51" s="403" t="s">
        <v>216</v>
      </c>
      <c r="F51" s="403"/>
      <c r="G51" s="403"/>
      <c r="H51" s="403"/>
      <c r="I51" s="403"/>
      <c r="J51" s="403"/>
      <c r="K51" s="403"/>
      <c r="L51" s="403"/>
      <c r="M51" s="403"/>
      <c r="N51" s="403"/>
      <c r="O51" s="403"/>
      <c r="P51" s="403"/>
      <c r="Q51" s="403"/>
      <c r="R51" s="403"/>
      <c r="S51" s="403"/>
      <c r="T51" s="403"/>
      <c r="U51" s="403"/>
      <c r="V51" s="403"/>
      <c r="W51" s="403"/>
      <c r="X51" s="403"/>
      <c r="Y51" s="403"/>
      <c r="Z51" s="403"/>
      <c r="AA51" s="403"/>
      <c r="AB51" s="403"/>
      <c r="AC51" s="403"/>
      <c r="AD51" s="403"/>
      <c r="AE51" s="403"/>
      <c r="AF51" s="403"/>
      <c r="AG51" s="403"/>
      <c r="AH51" s="403"/>
      <c r="AI51" s="403"/>
      <c r="AJ51" s="403"/>
      <c r="AK51" s="403"/>
      <c r="AL51" s="403"/>
      <c r="AM51" s="403"/>
      <c r="AN51" s="403"/>
      <c r="AO51" s="403"/>
      <c r="AP51" s="403"/>
      <c r="AQ51" s="403"/>
      <c r="AR51" s="403"/>
      <c r="AS51" s="403"/>
      <c r="AT51" s="403"/>
      <c r="AU51" s="403"/>
      <c r="AV51" s="403"/>
      <c r="AW51" s="403"/>
      <c r="AX51" s="403"/>
      <c r="AY51" s="403"/>
      <c r="AZ51" s="403"/>
      <c r="BA51" s="403"/>
      <c r="BB51" s="403"/>
      <c r="BC51" s="403"/>
      <c r="BD51" s="403"/>
      <c r="BE51" s="403"/>
      <c r="BF51" s="403"/>
      <c r="BG51" s="403"/>
      <c r="BH51" s="403"/>
      <c r="BI51" s="403"/>
      <c r="BJ51" s="403"/>
      <c r="BK51" s="403"/>
      <c r="BL51" s="403"/>
      <c r="BM51" s="403"/>
      <c r="BN51" s="403"/>
      <c r="BO51" s="403"/>
      <c r="BP51" s="403"/>
      <c r="BQ51" s="403"/>
      <c r="BR51" s="403"/>
      <c r="BS51" s="403"/>
      <c r="BT51" s="403"/>
      <c r="BU51" s="403"/>
      <c r="BV51" s="403"/>
      <c r="BW51" s="403"/>
      <c r="BX51" s="403"/>
      <c r="BY51" s="403"/>
      <c r="BZ51" s="403"/>
      <c r="CA51" s="403"/>
      <c r="CB51" s="403"/>
      <c r="CC51" s="403"/>
      <c r="CD51" s="403"/>
      <c r="CE51" s="403"/>
      <c r="CF51" s="403"/>
      <c r="CG51" s="403"/>
      <c r="CH51" s="403"/>
      <c r="CI51" s="403"/>
      <c r="CJ51" s="403"/>
      <c r="CK51" s="403"/>
      <c r="CL51" s="403"/>
      <c r="CM51" s="403"/>
      <c r="CN51" s="403"/>
      <c r="CO51" s="403"/>
      <c r="CP51" s="403"/>
      <c r="CQ51" s="403"/>
      <c r="CR51" s="403"/>
      <c r="CS51" s="403"/>
      <c r="CT51" s="403"/>
      <c r="CU51" s="403"/>
      <c r="CV51" s="403"/>
      <c r="CW51" s="403"/>
      <c r="CX51" s="403"/>
      <c r="CY51" s="403"/>
      <c r="CZ51" s="403"/>
      <c r="DA51" s="403"/>
      <c r="DB51" s="403"/>
      <c r="DC51" s="403"/>
      <c r="DD51" s="403"/>
      <c r="DE51" s="403"/>
      <c r="DF51" s="403"/>
      <c r="DG51" s="403"/>
      <c r="DH51" s="403"/>
      <c r="DI51" s="403"/>
    </row>
    <row r="52" spans="5:113" x14ac:dyDescent="0.15">
      <c r="E52" s="403" t="s">
        <v>217</v>
      </c>
      <c r="F52" s="403"/>
      <c r="G52" s="403"/>
      <c r="H52" s="403"/>
      <c r="I52" s="403"/>
      <c r="J52" s="403"/>
      <c r="K52" s="403"/>
      <c r="L52" s="403"/>
      <c r="M52" s="403"/>
      <c r="N52" s="403"/>
      <c r="O52" s="403"/>
      <c r="P52" s="403"/>
      <c r="Q52" s="403"/>
      <c r="R52" s="403"/>
      <c r="S52" s="403"/>
      <c r="T52" s="403"/>
      <c r="U52" s="403"/>
      <c r="V52" s="403"/>
      <c r="W52" s="403"/>
      <c r="X52" s="403"/>
      <c r="Y52" s="403"/>
      <c r="Z52" s="403"/>
      <c r="AA52" s="403"/>
      <c r="AB52" s="403"/>
      <c r="AC52" s="403"/>
      <c r="AD52" s="403"/>
      <c r="AE52" s="403"/>
      <c r="AF52" s="403"/>
      <c r="AG52" s="403"/>
      <c r="AH52" s="403"/>
      <c r="AI52" s="403"/>
      <c r="AJ52" s="403"/>
      <c r="AK52" s="403"/>
      <c r="AL52" s="403"/>
      <c r="AM52" s="403"/>
      <c r="AN52" s="403"/>
      <c r="AO52" s="403"/>
      <c r="AP52" s="403"/>
      <c r="AQ52" s="403"/>
      <c r="AR52" s="403"/>
      <c r="AS52" s="403"/>
      <c r="AT52" s="403"/>
      <c r="AU52" s="403"/>
      <c r="AV52" s="403"/>
      <c r="AW52" s="403"/>
      <c r="AX52" s="403"/>
      <c r="AY52" s="403"/>
      <c r="AZ52" s="403"/>
      <c r="BA52" s="403"/>
      <c r="BB52" s="403"/>
      <c r="BC52" s="403"/>
      <c r="BD52" s="403"/>
      <c r="BE52" s="403"/>
      <c r="BF52" s="403"/>
      <c r="BG52" s="403"/>
      <c r="BH52" s="403"/>
      <c r="BI52" s="403"/>
      <c r="BJ52" s="403"/>
      <c r="BK52" s="403"/>
      <c r="BL52" s="403"/>
      <c r="BM52" s="403"/>
      <c r="BN52" s="403"/>
      <c r="BO52" s="403"/>
      <c r="BP52" s="403"/>
      <c r="BQ52" s="403"/>
      <c r="BR52" s="403"/>
      <c r="BS52" s="403"/>
      <c r="BT52" s="403"/>
      <c r="BU52" s="403"/>
      <c r="BV52" s="403"/>
      <c r="BW52" s="403"/>
      <c r="BX52" s="403"/>
      <c r="BY52" s="403"/>
      <c r="BZ52" s="403"/>
      <c r="CA52" s="403"/>
      <c r="CB52" s="403"/>
      <c r="CC52" s="403"/>
      <c r="CD52" s="403"/>
      <c r="CE52" s="403"/>
      <c r="CF52" s="403"/>
      <c r="CG52" s="403"/>
      <c r="CH52" s="403"/>
      <c r="CI52" s="403"/>
      <c r="CJ52" s="403"/>
      <c r="CK52" s="403"/>
      <c r="CL52" s="403"/>
      <c r="CM52" s="403"/>
      <c r="CN52" s="403"/>
      <c r="CO52" s="403"/>
      <c r="CP52" s="403"/>
      <c r="CQ52" s="403"/>
      <c r="CR52" s="403"/>
      <c r="CS52" s="403"/>
      <c r="CT52" s="403"/>
      <c r="CU52" s="403"/>
      <c r="CV52" s="403"/>
      <c r="CW52" s="403"/>
      <c r="CX52" s="403"/>
      <c r="CY52" s="403"/>
      <c r="CZ52" s="403"/>
      <c r="DA52" s="403"/>
      <c r="DB52" s="403"/>
      <c r="DC52" s="403"/>
      <c r="DD52" s="403"/>
      <c r="DE52" s="403"/>
      <c r="DF52" s="403"/>
      <c r="DG52" s="403"/>
      <c r="DH52" s="403"/>
      <c r="DI52" s="403"/>
    </row>
    <row r="53" spans="5:113" x14ac:dyDescent="0.15"/>
    <row r="54" spans="5:113" x14ac:dyDescent="0.15"/>
    <row r="55" spans="5:113" x14ac:dyDescent="0.15"/>
    <row r="56" spans="5:113" x14ac:dyDescent="0.15"/>
  </sheetData>
  <sheetProtection algorithmName="SHA-512" hashValue="qZHiKbsYKgSpc/3So+ip/V/buV8jzyC/lk/eXDKiMtHId5Y5Uye5eOFSAwIfJLEN5koo33z7XzPgbhvURZk1lQ==" saltValue="mmBAy769Tf8msmQMmYO+pQ=="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SheetLayoutView="100" workbookViewId="0">
      <selection activeCell="K38" sqref="K38"/>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572</v>
      </c>
      <c r="G33" s="29" t="s">
        <v>573</v>
      </c>
      <c r="H33" s="29" t="s">
        <v>574</v>
      </c>
      <c r="I33" s="29" t="s">
        <v>575</v>
      </c>
      <c r="J33" s="30" t="s">
        <v>576</v>
      </c>
      <c r="K33" s="22"/>
      <c r="L33" s="22"/>
      <c r="M33" s="22"/>
      <c r="N33" s="22"/>
      <c r="O33" s="22"/>
      <c r="P33" s="22"/>
    </row>
    <row r="34" spans="1:16" ht="39" customHeight="1" x14ac:dyDescent="0.15">
      <c r="A34" s="22"/>
      <c r="B34" s="31"/>
      <c r="C34" s="1214" t="s">
        <v>578</v>
      </c>
      <c r="D34" s="1214"/>
      <c r="E34" s="1215"/>
      <c r="F34" s="32">
        <v>5.18</v>
      </c>
      <c r="G34" s="33">
        <v>5.66</v>
      </c>
      <c r="H34" s="33">
        <v>6.23</v>
      </c>
      <c r="I34" s="33">
        <v>7.18</v>
      </c>
      <c r="J34" s="34">
        <v>10.45</v>
      </c>
      <c r="K34" s="22"/>
      <c r="L34" s="22"/>
      <c r="M34" s="22"/>
      <c r="N34" s="22"/>
      <c r="O34" s="22"/>
      <c r="P34" s="22"/>
    </row>
    <row r="35" spans="1:16" ht="39" customHeight="1" x14ac:dyDescent="0.15">
      <c r="A35" s="22"/>
      <c r="B35" s="35"/>
      <c r="C35" s="1208" t="s">
        <v>579</v>
      </c>
      <c r="D35" s="1209"/>
      <c r="E35" s="1210"/>
      <c r="F35" s="36">
        <v>10.23</v>
      </c>
      <c r="G35" s="37">
        <v>9.2799999999999994</v>
      </c>
      <c r="H35" s="37">
        <v>8.57</v>
      </c>
      <c r="I35" s="37">
        <v>8.15</v>
      </c>
      <c r="J35" s="38">
        <v>7.73</v>
      </c>
      <c r="K35" s="22"/>
      <c r="L35" s="22"/>
      <c r="M35" s="22"/>
      <c r="N35" s="22"/>
      <c r="O35" s="22"/>
      <c r="P35" s="22"/>
    </row>
    <row r="36" spans="1:16" ht="39" customHeight="1" x14ac:dyDescent="0.15">
      <c r="A36" s="22"/>
      <c r="B36" s="35"/>
      <c r="C36" s="1208" t="s">
        <v>580</v>
      </c>
      <c r="D36" s="1209"/>
      <c r="E36" s="1210"/>
      <c r="F36" s="36">
        <v>1.44</v>
      </c>
      <c r="G36" s="37">
        <v>1.53</v>
      </c>
      <c r="H36" s="37">
        <v>1.25</v>
      </c>
      <c r="I36" s="37">
        <v>0.96</v>
      </c>
      <c r="J36" s="38">
        <v>3.27</v>
      </c>
      <c r="K36" s="22"/>
      <c r="L36" s="22"/>
      <c r="M36" s="22"/>
      <c r="N36" s="22"/>
      <c r="O36" s="22"/>
      <c r="P36" s="22"/>
    </row>
    <row r="37" spans="1:16" ht="39" customHeight="1" x14ac:dyDescent="0.15">
      <c r="A37" s="22"/>
      <c r="B37" s="35"/>
      <c r="C37" s="1208" t="s">
        <v>581</v>
      </c>
      <c r="D37" s="1209"/>
      <c r="E37" s="1210"/>
      <c r="F37" s="36">
        <v>1.74</v>
      </c>
      <c r="G37" s="37">
        <v>1.56</v>
      </c>
      <c r="H37" s="37">
        <v>1.73</v>
      </c>
      <c r="I37" s="37">
        <v>1.61</v>
      </c>
      <c r="J37" s="38">
        <v>2.2599999999999998</v>
      </c>
      <c r="K37" s="22"/>
      <c r="L37" s="22"/>
      <c r="M37" s="22"/>
      <c r="N37" s="22"/>
      <c r="O37" s="22"/>
      <c r="P37" s="22"/>
    </row>
    <row r="38" spans="1:16" ht="39" customHeight="1" x14ac:dyDescent="0.15">
      <c r="A38" s="22"/>
      <c r="B38" s="35"/>
      <c r="C38" s="1208" t="s">
        <v>582</v>
      </c>
      <c r="D38" s="1209"/>
      <c r="E38" s="1210"/>
      <c r="F38" s="36">
        <v>2.9</v>
      </c>
      <c r="G38" s="37">
        <v>2.2599999999999998</v>
      </c>
      <c r="H38" s="37">
        <v>1.77</v>
      </c>
      <c r="I38" s="37">
        <v>1.7</v>
      </c>
      <c r="J38" s="38">
        <v>1.86</v>
      </c>
      <c r="K38" s="22"/>
      <c r="L38" s="22"/>
      <c r="M38" s="22"/>
      <c r="N38" s="22"/>
      <c r="O38" s="22"/>
      <c r="P38" s="22"/>
    </row>
    <row r="39" spans="1:16" ht="39" customHeight="1" x14ac:dyDescent="0.15">
      <c r="A39" s="22"/>
      <c r="B39" s="35"/>
      <c r="C39" s="1208" t="s">
        <v>583</v>
      </c>
      <c r="D39" s="1209"/>
      <c r="E39" s="1210"/>
      <c r="F39" s="36">
        <v>3.31</v>
      </c>
      <c r="G39" s="37">
        <v>1.56</v>
      </c>
      <c r="H39" s="37">
        <v>1.1499999999999999</v>
      </c>
      <c r="I39" s="37">
        <v>1.52</v>
      </c>
      <c r="J39" s="38">
        <v>0.71</v>
      </c>
      <c r="K39" s="22"/>
      <c r="L39" s="22"/>
      <c r="M39" s="22"/>
      <c r="N39" s="22"/>
      <c r="O39" s="22"/>
      <c r="P39" s="22"/>
    </row>
    <row r="40" spans="1:16" ht="39" customHeight="1" x14ac:dyDescent="0.15">
      <c r="A40" s="22"/>
      <c r="B40" s="35"/>
      <c r="C40" s="1208" t="s">
        <v>584</v>
      </c>
      <c r="D40" s="1209"/>
      <c r="E40" s="1210"/>
      <c r="F40" s="36">
        <v>0.05</v>
      </c>
      <c r="G40" s="37">
        <v>0.05</v>
      </c>
      <c r="H40" s="37">
        <v>0.04</v>
      </c>
      <c r="I40" s="37">
        <v>0.05</v>
      </c>
      <c r="J40" s="38">
        <v>0.04</v>
      </c>
      <c r="K40" s="22"/>
      <c r="L40" s="22"/>
      <c r="M40" s="22"/>
      <c r="N40" s="22"/>
      <c r="O40" s="22"/>
      <c r="P40" s="22"/>
    </row>
    <row r="41" spans="1:16" ht="39" customHeight="1" x14ac:dyDescent="0.15">
      <c r="A41" s="22"/>
      <c r="B41" s="35"/>
      <c r="C41" s="1208" t="s">
        <v>585</v>
      </c>
      <c r="D41" s="1209"/>
      <c r="E41" s="1210"/>
      <c r="F41" s="36">
        <v>0</v>
      </c>
      <c r="G41" s="37">
        <v>0</v>
      </c>
      <c r="H41" s="37">
        <v>0.01</v>
      </c>
      <c r="I41" s="37">
        <v>0.01</v>
      </c>
      <c r="J41" s="38">
        <v>0</v>
      </c>
      <c r="K41" s="22"/>
      <c r="L41" s="22"/>
      <c r="M41" s="22"/>
      <c r="N41" s="22"/>
      <c r="O41" s="22"/>
      <c r="P41" s="22"/>
    </row>
    <row r="42" spans="1:16" ht="39" customHeight="1" x14ac:dyDescent="0.15">
      <c r="A42" s="22"/>
      <c r="B42" s="39"/>
      <c r="C42" s="1208" t="s">
        <v>586</v>
      </c>
      <c r="D42" s="1209"/>
      <c r="E42" s="1210"/>
      <c r="F42" s="36" t="s">
        <v>531</v>
      </c>
      <c r="G42" s="37" t="s">
        <v>531</v>
      </c>
      <c r="H42" s="37" t="s">
        <v>531</v>
      </c>
      <c r="I42" s="37" t="s">
        <v>531</v>
      </c>
      <c r="J42" s="38" t="s">
        <v>531</v>
      </c>
      <c r="K42" s="22"/>
      <c r="L42" s="22"/>
      <c r="M42" s="22"/>
      <c r="N42" s="22"/>
      <c r="O42" s="22"/>
      <c r="P42" s="22"/>
    </row>
    <row r="43" spans="1:16" ht="39" customHeight="1" thickBot="1" x14ac:dyDescent="0.2">
      <c r="A43" s="22"/>
      <c r="B43" s="40"/>
      <c r="C43" s="1211" t="s">
        <v>587</v>
      </c>
      <c r="D43" s="1212"/>
      <c r="E43" s="1213"/>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FQlK6flNX/uPSkfsOrD0ji0ocpB89/A5sXEubsI24J4FG8SLf7I+T9q1AOdtr0t5xvJwSNGJNEEZb8pBISbOmw==" saltValue="v+0H5/bVLOmArb5boercP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election activeCell="R60" sqref="R60"/>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572</v>
      </c>
      <c r="L44" s="56" t="s">
        <v>573</v>
      </c>
      <c r="M44" s="56" t="s">
        <v>574</v>
      </c>
      <c r="N44" s="56" t="s">
        <v>575</v>
      </c>
      <c r="O44" s="57" t="s">
        <v>576</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6686</v>
      </c>
      <c r="L45" s="60">
        <v>5730</v>
      </c>
      <c r="M45" s="60">
        <v>7154</v>
      </c>
      <c r="N45" s="60">
        <v>7068</v>
      </c>
      <c r="O45" s="61">
        <v>7070</v>
      </c>
      <c r="P45" s="48"/>
      <c r="Q45" s="48"/>
      <c r="R45" s="48"/>
      <c r="S45" s="48"/>
      <c r="T45" s="48"/>
      <c r="U45" s="48"/>
    </row>
    <row r="46" spans="1:21" ht="30.75" customHeight="1" x14ac:dyDescent="0.15">
      <c r="A46" s="48"/>
      <c r="B46" s="1236"/>
      <c r="C46" s="1237"/>
      <c r="D46" s="62"/>
      <c r="E46" s="1218" t="s">
        <v>13</v>
      </c>
      <c r="F46" s="1218"/>
      <c r="G46" s="1218"/>
      <c r="H46" s="1218"/>
      <c r="I46" s="1218"/>
      <c r="J46" s="1219"/>
      <c r="K46" s="63" t="s">
        <v>531</v>
      </c>
      <c r="L46" s="64" t="s">
        <v>531</v>
      </c>
      <c r="M46" s="64" t="s">
        <v>531</v>
      </c>
      <c r="N46" s="64" t="s">
        <v>531</v>
      </c>
      <c r="O46" s="65" t="s">
        <v>531</v>
      </c>
      <c r="P46" s="48"/>
      <c r="Q46" s="48"/>
      <c r="R46" s="48"/>
      <c r="S46" s="48"/>
      <c r="T46" s="48"/>
      <c r="U46" s="48"/>
    </row>
    <row r="47" spans="1:21" ht="30.75" customHeight="1" x14ac:dyDescent="0.15">
      <c r="A47" s="48"/>
      <c r="B47" s="1236"/>
      <c r="C47" s="1237"/>
      <c r="D47" s="62"/>
      <c r="E47" s="1218" t="s">
        <v>14</v>
      </c>
      <c r="F47" s="1218"/>
      <c r="G47" s="1218"/>
      <c r="H47" s="1218"/>
      <c r="I47" s="1218"/>
      <c r="J47" s="1219"/>
      <c r="K47" s="63" t="s">
        <v>531</v>
      </c>
      <c r="L47" s="64" t="s">
        <v>531</v>
      </c>
      <c r="M47" s="64" t="s">
        <v>531</v>
      </c>
      <c r="N47" s="64" t="s">
        <v>531</v>
      </c>
      <c r="O47" s="65" t="s">
        <v>531</v>
      </c>
      <c r="P47" s="48"/>
      <c r="Q47" s="48"/>
      <c r="R47" s="48"/>
      <c r="S47" s="48"/>
      <c r="T47" s="48"/>
      <c r="U47" s="48"/>
    </row>
    <row r="48" spans="1:21" ht="30.75" customHeight="1" x14ac:dyDescent="0.15">
      <c r="A48" s="48"/>
      <c r="B48" s="1236"/>
      <c r="C48" s="1237"/>
      <c r="D48" s="62"/>
      <c r="E48" s="1218" t="s">
        <v>15</v>
      </c>
      <c r="F48" s="1218"/>
      <c r="G48" s="1218"/>
      <c r="H48" s="1218"/>
      <c r="I48" s="1218"/>
      <c r="J48" s="1219"/>
      <c r="K48" s="63">
        <v>1565</v>
      </c>
      <c r="L48" s="64">
        <v>2240</v>
      </c>
      <c r="M48" s="64">
        <v>1426</v>
      </c>
      <c r="N48" s="64">
        <v>1505</v>
      </c>
      <c r="O48" s="65">
        <v>1318</v>
      </c>
      <c r="P48" s="48"/>
      <c r="Q48" s="48"/>
      <c r="R48" s="48"/>
      <c r="S48" s="48"/>
      <c r="T48" s="48"/>
      <c r="U48" s="48"/>
    </row>
    <row r="49" spans="1:21" ht="30.75" customHeight="1" x14ac:dyDescent="0.15">
      <c r="A49" s="48"/>
      <c r="B49" s="1236"/>
      <c r="C49" s="1237"/>
      <c r="D49" s="62"/>
      <c r="E49" s="1218" t="s">
        <v>16</v>
      </c>
      <c r="F49" s="1218"/>
      <c r="G49" s="1218"/>
      <c r="H49" s="1218"/>
      <c r="I49" s="1218"/>
      <c r="J49" s="1219"/>
      <c r="K49" s="63">
        <v>112</v>
      </c>
      <c r="L49" s="64">
        <v>112</v>
      </c>
      <c r="M49" s="64">
        <v>63</v>
      </c>
      <c r="N49" s="64">
        <v>43</v>
      </c>
      <c r="O49" s="65">
        <v>39</v>
      </c>
      <c r="P49" s="48"/>
      <c r="Q49" s="48"/>
      <c r="R49" s="48"/>
      <c r="S49" s="48"/>
      <c r="T49" s="48"/>
      <c r="U49" s="48"/>
    </row>
    <row r="50" spans="1:21" ht="30.75" customHeight="1" x14ac:dyDescent="0.15">
      <c r="A50" s="48"/>
      <c r="B50" s="1236"/>
      <c r="C50" s="1237"/>
      <c r="D50" s="62"/>
      <c r="E50" s="1218" t="s">
        <v>17</v>
      </c>
      <c r="F50" s="1218"/>
      <c r="G50" s="1218"/>
      <c r="H50" s="1218"/>
      <c r="I50" s="1218"/>
      <c r="J50" s="1219"/>
      <c r="K50" s="63">
        <v>495</v>
      </c>
      <c r="L50" s="64">
        <v>547</v>
      </c>
      <c r="M50" s="64">
        <v>522</v>
      </c>
      <c r="N50" s="64">
        <v>300</v>
      </c>
      <c r="O50" s="65">
        <v>517</v>
      </c>
      <c r="P50" s="48"/>
      <c r="Q50" s="48"/>
      <c r="R50" s="48"/>
      <c r="S50" s="48"/>
      <c r="T50" s="48"/>
      <c r="U50" s="48"/>
    </row>
    <row r="51" spans="1:21" ht="30.75" customHeight="1" x14ac:dyDescent="0.15">
      <c r="A51" s="48"/>
      <c r="B51" s="1238"/>
      <c r="C51" s="1239"/>
      <c r="D51" s="66"/>
      <c r="E51" s="1218" t="s">
        <v>18</v>
      </c>
      <c r="F51" s="1218"/>
      <c r="G51" s="1218"/>
      <c r="H51" s="1218"/>
      <c r="I51" s="1218"/>
      <c r="J51" s="1219"/>
      <c r="K51" s="63" t="s">
        <v>531</v>
      </c>
      <c r="L51" s="64" t="s">
        <v>531</v>
      </c>
      <c r="M51" s="64" t="s">
        <v>531</v>
      </c>
      <c r="N51" s="64" t="s">
        <v>531</v>
      </c>
      <c r="O51" s="65" t="s">
        <v>531</v>
      </c>
      <c r="P51" s="48"/>
      <c r="Q51" s="48"/>
      <c r="R51" s="48"/>
      <c r="S51" s="48"/>
      <c r="T51" s="48"/>
      <c r="U51" s="48"/>
    </row>
    <row r="52" spans="1:21" ht="30.75" customHeight="1" x14ac:dyDescent="0.15">
      <c r="A52" s="48"/>
      <c r="B52" s="1216" t="s">
        <v>19</v>
      </c>
      <c r="C52" s="1217"/>
      <c r="D52" s="66"/>
      <c r="E52" s="1218" t="s">
        <v>20</v>
      </c>
      <c r="F52" s="1218"/>
      <c r="G52" s="1218"/>
      <c r="H52" s="1218"/>
      <c r="I52" s="1218"/>
      <c r="J52" s="1219"/>
      <c r="K52" s="63">
        <v>7316</v>
      </c>
      <c r="L52" s="64">
        <v>7563</v>
      </c>
      <c r="M52" s="64">
        <v>7720</v>
      </c>
      <c r="N52" s="64">
        <v>7866</v>
      </c>
      <c r="O52" s="65">
        <v>7862</v>
      </c>
      <c r="P52" s="48"/>
      <c r="Q52" s="48"/>
      <c r="R52" s="48"/>
      <c r="S52" s="48"/>
      <c r="T52" s="48"/>
      <c r="U52" s="48"/>
    </row>
    <row r="53" spans="1:21" ht="30.75" customHeight="1" thickBot="1" x14ac:dyDescent="0.2">
      <c r="A53" s="48"/>
      <c r="B53" s="1220" t="s">
        <v>21</v>
      </c>
      <c r="C53" s="1221"/>
      <c r="D53" s="67"/>
      <c r="E53" s="1222" t="s">
        <v>22</v>
      </c>
      <c r="F53" s="1222"/>
      <c r="G53" s="1222"/>
      <c r="H53" s="1222"/>
      <c r="I53" s="1222"/>
      <c r="J53" s="1223"/>
      <c r="K53" s="68">
        <v>1542</v>
      </c>
      <c r="L53" s="69">
        <v>1066</v>
      </c>
      <c r="M53" s="69">
        <v>1445</v>
      </c>
      <c r="N53" s="69">
        <v>1050</v>
      </c>
      <c r="O53" s="70">
        <v>1082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588</v>
      </c>
      <c r="P55" s="48"/>
      <c r="Q55" s="48"/>
      <c r="R55" s="48"/>
      <c r="S55" s="48"/>
      <c r="T55" s="48"/>
      <c r="U55" s="48"/>
    </row>
    <row r="56" spans="1:21" ht="31.5" customHeight="1" thickBot="1" x14ac:dyDescent="0.2">
      <c r="A56" s="48"/>
      <c r="B56" s="76"/>
      <c r="C56" s="77"/>
      <c r="D56" s="77"/>
      <c r="E56" s="78"/>
      <c r="F56" s="78"/>
      <c r="G56" s="78"/>
      <c r="H56" s="78"/>
      <c r="I56" s="78"/>
      <c r="J56" s="79" t="s">
        <v>2</v>
      </c>
      <c r="K56" s="80" t="s">
        <v>589</v>
      </c>
      <c r="L56" s="81" t="s">
        <v>590</v>
      </c>
      <c r="M56" s="81" t="s">
        <v>591</v>
      </c>
      <c r="N56" s="81" t="s">
        <v>592</v>
      </c>
      <c r="O56" s="82" t="s">
        <v>593</v>
      </c>
      <c r="P56" s="48"/>
      <c r="Q56" s="48"/>
      <c r="R56" s="48"/>
      <c r="S56" s="48"/>
      <c r="T56" s="48"/>
      <c r="U56" s="48"/>
    </row>
    <row r="57" spans="1:21" ht="31.5" customHeight="1" x14ac:dyDescent="0.15">
      <c r="B57" s="1224" t="s">
        <v>25</v>
      </c>
      <c r="C57" s="1225"/>
      <c r="D57" s="1228" t="s">
        <v>26</v>
      </c>
      <c r="E57" s="1229"/>
      <c r="F57" s="1229"/>
      <c r="G57" s="1229"/>
      <c r="H57" s="1229"/>
      <c r="I57" s="1229"/>
      <c r="J57" s="1230"/>
      <c r="K57" s="83"/>
      <c r="L57" s="84"/>
      <c r="M57" s="84"/>
      <c r="N57" s="84"/>
      <c r="O57" s="85"/>
    </row>
    <row r="58" spans="1:21" ht="31.5" customHeight="1" thickBot="1" x14ac:dyDescent="0.2">
      <c r="B58" s="1226"/>
      <c r="C58" s="1227"/>
      <c r="D58" s="1231" t="s">
        <v>27</v>
      </c>
      <c r="E58" s="1232"/>
      <c r="F58" s="1232"/>
      <c r="G58" s="1232"/>
      <c r="H58" s="1232"/>
      <c r="I58" s="1232"/>
      <c r="J58" s="1233"/>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Rpg1ckWV0xLrOunoUKxNovsbLpyseRIz1TX9WGFeI4s9dDSCtTyXIPix+QL6LzeIL2IzlQ4FIwyRR6JflIvaSg==" saltValue="a0HZ7BYzhp+rqFdd3Ojc/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572</v>
      </c>
      <c r="J40" s="100" t="s">
        <v>573</v>
      </c>
      <c r="K40" s="100" t="s">
        <v>574</v>
      </c>
      <c r="L40" s="100" t="s">
        <v>575</v>
      </c>
      <c r="M40" s="101" t="s">
        <v>576</v>
      </c>
    </row>
    <row r="41" spans="2:13" ht="27.75" customHeight="1" x14ac:dyDescent="0.15">
      <c r="B41" s="1254" t="s">
        <v>30</v>
      </c>
      <c r="C41" s="1255"/>
      <c r="D41" s="102"/>
      <c r="E41" s="1256" t="s">
        <v>31</v>
      </c>
      <c r="F41" s="1256"/>
      <c r="G41" s="1256"/>
      <c r="H41" s="1257"/>
      <c r="I41" s="358">
        <v>70388</v>
      </c>
      <c r="J41" s="359">
        <v>69967</v>
      </c>
      <c r="K41" s="359">
        <v>67903</v>
      </c>
      <c r="L41" s="359">
        <v>68214</v>
      </c>
      <c r="M41" s="360">
        <v>68128</v>
      </c>
    </row>
    <row r="42" spans="2:13" ht="27.75" customHeight="1" x14ac:dyDescent="0.15">
      <c r="B42" s="1244"/>
      <c r="C42" s="1245"/>
      <c r="D42" s="103"/>
      <c r="E42" s="1248" t="s">
        <v>32</v>
      </c>
      <c r="F42" s="1248"/>
      <c r="G42" s="1248"/>
      <c r="H42" s="1249"/>
      <c r="I42" s="361">
        <v>8037</v>
      </c>
      <c r="J42" s="362">
        <v>7478</v>
      </c>
      <c r="K42" s="362">
        <v>6940</v>
      </c>
      <c r="L42" s="362">
        <v>6624</v>
      </c>
      <c r="M42" s="363">
        <v>6090</v>
      </c>
    </row>
    <row r="43" spans="2:13" ht="27.75" customHeight="1" x14ac:dyDescent="0.15">
      <c r="B43" s="1244"/>
      <c r="C43" s="1245"/>
      <c r="D43" s="103"/>
      <c r="E43" s="1248" t="s">
        <v>33</v>
      </c>
      <c r="F43" s="1248"/>
      <c r="G43" s="1248"/>
      <c r="H43" s="1249"/>
      <c r="I43" s="361">
        <v>28453</v>
      </c>
      <c r="J43" s="362">
        <v>21889</v>
      </c>
      <c r="K43" s="362">
        <v>19341</v>
      </c>
      <c r="L43" s="362">
        <v>19380</v>
      </c>
      <c r="M43" s="363">
        <v>18504</v>
      </c>
    </row>
    <row r="44" spans="2:13" ht="27.75" customHeight="1" x14ac:dyDescent="0.15">
      <c r="B44" s="1244"/>
      <c r="C44" s="1245"/>
      <c r="D44" s="103"/>
      <c r="E44" s="1248" t="s">
        <v>34</v>
      </c>
      <c r="F44" s="1248"/>
      <c r="G44" s="1248"/>
      <c r="H44" s="1249"/>
      <c r="I44" s="361">
        <v>255</v>
      </c>
      <c r="J44" s="362">
        <v>145</v>
      </c>
      <c r="K44" s="362">
        <v>81</v>
      </c>
      <c r="L44" s="362">
        <v>38</v>
      </c>
      <c r="M44" s="363" t="s">
        <v>531</v>
      </c>
    </row>
    <row r="45" spans="2:13" ht="27.75" customHeight="1" x14ac:dyDescent="0.15">
      <c r="B45" s="1244"/>
      <c r="C45" s="1245"/>
      <c r="D45" s="103"/>
      <c r="E45" s="1248" t="s">
        <v>35</v>
      </c>
      <c r="F45" s="1248"/>
      <c r="G45" s="1248"/>
      <c r="H45" s="1249"/>
      <c r="I45" s="361">
        <v>6438</v>
      </c>
      <c r="J45" s="362">
        <v>6207</v>
      </c>
      <c r="K45" s="362">
        <v>5837</v>
      </c>
      <c r="L45" s="362">
        <v>5482</v>
      </c>
      <c r="M45" s="363">
        <v>5209</v>
      </c>
    </row>
    <row r="46" spans="2:13" ht="27.75" customHeight="1" x14ac:dyDescent="0.15">
      <c r="B46" s="1244"/>
      <c r="C46" s="1245"/>
      <c r="D46" s="104"/>
      <c r="E46" s="1248" t="s">
        <v>36</v>
      </c>
      <c r="F46" s="1248"/>
      <c r="G46" s="1248"/>
      <c r="H46" s="1249"/>
      <c r="I46" s="361">
        <v>5</v>
      </c>
      <c r="J46" s="362">
        <v>2</v>
      </c>
      <c r="K46" s="362">
        <v>1</v>
      </c>
      <c r="L46" s="362">
        <v>2</v>
      </c>
      <c r="M46" s="363">
        <v>3</v>
      </c>
    </row>
    <row r="47" spans="2:13" ht="27.75" customHeight="1" x14ac:dyDescent="0.15">
      <c r="B47" s="1244"/>
      <c r="C47" s="1245"/>
      <c r="D47" s="105"/>
      <c r="E47" s="1258" t="s">
        <v>37</v>
      </c>
      <c r="F47" s="1259"/>
      <c r="G47" s="1259"/>
      <c r="H47" s="1260"/>
      <c r="I47" s="361" t="s">
        <v>531</v>
      </c>
      <c r="J47" s="362" t="s">
        <v>531</v>
      </c>
      <c r="K47" s="362" t="s">
        <v>531</v>
      </c>
      <c r="L47" s="362" t="s">
        <v>531</v>
      </c>
      <c r="M47" s="363" t="s">
        <v>531</v>
      </c>
    </row>
    <row r="48" spans="2:13" ht="27.75" customHeight="1" x14ac:dyDescent="0.15">
      <c r="B48" s="1244"/>
      <c r="C48" s="1245"/>
      <c r="D48" s="103"/>
      <c r="E48" s="1248" t="s">
        <v>38</v>
      </c>
      <c r="F48" s="1248"/>
      <c r="G48" s="1248"/>
      <c r="H48" s="1249"/>
      <c r="I48" s="361" t="s">
        <v>531</v>
      </c>
      <c r="J48" s="362" t="s">
        <v>531</v>
      </c>
      <c r="K48" s="362" t="s">
        <v>531</v>
      </c>
      <c r="L48" s="362" t="s">
        <v>531</v>
      </c>
      <c r="M48" s="363" t="s">
        <v>531</v>
      </c>
    </row>
    <row r="49" spans="2:13" ht="27.75" customHeight="1" x14ac:dyDescent="0.15">
      <c r="B49" s="1246"/>
      <c r="C49" s="1247"/>
      <c r="D49" s="103"/>
      <c r="E49" s="1248" t="s">
        <v>39</v>
      </c>
      <c r="F49" s="1248"/>
      <c r="G49" s="1248"/>
      <c r="H49" s="1249"/>
      <c r="I49" s="361" t="s">
        <v>531</v>
      </c>
      <c r="J49" s="362" t="s">
        <v>531</v>
      </c>
      <c r="K49" s="362" t="s">
        <v>531</v>
      </c>
      <c r="L49" s="362" t="s">
        <v>531</v>
      </c>
      <c r="M49" s="363" t="s">
        <v>531</v>
      </c>
    </row>
    <row r="50" spans="2:13" ht="27.75" customHeight="1" x14ac:dyDescent="0.15">
      <c r="B50" s="1242" t="s">
        <v>40</v>
      </c>
      <c r="C50" s="1243"/>
      <c r="D50" s="106"/>
      <c r="E50" s="1248" t="s">
        <v>41</v>
      </c>
      <c r="F50" s="1248"/>
      <c r="G50" s="1248"/>
      <c r="H50" s="1249"/>
      <c r="I50" s="361">
        <v>9143</v>
      </c>
      <c r="J50" s="362">
        <v>9642</v>
      </c>
      <c r="K50" s="362">
        <v>8937</v>
      </c>
      <c r="L50" s="362">
        <v>9093</v>
      </c>
      <c r="M50" s="363">
        <v>12213</v>
      </c>
    </row>
    <row r="51" spans="2:13" ht="27.75" customHeight="1" x14ac:dyDescent="0.15">
      <c r="B51" s="1244"/>
      <c r="C51" s="1245"/>
      <c r="D51" s="103"/>
      <c r="E51" s="1248" t="s">
        <v>42</v>
      </c>
      <c r="F51" s="1248"/>
      <c r="G51" s="1248"/>
      <c r="H51" s="1249"/>
      <c r="I51" s="361">
        <v>11859</v>
      </c>
      <c r="J51" s="362">
        <v>9290</v>
      </c>
      <c r="K51" s="362">
        <v>9412</v>
      </c>
      <c r="L51" s="362">
        <v>8585</v>
      </c>
      <c r="M51" s="363">
        <v>8545</v>
      </c>
    </row>
    <row r="52" spans="2:13" ht="27.75" customHeight="1" x14ac:dyDescent="0.15">
      <c r="B52" s="1246"/>
      <c r="C52" s="1247"/>
      <c r="D52" s="103"/>
      <c r="E52" s="1248" t="s">
        <v>43</v>
      </c>
      <c r="F52" s="1248"/>
      <c r="G52" s="1248"/>
      <c r="H52" s="1249"/>
      <c r="I52" s="361">
        <v>81001</v>
      </c>
      <c r="J52" s="362">
        <v>80368</v>
      </c>
      <c r="K52" s="362">
        <v>78562</v>
      </c>
      <c r="L52" s="362">
        <v>77777</v>
      </c>
      <c r="M52" s="363">
        <v>75670</v>
      </c>
    </row>
    <row r="53" spans="2:13" ht="27.75" customHeight="1" thickBot="1" x14ac:dyDescent="0.2">
      <c r="B53" s="1250" t="s">
        <v>44</v>
      </c>
      <c r="C53" s="1251"/>
      <c r="D53" s="107"/>
      <c r="E53" s="1252" t="s">
        <v>45</v>
      </c>
      <c r="F53" s="1252"/>
      <c r="G53" s="1252"/>
      <c r="H53" s="1253"/>
      <c r="I53" s="364">
        <v>11572</v>
      </c>
      <c r="J53" s="365">
        <v>6388</v>
      </c>
      <c r="K53" s="365">
        <v>3191</v>
      </c>
      <c r="L53" s="365">
        <v>4285</v>
      </c>
      <c r="M53" s="366">
        <v>1505</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wJTdX0AjuCv+uGrCdyzkmS4dvPl33BxuwyOal/ME3bvuikzgRyJo9KRA63nTqmRM1hbMrAeKVXYxXJ+EMCDyUw==" saltValue="ESrvTtxgl+VxS10L9eqJW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574</v>
      </c>
      <c r="G54" s="116" t="s">
        <v>575</v>
      </c>
      <c r="H54" s="117" t="s">
        <v>576</v>
      </c>
    </row>
    <row r="55" spans="2:8" ht="52.5" customHeight="1" x14ac:dyDescent="0.15">
      <c r="B55" s="118"/>
      <c r="C55" s="1269" t="s">
        <v>48</v>
      </c>
      <c r="D55" s="1269"/>
      <c r="E55" s="1270"/>
      <c r="F55" s="119">
        <v>2983</v>
      </c>
      <c r="G55" s="119">
        <v>3262</v>
      </c>
      <c r="H55" s="120">
        <v>5136</v>
      </c>
    </row>
    <row r="56" spans="2:8" ht="52.5" customHeight="1" x14ac:dyDescent="0.15">
      <c r="B56" s="121"/>
      <c r="C56" s="1271" t="s">
        <v>49</v>
      </c>
      <c r="D56" s="1271"/>
      <c r="E56" s="1272"/>
      <c r="F56" s="122">
        <v>105</v>
      </c>
      <c r="G56" s="122">
        <v>0</v>
      </c>
      <c r="H56" s="123">
        <v>1202</v>
      </c>
    </row>
    <row r="57" spans="2:8" ht="53.25" customHeight="1" x14ac:dyDescent="0.15">
      <c r="B57" s="121"/>
      <c r="C57" s="1273" t="s">
        <v>50</v>
      </c>
      <c r="D57" s="1273"/>
      <c r="E57" s="1274"/>
      <c r="F57" s="124">
        <v>6844</v>
      </c>
      <c r="G57" s="124">
        <v>6618</v>
      </c>
      <c r="H57" s="125">
        <v>6174</v>
      </c>
    </row>
    <row r="58" spans="2:8" ht="45.75" customHeight="1" x14ac:dyDescent="0.15">
      <c r="B58" s="126"/>
      <c r="C58" s="1261" t="s">
        <v>51</v>
      </c>
      <c r="D58" s="1262"/>
      <c r="E58" s="1263"/>
      <c r="F58" s="127"/>
      <c r="G58" s="127"/>
      <c r="H58" s="128"/>
    </row>
    <row r="59" spans="2:8" ht="45.75" customHeight="1" x14ac:dyDescent="0.15">
      <c r="B59" s="126"/>
      <c r="C59" s="1261" t="s">
        <v>52</v>
      </c>
      <c r="D59" s="1262"/>
      <c r="E59" s="1263"/>
      <c r="F59" s="127"/>
      <c r="G59" s="127"/>
      <c r="H59" s="128"/>
    </row>
    <row r="60" spans="2:8" ht="45.75" customHeight="1" x14ac:dyDescent="0.15">
      <c r="B60" s="126"/>
      <c r="C60" s="1261" t="s">
        <v>53</v>
      </c>
      <c r="D60" s="1262"/>
      <c r="E60" s="1263"/>
      <c r="F60" s="127"/>
      <c r="G60" s="127"/>
      <c r="H60" s="128"/>
    </row>
    <row r="61" spans="2:8" ht="45.75" customHeight="1" x14ac:dyDescent="0.15">
      <c r="B61" s="126"/>
      <c r="C61" s="1261" t="s">
        <v>51</v>
      </c>
      <c r="D61" s="1262"/>
      <c r="E61" s="1263"/>
      <c r="F61" s="127"/>
      <c r="G61" s="127"/>
      <c r="H61" s="128"/>
    </row>
    <row r="62" spans="2:8" ht="45.75" customHeight="1" thickBot="1" x14ac:dyDescent="0.2">
      <c r="B62" s="129"/>
      <c r="C62" s="1264" t="s">
        <v>54</v>
      </c>
      <c r="D62" s="1265"/>
      <c r="E62" s="1266"/>
      <c r="F62" s="130"/>
      <c r="G62" s="130"/>
      <c r="H62" s="131"/>
    </row>
    <row r="63" spans="2:8" ht="52.5" customHeight="1" thickBot="1" x14ac:dyDescent="0.2">
      <c r="B63" s="132"/>
      <c r="C63" s="1267" t="s">
        <v>55</v>
      </c>
      <c r="D63" s="1267"/>
      <c r="E63" s="1268"/>
      <c r="F63" s="133">
        <v>9932</v>
      </c>
      <c r="G63" s="133">
        <v>9881</v>
      </c>
      <c r="H63" s="134">
        <v>12512</v>
      </c>
    </row>
    <row r="64" spans="2:8" x14ac:dyDescent="0.15"/>
  </sheetData>
  <sheetProtection algorithmName="SHA-512" hashValue="cWJCAdFbTXam5YuT0BxJzT0MyNwoZQ4M1gJubuQ54nWsEKK1mCWeJCXjwtGs6NVFzRY2SE3KURbnI+mnB7Hp0w==" saltValue="51lo/hR40snc0H+L9Jnz0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3EFB12-09C9-40BE-BE90-F8FD3EB6DCC0}">
  <sheetPr>
    <tabColor rgb="FFFF0000"/>
    <pageSetUpPr fitToPage="1"/>
  </sheetPr>
  <dimension ref="A1:DE85"/>
  <sheetViews>
    <sheetView showGridLines="0" tabSelected="1" zoomScale="80" zoomScaleNormal="80" zoomScaleSheetLayoutView="55" workbookViewId="0">
      <selection activeCell="BJ11" sqref="BJ11"/>
    </sheetView>
  </sheetViews>
  <sheetFormatPr defaultColWidth="0" defaultRowHeight="13.5" customHeight="1" zeroHeight="1" x14ac:dyDescent="0.15"/>
  <cols>
    <col min="1" max="1" width="6.375" style="369" customWidth="1"/>
    <col min="2" max="107" width="2.5" style="369" customWidth="1"/>
    <col min="108" max="108" width="6.125" style="376" customWidth="1"/>
    <col min="109" max="109" width="5.875" style="375" customWidth="1"/>
    <col min="110" max="16384" width="8.625" style="369" hidden="1"/>
  </cols>
  <sheetData>
    <row r="1" spans="1:109" ht="42.75" customHeight="1" x14ac:dyDescent="0.15">
      <c r="A1" s="367"/>
      <c r="B1" s="368"/>
      <c r="DD1" s="369"/>
      <c r="DE1" s="369"/>
    </row>
    <row r="2" spans="1:109" ht="25.5" customHeight="1" x14ac:dyDescent="0.15">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15">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62" customFormat="1" x14ac:dyDescent="0.15">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62" customFormat="1" x14ac:dyDescent="0.15">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62" customFormat="1" x14ac:dyDescent="0.15">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62" customFormat="1" x14ac:dyDescent="0.15">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62" customFormat="1" x14ac:dyDescent="0.15">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62" customFormat="1" x14ac:dyDescent="0.15">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62" customFormat="1" x14ac:dyDescent="0.15">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62" customFormat="1" x14ac:dyDescent="0.15">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62" customFormat="1" x14ac:dyDescent="0.15">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62" customFormat="1" x14ac:dyDescent="0.15">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62" customFormat="1" x14ac:dyDescent="0.15">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62" customFormat="1" x14ac:dyDescent="0.15">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62" customFormat="1" x14ac:dyDescent="0.15">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62" customFormat="1" x14ac:dyDescent="0.15">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62" customFormat="1" x14ac:dyDescent="0.15">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x14ac:dyDescent="0.15">
      <c r="DD19" s="369"/>
      <c r="DE19" s="369"/>
    </row>
    <row r="20" spans="1:109" x14ac:dyDescent="0.15">
      <c r="DD20" s="369"/>
      <c r="DE20" s="369"/>
    </row>
    <row r="21" spans="1:109" ht="17.25" customHeight="1" x14ac:dyDescent="0.15">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15">
      <c r="B22" s="375"/>
    </row>
    <row r="23" spans="1:109" x14ac:dyDescent="0.15">
      <c r="B23" s="375"/>
    </row>
    <row r="24" spans="1:109" x14ac:dyDescent="0.15">
      <c r="B24" s="375"/>
    </row>
    <row r="25" spans="1:109" x14ac:dyDescent="0.15">
      <c r="B25" s="375"/>
    </row>
    <row r="26" spans="1:109" x14ac:dyDescent="0.15">
      <c r="B26" s="375"/>
    </row>
    <row r="27" spans="1:109" x14ac:dyDescent="0.15">
      <c r="B27" s="375"/>
    </row>
    <row r="28" spans="1:109" x14ac:dyDescent="0.15">
      <c r="B28" s="375"/>
    </row>
    <row r="29" spans="1:109" x14ac:dyDescent="0.15">
      <c r="B29" s="375"/>
    </row>
    <row r="30" spans="1:109" x14ac:dyDescent="0.15">
      <c r="B30" s="375"/>
    </row>
    <row r="31" spans="1:109" x14ac:dyDescent="0.15">
      <c r="B31" s="375"/>
    </row>
    <row r="32" spans="1:109" x14ac:dyDescent="0.15">
      <c r="B32" s="375"/>
    </row>
    <row r="33" spans="2:109" x14ac:dyDescent="0.15">
      <c r="B33" s="375"/>
    </row>
    <row r="34" spans="2:109" x14ac:dyDescent="0.15">
      <c r="B34" s="375"/>
    </row>
    <row r="35" spans="2:109" x14ac:dyDescent="0.15">
      <c r="B35" s="375"/>
    </row>
    <row r="36" spans="2:109" x14ac:dyDescent="0.15">
      <c r="B36" s="375"/>
    </row>
    <row r="37" spans="2:109" x14ac:dyDescent="0.15">
      <c r="B37" s="375"/>
    </row>
    <row r="38" spans="2:109" x14ac:dyDescent="0.15">
      <c r="B38" s="375"/>
    </row>
    <row r="39" spans="2:109" x14ac:dyDescent="0.15">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x14ac:dyDescent="0.15">
      <c r="B40" s="380"/>
      <c r="DD40" s="380"/>
      <c r="DE40" s="369"/>
    </row>
    <row r="41" spans="2:109" ht="17.25" x14ac:dyDescent="0.15">
      <c r="B41" s="381" t="s">
        <v>607</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x14ac:dyDescent="0.15">
      <c r="B42" s="375"/>
      <c r="G42" s="382"/>
      <c r="I42" s="383"/>
      <c r="J42" s="383"/>
      <c r="K42" s="383"/>
      <c r="AM42" s="382"/>
      <c r="AN42" s="382" t="s">
        <v>608</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15">
      <c r="B43" s="375"/>
      <c r="AN43" s="1283" t="s">
        <v>617</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x14ac:dyDescent="0.15">
      <c r="B44" s="375"/>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x14ac:dyDescent="0.15">
      <c r="B45" s="375"/>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x14ac:dyDescent="0.15">
      <c r="B46" s="375"/>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x14ac:dyDescent="0.15">
      <c r="B47" s="375"/>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x14ac:dyDescent="0.15">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x14ac:dyDescent="0.15">
      <c r="B49" s="375"/>
      <c r="AN49" s="369" t="s">
        <v>609</v>
      </c>
    </row>
    <row r="50" spans="1:109" x14ac:dyDescent="0.15">
      <c r="B50" s="375"/>
      <c r="G50" s="1275"/>
      <c r="H50" s="1275"/>
      <c r="I50" s="1275"/>
      <c r="J50" s="1275"/>
      <c r="K50" s="385"/>
      <c r="L50" s="385"/>
      <c r="M50" s="386"/>
      <c r="N50" s="386"/>
      <c r="AN50" s="1293"/>
      <c r="AO50" s="1294"/>
      <c r="AP50" s="1294"/>
      <c r="AQ50" s="1294"/>
      <c r="AR50" s="1294"/>
      <c r="AS50" s="1294"/>
      <c r="AT50" s="1294"/>
      <c r="AU50" s="1294"/>
      <c r="AV50" s="1294"/>
      <c r="AW50" s="1294"/>
      <c r="AX50" s="1294"/>
      <c r="AY50" s="1294"/>
      <c r="AZ50" s="1294"/>
      <c r="BA50" s="1294"/>
      <c r="BB50" s="1294"/>
      <c r="BC50" s="1294"/>
      <c r="BD50" s="1294"/>
      <c r="BE50" s="1294"/>
      <c r="BF50" s="1294"/>
      <c r="BG50" s="1294"/>
      <c r="BH50" s="1294"/>
      <c r="BI50" s="1294"/>
      <c r="BJ50" s="1294"/>
      <c r="BK50" s="1294"/>
      <c r="BL50" s="1294"/>
      <c r="BM50" s="1294"/>
      <c r="BN50" s="1294"/>
      <c r="BO50" s="1295"/>
      <c r="BP50" s="1281" t="s">
        <v>572</v>
      </c>
      <c r="BQ50" s="1281"/>
      <c r="BR50" s="1281"/>
      <c r="BS50" s="1281"/>
      <c r="BT50" s="1281"/>
      <c r="BU50" s="1281"/>
      <c r="BV50" s="1281"/>
      <c r="BW50" s="1281"/>
      <c r="BX50" s="1281" t="s">
        <v>573</v>
      </c>
      <c r="BY50" s="1281"/>
      <c r="BZ50" s="1281"/>
      <c r="CA50" s="1281"/>
      <c r="CB50" s="1281"/>
      <c r="CC50" s="1281"/>
      <c r="CD50" s="1281"/>
      <c r="CE50" s="1281"/>
      <c r="CF50" s="1281" t="s">
        <v>574</v>
      </c>
      <c r="CG50" s="1281"/>
      <c r="CH50" s="1281"/>
      <c r="CI50" s="1281"/>
      <c r="CJ50" s="1281"/>
      <c r="CK50" s="1281"/>
      <c r="CL50" s="1281"/>
      <c r="CM50" s="1281"/>
      <c r="CN50" s="1281" t="s">
        <v>575</v>
      </c>
      <c r="CO50" s="1281"/>
      <c r="CP50" s="1281"/>
      <c r="CQ50" s="1281"/>
      <c r="CR50" s="1281"/>
      <c r="CS50" s="1281"/>
      <c r="CT50" s="1281"/>
      <c r="CU50" s="1281"/>
      <c r="CV50" s="1281" t="s">
        <v>576</v>
      </c>
      <c r="CW50" s="1281"/>
      <c r="CX50" s="1281"/>
      <c r="CY50" s="1281"/>
      <c r="CZ50" s="1281"/>
      <c r="DA50" s="1281"/>
      <c r="DB50" s="1281"/>
      <c r="DC50" s="1281"/>
    </row>
    <row r="51" spans="1:109" ht="13.5" customHeight="1" x14ac:dyDescent="0.15">
      <c r="B51" s="375"/>
      <c r="G51" s="1292"/>
      <c r="H51" s="1292"/>
      <c r="I51" s="1296"/>
      <c r="J51" s="1296"/>
      <c r="K51" s="1282"/>
      <c r="L51" s="1282"/>
      <c r="M51" s="1282"/>
      <c r="N51" s="1282"/>
      <c r="AM51" s="384"/>
      <c r="AN51" s="1280" t="s">
        <v>610</v>
      </c>
      <c r="AO51" s="1280"/>
      <c r="AP51" s="1280"/>
      <c r="AQ51" s="1280"/>
      <c r="AR51" s="1280"/>
      <c r="AS51" s="1280"/>
      <c r="AT51" s="1280"/>
      <c r="AU51" s="1280"/>
      <c r="AV51" s="1280"/>
      <c r="AW51" s="1280"/>
      <c r="AX51" s="1280"/>
      <c r="AY51" s="1280"/>
      <c r="AZ51" s="1280"/>
      <c r="BA51" s="1280"/>
      <c r="BB51" s="1280" t="s">
        <v>611</v>
      </c>
      <c r="BC51" s="1280"/>
      <c r="BD51" s="1280"/>
      <c r="BE51" s="1280"/>
      <c r="BF51" s="1280"/>
      <c r="BG51" s="1280"/>
      <c r="BH51" s="1280"/>
      <c r="BI51" s="1280"/>
      <c r="BJ51" s="1280"/>
      <c r="BK51" s="1280"/>
      <c r="BL51" s="1280"/>
      <c r="BM51" s="1280"/>
      <c r="BN51" s="1280"/>
      <c r="BO51" s="1280"/>
      <c r="BP51" s="1277">
        <v>31.7</v>
      </c>
      <c r="BQ51" s="1277"/>
      <c r="BR51" s="1277"/>
      <c r="BS51" s="1277"/>
      <c r="BT51" s="1277"/>
      <c r="BU51" s="1277"/>
      <c r="BV51" s="1277"/>
      <c r="BW51" s="1277"/>
      <c r="BX51" s="1277">
        <v>17.3</v>
      </c>
      <c r="BY51" s="1277"/>
      <c r="BZ51" s="1277"/>
      <c r="CA51" s="1277"/>
      <c r="CB51" s="1277"/>
      <c r="CC51" s="1277"/>
      <c r="CD51" s="1277"/>
      <c r="CE51" s="1277"/>
      <c r="CF51" s="1277">
        <v>8.5</v>
      </c>
      <c r="CG51" s="1277"/>
      <c r="CH51" s="1277"/>
      <c r="CI51" s="1277"/>
      <c r="CJ51" s="1277"/>
      <c r="CK51" s="1277"/>
      <c r="CL51" s="1277"/>
      <c r="CM51" s="1277"/>
      <c r="CN51" s="1277">
        <v>11.2</v>
      </c>
      <c r="CO51" s="1277"/>
      <c r="CP51" s="1277"/>
      <c r="CQ51" s="1277"/>
      <c r="CR51" s="1277"/>
      <c r="CS51" s="1277"/>
      <c r="CT51" s="1277"/>
      <c r="CU51" s="1277"/>
      <c r="CV51" s="1277">
        <v>3.7</v>
      </c>
      <c r="CW51" s="1277"/>
      <c r="CX51" s="1277"/>
      <c r="CY51" s="1277"/>
      <c r="CZ51" s="1277"/>
      <c r="DA51" s="1277"/>
      <c r="DB51" s="1277"/>
      <c r="DC51" s="1277"/>
    </row>
    <row r="52" spans="1:109" x14ac:dyDescent="0.15">
      <c r="B52" s="375"/>
      <c r="G52" s="1292"/>
      <c r="H52" s="1292"/>
      <c r="I52" s="1296"/>
      <c r="J52" s="1296"/>
      <c r="K52" s="1282"/>
      <c r="L52" s="1282"/>
      <c r="M52" s="1282"/>
      <c r="N52" s="1282"/>
      <c r="AM52" s="384"/>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383"/>
      <c r="B53" s="375"/>
      <c r="G53" s="1292"/>
      <c r="H53" s="1292"/>
      <c r="I53" s="1275"/>
      <c r="J53" s="1275"/>
      <c r="K53" s="1282"/>
      <c r="L53" s="1282"/>
      <c r="M53" s="1282"/>
      <c r="N53" s="1282"/>
      <c r="AM53" s="384"/>
      <c r="AN53" s="1280"/>
      <c r="AO53" s="1280"/>
      <c r="AP53" s="1280"/>
      <c r="AQ53" s="1280"/>
      <c r="AR53" s="1280"/>
      <c r="AS53" s="1280"/>
      <c r="AT53" s="1280"/>
      <c r="AU53" s="1280"/>
      <c r="AV53" s="1280"/>
      <c r="AW53" s="1280"/>
      <c r="AX53" s="1280"/>
      <c r="AY53" s="1280"/>
      <c r="AZ53" s="1280"/>
      <c r="BA53" s="1280"/>
      <c r="BB53" s="1280" t="s">
        <v>612</v>
      </c>
      <c r="BC53" s="1280"/>
      <c r="BD53" s="1280"/>
      <c r="BE53" s="1280"/>
      <c r="BF53" s="1280"/>
      <c r="BG53" s="1280"/>
      <c r="BH53" s="1280"/>
      <c r="BI53" s="1280"/>
      <c r="BJ53" s="1280"/>
      <c r="BK53" s="1280"/>
      <c r="BL53" s="1280"/>
      <c r="BM53" s="1280"/>
      <c r="BN53" s="1280"/>
      <c r="BO53" s="1280"/>
      <c r="BP53" s="1277">
        <v>55.2</v>
      </c>
      <c r="BQ53" s="1277"/>
      <c r="BR53" s="1277"/>
      <c r="BS53" s="1277"/>
      <c r="BT53" s="1277"/>
      <c r="BU53" s="1277"/>
      <c r="BV53" s="1277"/>
      <c r="BW53" s="1277"/>
      <c r="BX53" s="1277">
        <v>54.9</v>
      </c>
      <c r="BY53" s="1277"/>
      <c r="BZ53" s="1277"/>
      <c r="CA53" s="1277"/>
      <c r="CB53" s="1277"/>
      <c r="CC53" s="1277"/>
      <c r="CD53" s="1277"/>
      <c r="CE53" s="1277"/>
      <c r="CF53" s="1277">
        <v>56.3</v>
      </c>
      <c r="CG53" s="1277"/>
      <c r="CH53" s="1277"/>
      <c r="CI53" s="1277"/>
      <c r="CJ53" s="1277"/>
      <c r="CK53" s="1277"/>
      <c r="CL53" s="1277"/>
      <c r="CM53" s="1277"/>
      <c r="CN53" s="1277">
        <v>57.6</v>
      </c>
      <c r="CO53" s="1277"/>
      <c r="CP53" s="1277"/>
      <c r="CQ53" s="1277"/>
      <c r="CR53" s="1277"/>
      <c r="CS53" s="1277"/>
      <c r="CT53" s="1277"/>
      <c r="CU53" s="1277"/>
      <c r="CV53" s="1277">
        <v>59.3</v>
      </c>
      <c r="CW53" s="1277"/>
      <c r="CX53" s="1277"/>
      <c r="CY53" s="1277"/>
      <c r="CZ53" s="1277"/>
      <c r="DA53" s="1277"/>
      <c r="DB53" s="1277"/>
      <c r="DC53" s="1277"/>
    </row>
    <row r="54" spans="1:109" x14ac:dyDescent="0.15">
      <c r="A54" s="383"/>
      <c r="B54" s="375"/>
      <c r="G54" s="1292"/>
      <c r="H54" s="1292"/>
      <c r="I54" s="1275"/>
      <c r="J54" s="1275"/>
      <c r="K54" s="1282"/>
      <c r="L54" s="1282"/>
      <c r="M54" s="1282"/>
      <c r="N54" s="1282"/>
      <c r="AM54" s="384"/>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383"/>
      <c r="B55" s="375"/>
      <c r="G55" s="1275"/>
      <c r="H55" s="1275"/>
      <c r="I55" s="1275"/>
      <c r="J55" s="1275"/>
      <c r="K55" s="1282"/>
      <c r="L55" s="1282"/>
      <c r="M55" s="1282"/>
      <c r="N55" s="1282"/>
      <c r="AN55" s="1281" t="s">
        <v>613</v>
      </c>
      <c r="AO55" s="1281"/>
      <c r="AP55" s="1281"/>
      <c r="AQ55" s="1281"/>
      <c r="AR55" s="1281"/>
      <c r="AS55" s="1281"/>
      <c r="AT55" s="1281"/>
      <c r="AU55" s="1281"/>
      <c r="AV55" s="1281"/>
      <c r="AW55" s="1281"/>
      <c r="AX55" s="1281"/>
      <c r="AY55" s="1281"/>
      <c r="AZ55" s="1281"/>
      <c r="BA55" s="1281"/>
      <c r="BB55" s="1280" t="s">
        <v>611</v>
      </c>
      <c r="BC55" s="1280"/>
      <c r="BD55" s="1280"/>
      <c r="BE55" s="1280"/>
      <c r="BF55" s="1280"/>
      <c r="BG55" s="1280"/>
      <c r="BH55" s="1280"/>
      <c r="BI55" s="1280"/>
      <c r="BJ55" s="1280"/>
      <c r="BK55" s="1280"/>
      <c r="BL55" s="1280"/>
      <c r="BM55" s="1280"/>
      <c r="BN55" s="1280"/>
      <c r="BO55" s="1280"/>
      <c r="BP55" s="1277">
        <v>30</v>
      </c>
      <c r="BQ55" s="1277"/>
      <c r="BR55" s="1277"/>
      <c r="BS55" s="1277"/>
      <c r="BT55" s="1277"/>
      <c r="BU55" s="1277"/>
      <c r="BV55" s="1277"/>
      <c r="BW55" s="1277"/>
      <c r="BX55" s="1277">
        <v>23.1</v>
      </c>
      <c r="BY55" s="1277"/>
      <c r="BZ55" s="1277"/>
      <c r="CA55" s="1277"/>
      <c r="CB55" s="1277"/>
      <c r="CC55" s="1277"/>
      <c r="CD55" s="1277"/>
      <c r="CE55" s="1277"/>
      <c r="CF55" s="1277">
        <v>19</v>
      </c>
      <c r="CG55" s="1277"/>
      <c r="CH55" s="1277"/>
      <c r="CI55" s="1277"/>
      <c r="CJ55" s="1277"/>
      <c r="CK55" s="1277"/>
      <c r="CL55" s="1277"/>
      <c r="CM55" s="1277"/>
      <c r="CN55" s="1277">
        <v>18</v>
      </c>
      <c r="CO55" s="1277"/>
      <c r="CP55" s="1277"/>
      <c r="CQ55" s="1277"/>
      <c r="CR55" s="1277"/>
      <c r="CS55" s="1277"/>
      <c r="CT55" s="1277"/>
      <c r="CU55" s="1277"/>
      <c r="CV55" s="1277">
        <v>13.1</v>
      </c>
      <c r="CW55" s="1277"/>
      <c r="CX55" s="1277"/>
      <c r="CY55" s="1277"/>
      <c r="CZ55" s="1277"/>
      <c r="DA55" s="1277"/>
      <c r="DB55" s="1277"/>
      <c r="DC55" s="1277"/>
    </row>
    <row r="56" spans="1:109" x14ac:dyDescent="0.15">
      <c r="A56" s="383"/>
      <c r="B56" s="375"/>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3" customFormat="1" x14ac:dyDescent="0.15">
      <c r="B57" s="387"/>
      <c r="G57" s="1275"/>
      <c r="H57" s="1275"/>
      <c r="I57" s="1278"/>
      <c r="J57" s="1278"/>
      <c r="K57" s="1282"/>
      <c r="L57" s="1282"/>
      <c r="M57" s="1282"/>
      <c r="N57" s="1282"/>
      <c r="AM57" s="369"/>
      <c r="AN57" s="1281"/>
      <c r="AO57" s="1281"/>
      <c r="AP57" s="1281"/>
      <c r="AQ57" s="1281"/>
      <c r="AR57" s="1281"/>
      <c r="AS57" s="1281"/>
      <c r="AT57" s="1281"/>
      <c r="AU57" s="1281"/>
      <c r="AV57" s="1281"/>
      <c r="AW57" s="1281"/>
      <c r="AX57" s="1281"/>
      <c r="AY57" s="1281"/>
      <c r="AZ57" s="1281"/>
      <c r="BA57" s="1281"/>
      <c r="BB57" s="1280" t="s">
        <v>612</v>
      </c>
      <c r="BC57" s="1280"/>
      <c r="BD57" s="1280"/>
      <c r="BE57" s="1280"/>
      <c r="BF57" s="1280"/>
      <c r="BG57" s="1280"/>
      <c r="BH57" s="1280"/>
      <c r="BI57" s="1280"/>
      <c r="BJ57" s="1280"/>
      <c r="BK57" s="1280"/>
      <c r="BL57" s="1280"/>
      <c r="BM57" s="1280"/>
      <c r="BN57" s="1280"/>
      <c r="BO57" s="1280"/>
      <c r="BP57" s="1277">
        <v>58.3</v>
      </c>
      <c r="BQ57" s="1277"/>
      <c r="BR57" s="1277"/>
      <c r="BS57" s="1277"/>
      <c r="BT57" s="1277"/>
      <c r="BU57" s="1277"/>
      <c r="BV57" s="1277"/>
      <c r="BW57" s="1277"/>
      <c r="BX57" s="1277">
        <v>60.4</v>
      </c>
      <c r="BY57" s="1277"/>
      <c r="BZ57" s="1277"/>
      <c r="CA57" s="1277"/>
      <c r="CB57" s="1277"/>
      <c r="CC57" s="1277"/>
      <c r="CD57" s="1277"/>
      <c r="CE57" s="1277"/>
      <c r="CF57" s="1277">
        <v>60.9</v>
      </c>
      <c r="CG57" s="1277"/>
      <c r="CH57" s="1277"/>
      <c r="CI57" s="1277"/>
      <c r="CJ57" s="1277"/>
      <c r="CK57" s="1277"/>
      <c r="CL57" s="1277"/>
      <c r="CM57" s="1277"/>
      <c r="CN57" s="1277">
        <v>61.9</v>
      </c>
      <c r="CO57" s="1277"/>
      <c r="CP57" s="1277"/>
      <c r="CQ57" s="1277"/>
      <c r="CR57" s="1277"/>
      <c r="CS57" s="1277"/>
      <c r="CT57" s="1277"/>
      <c r="CU57" s="1277"/>
      <c r="CV57" s="1277">
        <v>62.5</v>
      </c>
      <c r="CW57" s="1277"/>
      <c r="CX57" s="1277"/>
      <c r="CY57" s="1277"/>
      <c r="CZ57" s="1277"/>
      <c r="DA57" s="1277"/>
      <c r="DB57" s="1277"/>
      <c r="DC57" s="1277"/>
      <c r="DD57" s="388"/>
      <c r="DE57" s="387"/>
    </row>
    <row r="58" spans="1:109" s="383" customFormat="1" x14ac:dyDescent="0.15">
      <c r="A58" s="369"/>
      <c r="B58" s="387"/>
      <c r="G58" s="1275"/>
      <c r="H58" s="1275"/>
      <c r="I58" s="1278"/>
      <c r="J58" s="1278"/>
      <c r="K58" s="1282"/>
      <c r="L58" s="1282"/>
      <c r="M58" s="1282"/>
      <c r="N58" s="1282"/>
      <c r="AM58" s="369"/>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8"/>
      <c r="DE58" s="387"/>
    </row>
    <row r="59" spans="1:109" s="383" customFormat="1" x14ac:dyDescent="0.15">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x14ac:dyDescent="0.15">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x14ac:dyDescent="0.15">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x14ac:dyDescent="0.15">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7.25" x14ac:dyDescent="0.15">
      <c r="B63" s="394" t="s">
        <v>614</v>
      </c>
    </row>
    <row r="64" spans="1:109" x14ac:dyDescent="0.15">
      <c r="B64" s="375"/>
      <c r="G64" s="382"/>
      <c r="I64" s="395"/>
      <c r="J64" s="395"/>
      <c r="K64" s="395"/>
      <c r="L64" s="395"/>
      <c r="M64" s="395"/>
      <c r="N64" s="396"/>
      <c r="AM64" s="382"/>
      <c r="AN64" s="382" t="s">
        <v>608</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x14ac:dyDescent="0.15">
      <c r="B65" s="375"/>
      <c r="AN65" s="1283" t="s">
        <v>615</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x14ac:dyDescent="0.15">
      <c r="B66" s="375"/>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x14ac:dyDescent="0.15">
      <c r="B67" s="375"/>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x14ac:dyDescent="0.15">
      <c r="B68" s="375"/>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x14ac:dyDescent="0.15">
      <c r="B69" s="375"/>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x14ac:dyDescent="0.15">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x14ac:dyDescent="0.15">
      <c r="B71" s="375"/>
      <c r="G71" s="400"/>
      <c r="I71" s="401"/>
      <c r="J71" s="398"/>
      <c r="K71" s="398"/>
      <c r="L71" s="399"/>
      <c r="M71" s="398"/>
      <c r="N71" s="399"/>
      <c r="AM71" s="400"/>
      <c r="AN71" s="369" t="s">
        <v>609</v>
      </c>
    </row>
    <row r="72" spans="2:107" x14ac:dyDescent="0.15">
      <c r="B72" s="375"/>
      <c r="G72" s="1275"/>
      <c r="H72" s="1275"/>
      <c r="I72" s="1275"/>
      <c r="J72" s="1275"/>
      <c r="K72" s="385"/>
      <c r="L72" s="385"/>
      <c r="M72" s="386"/>
      <c r="N72" s="386"/>
      <c r="AN72" s="1293"/>
      <c r="AO72" s="1294"/>
      <c r="AP72" s="1294"/>
      <c r="AQ72" s="1294"/>
      <c r="AR72" s="1294"/>
      <c r="AS72" s="1294"/>
      <c r="AT72" s="1294"/>
      <c r="AU72" s="1294"/>
      <c r="AV72" s="1294"/>
      <c r="AW72" s="1294"/>
      <c r="AX72" s="1294"/>
      <c r="AY72" s="1294"/>
      <c r="AZ72" s="1294"/>
      <c r="BA72" s="1294"/>
      <c r="BB72" s="1294"/>
      <c r="BC72" s="1294"/>
      <c r="BD72" s="1294"/>
      <c r="BE72" s="1294"/>
      <c r="BF72" s="1294"/>
      <c r="BG72" s="1294"/>
      <c r="BH72" s="1294"/>
      <c r="BI72" s="1294"/>
      <c r="BJ72" s="1294"/>
      <c r="BK72" s="1294"/>
      <c r="BL72" s="1294"/>
      <c r="BM72" s="1294"/>
      <c r="BN72" s="1294"/>
      <c r="BO72" s="1295"/>
      <c r="BP72" s="1281" t="s">
        <v>572</v>
      </c>
      <c r="BQ72" s="1281"/>
      <c r="BR72" s="1281"/>
      <c r="BS72" s="1281"/>
      <c r="BT72" s="1281"/>
      <c r="BU72" s="1281"/>
      <c r="BV72" s="1281"/>
      <c r="BW72" s="1281"/>
      <c r="BX72" s="1281" t="s">
        <v>573</v>
      </c>
      <c r="BY72" s="1281"/>
      <c r="BZ72" s="1281"/>
      <c r="CA72" s="1281"/>
      <c r="CB72" s="1281"/>
      <c r="CC72" s="1281"/>
      <c r="CD72" s="1281"/>
      <c r="CE72" s="1281"/>
      <c r="CF72" s="1281" t="s">
        <v>574</v>
      </c>
      <c r="CG72" s="1281"/>
      <c r="CH72" s="1281"/>
      <c r="CI72" s="1281"/>
      <c r="CJ72" s="1281"/>
      <c r="CK72" s="1281"/>
      <c r="CL72" s="1281"/>
      <c r="CM72" s="1281"/>
      <c r="CN72" s="1281" t="s">
        <v>575</v>
      </c>
      <c r="CO72" s="1281"/>
      <c r="CP72" s="1281"/>
      <c r="CQ72" s="1281"/>
      <c r="CR72" s="1281"/>
      <c r="CS72" s="1281"/>
      <c r="CT72" s="1281"/>
      <c r="CU72" s="1281"/>
      <c r="CV72" s="1281" t="s">
        <v>576</v>
      </c>
      <c r="CW72" s="1281"/>
      <c r="CX72" s="1281"/>
      <c r="CY72" s="1281"/>
      <c r="CZ72" s="1281"/>
      <c r="DA72" s="1281"/>
      <c r="DB72" s="1281"/>
      <c r="DC72" s="1281"/>
    </row>
    <row r="73" spans="2:107" x14ac:dyDescent="0.15">
      <c r="B73" s="375"/>
      <c r="G73" s="1292"/>
      <c r="H73" s="1292"/>
      <c r="I73" s="1292"/>
      <c r="J73" s="1292"/>
      <c r="K73" s="1276"/>
      <c r="L73" s="1276"/>
      <c r="M73" s="1276"/>
      <c r="N73" s="1276"/>
      <c r="AM73" s="384"/>
      <c r="AN73" s="1280" t="s">
        <v>610</v>
      </c>
      <c r="AO73" s="1280"/>
      <c r="AP73" s="1280"/>
      <c r="AQ73" s="1280"/>
      <c r="AR73" s="1280"/>
      <c r="AS73" s="1280"/>
      <c r="AT73" s="1280"/>
      <c r="AU73" s="1280"/>
      <c r="AV73" s="1280"/>
      <c r="AW73" s="1280"/>
      <c r="AX73" s="1280"/>
      <c r="AY73" s="1280"/>
      <c r="AZ73" s="1280"/>
      <c r="BA73" s="1280"/>
      <c r="BB73" s="1280" t="s">
        <v>611</v>
      </c>
      <c r="BC73" s="1280"/>
      <c r="BD73" s="1280"/>
      <c r="BE73" s="1280"/>
      <c r="BF73" s="1280"/>
      <c r="BG73" s="1280"/>
      <c r="BH73" s="1280"/>
      <c r="BI73" s="1280"/>
      <c r="BJ73" s="1280"/>
      <c r="BK73" s="1280"/>
      <c r="BL73" s="1280"/>
      <c r="BM73" s="1280"/>
      <c r="BN73" s="1280"/>
      <c r="BO73" s="1280"/>
      <c r="BP73" s="1277">
        <v>31.7</v>
      </c>
      <c r="BQ73" s="1277"/>
      <c r="BR73" s="1277"/>
      <c r="BS73" s="1277"/>
      <c r="BT73" s="1277"/>
      <c r="BU73" s="1277"/>
      <c r="BV73" s="1277"/>
      <c r="BW73" s="1277"/>
      <c r="BX73" s="1277">
        <v>17.3</v>
      </c>
      <c r="BY73" s="1277"/>
      <c r="BZ73" s="1277"/>
      <c r="CA73" s="1277"/>
      <c r="CB73" s="1277"/>
      <c r="CC73" s="1277"/>
      <c r="CD73" s="1277"/>
      <c r="CE73" s="1277"/>
      <c r="CF73" s="1277">
        <v>8.5</v>
      </c>
      <c r="CG73" s="1277"/>
      <c r="CH73" s="1277"/>
      <c r="CI73" s="1277"/>
      <c r="CJ73" s="1277"/>
      <c r="CK73" s="1277"/>
      <c r="CL73" s="1277"/>
      <c r="CM73" s="1277"/>
      <c r="CN73" s="1277">
        <v>11.2</v>
      </c>
      <c r="CO73" s="1277"/>
      <c r="CP73" s="1277"/>
      <c r="CQ73" s="1277"/>
      <c r="CR73" s="1277"/>
      <c r="CS73" s="1277"/>
      <c r="CT73" s="1277"/>
      <c r="CU73" s="1277"/>
      <c r="CV73" s="1277">
        <v>3.7</v>
      </c>
      <c r="CW73" s="1277"/>
      <c r="CX73" s="1277"/>
      <c r="CY73" s="1277"/>
      <c r="CZ73" s="1277"/>
      <c r="DA73" s="1277"/>
      <c r="DB73" s="1277"/>
      <c r="DC73" s="1277"/>
    </row>
    <row r="74" spans="2:107" x14ac:dyDescent="0.15">
      <c r="B74" s="375"/>
      <c r="G74" s="1292"/>
      <c r="H74" s="1292"/>
      <c r="I74" s="1292"/>
      <c r="J74" s="1292"/>
      <c r="K74" s="1276"/>
      <c r="L74" s="1276"/>
      <c r="M74" s="1276"/>
      <c r="N74" s="1276"/>
      <c r="AM74" s="384"/>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375"/>
      <c r="G75" s="1292"/>
      <c r="H75" s="1292"/>
      <c r="I75" s="1275"/>
      <c r="J75" s="1275"/>
      <c r="K75" s="1282"/>
      <c r="L75" s="1282"/>
      <c r="M75" s="1282"/>
      <c r="N75" s="1282"/>
      <c r="AM75" s="384"/>
      <c r="AN75" s="1280"/>
      <c r="AO75" s="1280"/>
      <c r="AP75" s="1280"/>
      <c r="AQ75" s="1280"/>
      <c r="AR75" s="1280"/>
      <c r="AS75" s="1280"/>
      <c r="AT75" s="1280"/>
      <c r="AU75" s="1280"/>
      <c r="AV75" s="1280"/>
      <c r="AW75" s="1280"/>
      <c r="AX75" s="1280"/>
      <c r="AY75" s="1280"/>
      <c r="AZ75" s="1280"/>
      <c r="BA75" s="1280"/>
      <c r="BB75" s="1280" t="s">
        <v>616</v>
      </c>
      <c r="BC75" s="1280"/>
      <c r="BD75" s="1280"/>
      <c r="BE75" s="1280"/>
      <c r="BF75" s="1280"/>
      <c r="BG75" s="1280"/>
      <c r="BH75" s="1280"/>
      <c r="BI75" s="1280"/>
      <c r="BJ75" s="1280"/>
      <c r="BK75" s="1280"/>
      <c r="BL75" s="1280"/>
      <c r="BM75" s="1280"/>
      <c r="BN75" s="1280"/>
      <c r="BO75" s="1280"/>
      <c r="BP75" s="1277">
        <v>5</v>
      </c>
      <c r="BQ75" s="1277"/>
      <c r="BR75" s="1277"/>
      <c r="BS75" s="1277"/>
      <c r="BT75" s="1277"/>
      <c r="BU75" s="1277"/>
      <c r="BV75" s="1277"/>
      <c r="BW75" s="1277"/>
      <c r="BX75" s="1277">
        <v>3.9</v>
      </c>
      <c r="BY75" s="1277"/>
      <c r="BZ75" s="1277"/>
      <c r="CA75" s="1277"/>
      <c r="CB75" s="1277"/>
      <c r="CC75" s="1277"/>
      <c r="CD75" s="1277"/>
      <c r="CE75" s="1277"/>
      <c r="CF75" s="1277">
        <v>3.6</v>
      </c>
      <c r="CG75" s="1277"/>
      <c r="CH75" s="1277"/>
      <c r="CI75" s="1277"/>
      <c r="CJ75" s="1277"/>
      <c r="CK75" s="1277"/>
      <c r="CL75" s="1277"/>
      <c r="CM75" s="1277"/>
      <c r="CN75" s="1277">
        <v>3.1</v>
      </c>
      <c r="CO75" s="1277"/>
      <c r="CP75" s="1277"/>
      <c r="CQ75" s="1277"/>
      <c r="CR75" s="1277"/>
      <c r="CS75" s="1277"/>
      <c r="CT75" s="1277"/>
      <c r="CU75" s="1277"/>
      <c r="CV75" s="1277">
        <v>3.1</v>
      </c>
      <c r="CW75" s="1277"/>
      <c r="CX75" s="1277"/>
      <c r="CY75" s="1277"/>
      <c r="CZ75" s="1277"/>
      <c r="DA75" s="1277"/>
      <c r="DB75" s="1277"/>
      <c r="DC75" s="1277"/>
    </row>
    <row r="76" spans="2:107" x14ac:dyDescent="0.15">
      <c r="B76" s="375"/>
      <c r="G76" s="1292"/>
      <c r="H76" s="1292"/>
      <c r="I76" s="1275"/>
      <c r="J76" s="1275"/>
      <c r="K76" s="1282"/>
      <c r="L76" s="1282"/>
      <c r="M76" s="1282"/>
      <c r="N76" s="1282"/>
      <c r="AM76" s="384"/>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375"/>
      <c r="G77" s="1275"/>
      <c r="H77" s="1275"/>
      <c r="I77" s="1275"/>
      <c r="J77" s="1275"/>
      <c r="K77" s="1276"/>
      <c r="L77" s="1276"/>
      <c r="M77" s="1276"/>
      <c r="N77" s="1276"/>
      <c r="AN77" s="1281" t="s">
        <v>613</v>
      </c>
      <c r="AO77" s="1281"/>
      <c r="AP77" s="1281"/>
      <c r="AQ77" s="1281"/>
      <c r="AR77" s="1281"/>
      <c r="AS77" s="1281"/>
      <c r="AT77" s="1281"/>
      <c r="AU77" s="1281"/>
      <c r="AV77" s="1281"/>
      <c r="AW77" s="1281"/>
      <c r="AX77" s="1281"/>
      <c r="AY77" s="1281"/>
      <c r="AZ77" s="1281"/>
      <c r="BA77" s="1281"/>
      <c r="BB77" s="1280" t="s">
        <v>611</v>
      </c>
      <c r="BC77" s="1280"/>
      <c r="BD77" s="1280"/>
      <c r="BE77" s="1280"/>
      <c r="BF77" s="1280"/>
      <c r="BG77" s="1280"/>
      <c r="BH77" s="1280"/>
      <c r="BI77" s="1280"/>
      <c r="BJ77" s="1280"/>
      <c r="BK77" s="1280"/>
      <c r="BL77" s="1280"/>
      <c r="BM77" s="1280"/>
      <c r="BN77" s="1280"/>
      <c r="BO77" s="1280"/>
      <c r="BP77" s="1277">
        <v>30</v>
      </c>
      <c r="BQ77" s="1277"/>
      <c r="BR77" s="1277"/>
      <c r="BS77" s="1277"/>
      <c r="BT77" s="1277"/>
      <c r="BU77" s="1277"/>
      <c r="BV77" s="1277"/>
      <c r="BW77" s="1277"/>
      <c r="BX77" s="1277">
        <v>23.1</v>
      </c>
      <c r="BY77" s="1277"/>
      <c r="BZ77" s="1277"/>
      <c r="CA77" s="1277"/>
      <c r="CB77" s="1277"/>
      <c r="CC77" s="1277"/>
      <c r="CD77" s="1277"/>
      <c r="CE77" s="1277"/>
      <c r="CF77" s="1277">
        <v>19</v>
      </c>
      <c r="CG77" s="1277"/>
      <c r="CH77" s="1277"/>
      <c r="CI77" s="1277"/>
      <c r="CJ77" s="1277"/>
      <c r="CK77" s="1277"/>
      <c r="CL77" s="1277"/>
      <c r="CM77" s="1277"/>
      <c r="CN77" s="1277">
        <v>18</v>
      </c>
      <c r="CO77" s="1277"/>
      <c r="CP77" s="1277"/>
      <c r="CQ77" s="1277"/>
      <c r="CR77" s="1277"/>
      <c r="CS77" s="1277"/>
      <c r="CT77" s="1277"/>
      <c r="CU77" s="1277"/>
      <c r="CV77" s="1277">
        <v>13.1</v>
      </c>
      <c r="CW77" s="1277"/>
      <c r="CX77" s="1277"/>
      <c r="CY77" s="1277"/>
      <c r="CZ77" s="1277"/>
      <c r="DA77" s="1277"/>
      <c r="DB77" s="1277"/>
      <c r="DC77" s="1277"/>
    </row>
    <row r="78" spans="2:107" x14ac:dyDescent="0.15">
      <c r="B78" s="375"/>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375"/>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616</v>
      </c>
      <c r="BC79" s="1280"/>
      <c r="BD79" s="1280"/>
      <c r="BE79" s="1280"/>
      <c r="BF79" s="1280"/>
      <c r="BG79" s="1280"/>
      <c r="BH79" s="1280"/>
      <c r="BI79" s="1280"/>
      <c r="BJ79" s="1280"/>
      <c r="BK79" s="1280"/>
      <c r="BL79" s="1280"/>
      <c r="BM79" s="1280"/>
      <c r="BN79" s="1280"/>
      <c r="BO79" s="1280"/>
      <c r="BP79" s="1277">
        <v>5</v>
      </c>
      <c r="BQ79" s="1277"/>
      <c r="BR79" s="1277"/>
      <c r="BS79" s="1277"/>
      <c r="BT79" s="1277"/>
      <c r="BU79" s="1277"/>
      <c r="BV79" s="1277"/>
      <c r="BW79" s="1277"/>
      <c r="BX79" s="1277">
        <v>4.2</v>
      </c>
      <c r="BY79" s="1277"/>
      <c r="BZ79" s="1277"/>
      <c r="CA79" s="1277"/>
      <c r="CB79" s="1277"/>
      <c r="CC79" s="1277"/>
      <c r="CD79" s="1277"/>
      <c r="CE79" s="1277"/>
      <c r="CF79" s="1277">
        <v>3.6</v>
      </c>
      <c r="CG79" s="1277"/>
      <c r="CH79" s="1277"/>
      <c r="CI79" s="1277"/>
      <c r="CJ79" s="1277"/>
      <c r="CK79" s="1277"/>
      <c r="CL79" s="1277"/>
      <c r="CM79" s="1277"/>
      <c r="CN79" s="1277">
        <v>3.5</v>
      </c>
      <c r="CO79" s="1277"/>
      <c r="CP79" s="1277"/>
      <c r="CQ79" s="1277"/>
      <c r="CR79" s="1277"/>
      <c r="CS79" s="1277"/>
      <c r="CT79" s="1277"/>
      <c r="CU79" s="1277"/>
      <c r="CV79" s="1277">
        <v>3.6</v>
      </c>
      <c r="CW79" s="1277"/>
      <c r="CX79" s="1277"/>
      <c r="CY79" s="1277"/>
      <c r="CZ79" s="1277"/>
      <c r="DA79" s="1277"/>
      <c r="DB79" s="1277"/>
      <c r="DC79" s="1277"/>
    </row>
    <row r="80" spans="2:107" x14ac:dyDescent="0.15">
      <c r="B80" s="375"/>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375"/>
    </row>
    <row r="82" spans="2:109" ht="17.25" x14ac:dyDescent="0.15">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x14ac:dyDescent="0.15">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x14ac:dyDescent="0.15">
      <c r="DD84" s="369"/>
      <c r="DE84" s="369"/>
    </row>
    <row r="85" spans="2:109" x14ac:dyDescent="0.15">
      <c r="DD85" s="369"/>
      <c r="DE85" s="369"/>
    </row>
  </sheetData>
  <sheetProtection algorithmName="SHA-512" hashValue="qCbLtadl6lOwf6HxUJamslhQ+z27oeNOJDf4z4LDcRv7Oy31CPiHHOgcIa8RkhVRVZ5blMsI3nV7xoKNcRMlow==" saltValue="+GbDMWzmriyJmnxL5BQIvg=="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EB0515-6686-491F-B5F2-AD6928B4F8CC}">
  <sheetPr>
    <tabColor rgb="FFFF0000"/>
    <pageSetUpPr fitToPage="1"/>
  </sheetPr>
  <dimension ref="A1:DR125"/>
  <sheetViews>
    <sheetView showGridLines="0" topLeftCell="G100" zoomScale="70" zoomScaleNormal="70" zoomScaleSheetLayoutView="70" workbookViewId="0">
      <selection activeCell="AM113" sqref="AM113"/>
    </sheetView>
  </sheetViews>
  <sheetFormatPr defaultColWidth="0" defaultRowHeight="13.5" customHeight="1" zeroHeight="1" x14ac:dyDescent="0.15"/>
  <cols>
    <col min="1" max="34" width="2.5" style="263" customWidth="1"/>
    <col min="35" max="122" width="2.5" style="262" customWidth="1"/>
    <col min="123" max="16384" width="2.5" style="262" hidden="1"/>
  </cols>
  <sheetData>
    <row r="1" spans="1:34"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x14ac:dyDescent="0.15">
      <c r="S2" s="262"/>
      <c r="AH2" s="262"/>
    </row>
    <row r="3" spans="1: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x14ac:dyDescent="0.15"/>
    <row r="5" spans="1:34" x14ac:dyDescent="0.15"/>
    <row r="6" spans="1:34" x14ac:dyDescent="0.15"/>
    <row r="7" spans="1:34" x14ac:dyDescent="0.15"/>
    <row r="8" spans="1:34" x14ac:dyDescent="0.15"/>
    <row r="9" spans="1:34" x14ac:dyDescent="0.15">
      <c r="AH9" s="26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519</v>
      </c>
    </row>
  </sheetData>
  <sheetProtection algorithmName="SHA-512" hashValue="97LfKuftG5B1DMOUwFHe+qMOpitGzFIjXU3jkIuFAnjAy6jwitxFeXxv9SV9M54jqrDSC7u8xlZuJqX01Reilg==" saltValue="aONLdAhEkNPri64URWI6r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2E7527-DC6D-488A-96F2-6B93E1F9F671}">
  <sheetPr>
    <tabColor rgb="FFFF0000"/>
    <pageSetUpPr fitToPage="1"/>
  </sheetPr>
  <dimension ref="A1:DR125"/>
  <sheetViews>
    <sheetView showGridLines="0" topLeftCell="A97" zoomScale="70" zoomScaleNormal="70" zoomScaleSheetLayoutView="55" workbookViewId="0">
      <selection activeCell="AD112" sqref="AD112"/>
    </sheetView>
  </sheetViews>
  <sheetFormatPr defaultColWidth="0" defaultRowHeight="13.5" customHeight="1" zeroHeight="1" x14ac:dyDescent="0.15"/>
  <cols>
    <col min="1" max="34" width="2.5" style="263" customWidth="1"/>
    <col min="35" max="122" width="2.5" style="262" customWidth="1"/>
    <col min="123" max="16384" width="2.5" style="262" hidden="1"/>
  </cols>
  <sheetData>
    <row r="1" spans="2:34"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x14ac:dyDescent="0.15">
      <c r="S2" s="262"/>
      <c r="AH2" s="262"/>
    </row>
    <row r="3" spans="2: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x14ac:dyDescent="0.15"/>
    <row r="5" spans="2:34" x14ac:dyDescent="0.15"/>
    <row r="6" spans="2:34" x14ac:dyDescent="0.15"/>
    <row r="7" spans="2:34" x14ac:dyDescent="0.15"/>
    <row r="8" spans="2:34" x14ac:dyDescent="0.15"/>
    <row r="9" spans="2:34" x14ac:dyDescent="0.15">
      <c r="AH9" s="26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c r="AG59" s="262"/>
      <c r="AH59" s="262"/>
    </row>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519</v>
      </c>
    </row>
  </sheetData>
  <sheetProtection algorithmName="SHA-512" hashValue="ivXbnmAIGHnEmI68MKVhFVzqiU2NmmY+2eWUPOT+5k7cqPVBnLXRcxNnlGVwKbiiplplX6kzrisrcM+yRrBlwA==" saltValue="gF7cOCNOOqPVP8GvV2kxH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56</v>
      </c>
      <c r="E2" s="146"/>
      <c r="F2" s="147" t="s">
        <v>569</v>
      </c>
      <c r="G2" s="148"/>
      <c r="H2" s="149"/>
    </row>
    <row r="3" spans="1:8" x14ac:dyDescent="0.15">
      <c r="A3" s="145" t="s">
        <v>562</v>
      </c>
      <c r="B3" s="150"/>
      <c r="C3" s="151"/>
      <c r="D3" s="152">
        <v>25837</v>
      </c>
      <c r="E3" s="153"/>
      <c r="F3" s="154">
        <v>45426</v>
      </c>
      <c r="G3" s="155"/>
      <c r="H3" s="156"/>
    </row>
    <row r="4" spans="1:8" x14ac:dyDescent="0.15">
      <c r="A4" s="157"/>
      <c r="B4" s="158"/>
      <c r="C4" s="159"/>
      <c r="D4" s="160">
        <v>9499</v>
      </c>
      <c r="E4" s="161"/>
      <c r="F4" s="162">
        <v>24508</v>
      </c>
      <c r="G4" s="163"/>
      <c r="H4" s="164"/>
    </row>
    <row r="5" spans="1:8" x14ac:dyDescent="0.15">
      <c r="A5" s="145" t="s">
        <v>564</v>
      </c>
      <c r="B5" s="150"/>
      <c r="C5" s="151"/>
      <c r="D5" s="152">
        <v>31680</v>
      </c>
      <c r="E5" s="153"/>
      <c r="F5" s="154">
        <v>45022</v>
      </c>
      <c r="G5" s="155"/>
      <c r="H5" s="156"/>
    </row>
    <row r="6" spans="1:8" x14ac:dyDescent="0.15">
      <c r="A6" s="157"/>
      <c r="B6" s="158"/>
      <c r="C6" s="159"/>
      <c r="D6" s="160">
        <v>14867</v>
      </c>
      <c r="E6" s="161"/>
      <c r="F6" s="162">
        <v>25247</v>
      </c>
      <c r="G6" s="163"/>
      <c r="H6" s="164"/>
    </row>
    <row r="7" spans="1:8" x14ac:dyDescent="0.15">
      <c r="A7" s="145" t="s">
        <v>565</v>
      </c>
      <c r="B7" s="150"/>
      <c r="C7" s="151"/>
      <c r="D7" s="152">
        <v>18557</v>
      </c>
      <c r="E7" s="153"/>
      <c r="F7" s="154">
        <v>46035</v>
      </c>
      <c r="G7" s="155"/>
      <c r="H7" s="156"/>
    </row>
    <row r="8" spans="1:8" x14ac:dyDescent="0.15">
      <c r="A8" s="157"/>
      <c r="B8" s="158"/>
      <c r="C8" s="159"/>
      <c r="D8" s="160">
        <v>12419</v>
      </c>
      <c r="E8" s="161"/>
      <c r="F8" s="162">
        <v>25158</v>
      </c>
      <c r="G8" s="163"/>
      <c r="H8" s="164"/>
    </row>
    <row r="9" spans="1:8" x14ac:dyDescent="0.15">
      <c r="A9" s="145" t="s">
        <v>566</v>
      </c>
      <c r="B9" s="150"/>
      <c r="C9" s="151"/>
      <c r="D9" s="152">
        <v>30815</v>
      </c>
      <c r="E9" s="153"/>
      <c r="F9" s="154">
        <v>43261</v>
      </c>
      <c r="G9" s="155"/>
      <c r="H9" s="156"/>
    </row>
    <row r="10" spans="1:8" x14ac:dyDescent="0.15">
      <c r="A10" s="157"/>
      <c r="B10" s="158"/>
      <c r="C10" s="159"/>
      <c r="D10" s="160">
        <v>18995</v>
      </c>
      <c r="E10" s="161"/>
      <c r="F10" s="162">
        <v>24721</v>
      </c>
      <c r="G10" s="163"/>
      <c r="H10" s="164"/>
    </row>
    <row r="11" spans="1:8" x14ac:dyDescent="0.15">
      <c r="A11" s="145" t="s">
        <v>567</v>
      </c>
      <c r="B11" s="150"/>
      <c r="C11" s="151"/>
      <c r="D11" s="152">
        <v>20976</v>
      </c>
      <c r="E11" s="153"/>
      <c r="F11" s="154">
        <v>40626</v>
      </c>
      <c r="G11" s="155"/>
      <c r="H11" s="156"/>
    </row>
    <row r="12" spans="1:8" x14ac:dyDescent="0.15">
      <c r="A12" s="157"/>
      <c r="B12" s="158"/>
      <c r="C12" s="165"/>
      <c r="D12" s="160">
        <v>13478</v>
      </c>
      <c r="E12" s="161"/>
      <c r="F12" s="162">
        <v>24279</v>
      </c>
      <c r="G12" s="163"/>
      <c r="H12" s="164"/>
    </row>
    <row r="13" spans="1:8" x14ac:dyDescent="0.15">
      <c r="A13" s="145"/>
      <c r="B13" s="150"/>
      <c r="C13" s="166"/>
      <c r="D13" s="167">
        <v>25573</v>
      </c>
      <c r="E13" s="168"/>
      <c r="F13" s="169">
        <v>44074</v>
      </c>
      <c r="G13" s="170"/>
      <c r="H13" s="156"/>
    </row>
    <row r="14" spans="1:8" x14ac:dyDescent="0.15">
      <c r="A14" s="157"/>
      <c r="B14" s="158"/>
      <c r="C14" s="159"/>
      <c r="D14" s="160">
        <v>13852</v>
      </c>
      <c r="E14" s="161"/>
      <c r="F14" s="162">
        <v>24783</v>
      </c>
      <c r="G14" s="163"/>
      <c r="H14" s="164"/>
    </row>
    <row r="17" spans="1:11" x14ac:dyDescent="0.15">
      <c r="A17" s="141" t="s">
        <v>57</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58</v>
      </c>
      <c r="B19" s="171">
        <f>ROUND(VALUE(SUBSTITUTE(実質収支比率等に係る経年分析!F$48,"▲","-")),2)</f>
        <v>5.19</v>
      </c>
      <c r="C19" s="171">
        <f>ROUND(VALUE(SUBSTITUTE(実質収支比率等に係る経年分析!G$48,"▲","-")),2)</f>
        <v>5.68</v>
      </c>
      <c r="D19" s="171">
        <f>ROUND(VALUE(SUBSTITUTE(実質収支比率等に係る経年分析!H$48,"▲","-")),2)</f>
        <v>6.25</v>
      </c>
      <c r="E19" s="171">
        <f>ROUND(VALUE(SUBSTITUTE(実質収支比率等に係る経年分析!I$48,"▲","-")),2)</f>
        <v>7.19</v>
      </c>
      <c r="F19" s="171">
        <f>ROUND(VALUE(SUBSTITUTE(実質収支比率等に係る経年分析!J$48,"▲","-")),2)</f>
        <v>10.47</v>
      </c>
    </row>
    <row r="20" spans="1:11" x14ac:dyDescent="0.15">
      <c r="A20" s="171" t="s">
        <v>59</v>
      </c>
      <c r="B20" s="171">
        <f>ROUND(VALUE(SUBSTITUTE(実質収支比率等に係る経年分析!F$47,"▲","-")),2)</f>
        <v>9.8699999999999992</v>
      </c>
      <c r="C20" s="171">
        <f>ROUND(VALUE(SUBSTITUTE(実質収支比率等に係る経年分析!G$47,"▲","-")),2)</f>
        <v>9.75</v>
      </c>
      <c r="D20" s="171">
        <f>ROUND(VALUE(SUBSTITUTE(実質収支比率等に係る経年分析!H$47,"▲","-")),2)</f>
        <v>6.79</v>
      </c>
      <c r="E20" s="171">
        <f>ROUND(VALUE(SUBSTITUTE(実質収支比率等に係る経年分析!I$47,"▲","-")),2)</f>
        <v>7.28</v>
      </c>
      <c r="F20" s="171">
        <f>ROUND(VALUE(SUBSTITUTE(実質収支比率等に係る経年分析!J$47,"▲","-")),2)</f>
        <v>10.83</v>
      </c>
    </row>
    <row r="21" spans="1:11" x14ac:dyDescent="0.15">
      <c r="A21" s="171" t="s">
        <v>60</v>
      </c>
      <c r="B21" s="171">
        <f>IF(ISNUMBER(VALUE(SUBSTITUTE(実質収支比率等に係る経年分析!F$49,"▲","-"))),ROUND(VALUE(SUBSTITUTE(実質収支比率等に係る経年分析!F$49,"▲","-")),2),NA())</f>
        <v>1.1100000000000001</v>
      </c>
      <c r="C21" s="171">
        <f>IF(ISNUMBER(VALUE(SUBSTITUTE(実質収支比率等に係る経年分析!G$49,"▲","-"))),ROUND(VALUE(SUBSTITUTE(実質収支比率等に係る経年分析!G$49,"▲","-")),2),NA())</f>
        <v>0.55000000000000004</v>
      </c>
      <c r="D21" s="171">
        <f>IF(ISNUMBER(VALUE(SUBSTITUTE(実質収支比率等に係る経年分析!H$49,"▲","-"))),ROUND(VALUE(SUBSTITUTE(実質収支比率等に係る経年分析!H$49,"▲","-")),2),NA())</f>
        <v>-2.12</v>
      </c>
      <c r="E21" s="171">
        <f>IF(ISNUMBER(VALUE(SUBSTITUTE(実質収支比率等に係る経年分析!I$49,"▲","-"))),ROUND(VALUE(SUBSTITUTE(実質収支比率等に係る経年分析!I$49,"▲","-")),2),NA())</f>
        <v>1.69</v>
      </c>
      <c r="F21" s="171">
        <f>IF(ISNUMBER(VALUE(SUBSTITUTE(実質収支比率等に係る経年分析!J$49,"▲","-"))),ROUND(VALUE(SUBSTITUTE(実質収支比率等に係る経年分析!J$49,"▲","-")),2),NA())</f>
        <v>7.62</v>
      </c>
    </row>
    <row r="24" spans="1:11" x14ac:dyDescent="0.15">
      <c r="A24" s="141" t="s">
        <v>61</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62</v>
      </c>
      <c r="C26" s="172" t="s">
        <v>63</v>
      </c>
      <c r="D26" s="172" t="s">
        <v>62</v>
      </c>
      <c r="E26" s="172" t="s">
        <v>63</v>
      </c>
      <c r="F26" s="172" t="s">
        <v>62</v>
      </c>
      <c r="G26" s="172" t="s">
        <v>63</v>
      </c>
      <c r="H26" s="172" t="s">
        <v>62</v>
      </c>
      <c r="I26" s="172" t="s">
        <v>63</v>
      </c>
      <c r="J26" s="172" t="s">
        <v>62</v>
      </c>
      <c r="K26" s="172" t="s">
        <v>63</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看護専門学校特別会計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0.01</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0.01</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15">
      <c r="A30" s="172" t="str">
        <f>IF(連結実質赤字比率に係る赤字・黒字の構成分析!C$40="",NA(),連結実質赤字比率に係る赤字・黒字の構成分析!C$40)</f>
        <v>後期高齢者医療特別会計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0.05</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0.05</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0.04</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0.05</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0.04</v>
      </c>
    </row>
    <row r="31" spans="1:11" x14ac:dyDescent="0.15">
      <c r="A31" s="172" t="str">
        <f>IF(連結実質赤字比率に係る赤字・黒字の構成分析!C$39="",NA(),連結実質赤字比率に係る赤字・黒字の構成分析!C$39)</f>
        <v>国民健康保険特別会計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3.31</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1.56</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1.1499999999999999</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1.52</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0.71</v>
      </c>
    </row>
    <row r="32" spans="1:11" x14ac:dyDescent="0.15">
      <c r="A32" s="172" t="str">
        <f>IF(連結実質赤字比率に係る赤字・黒字の構成分析!C$38="",NA(),連結実質赤字比率に係る赤字・黒字の構成分析!C$38)</f>
        <v>介護保険特別会計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2.9</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2.2599999999999998</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1.77</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1.7</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1.86</v>
      </c>
    </row>
    <row r="33" spans="1:16" x14ac:dyDescent="0.15">
      <c r="A33" s="172" t="str">
        <f>IF(連結実質赤字比率に係る赤字・黒字の構成分析!C$37="",NA(),連結実質赤字比率に係る赤字・黒字の構成分析!C$37)</f>
        <v>下水道事業会計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1.74</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1.56</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1.73</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1.61</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2.2599999999999998</v>
      </c>
    </row>
    <row r="34" spans="1:16" x14ac:dyDescent="0.15">
      <c r="A34" s="172" t="str">
        <f>IF(連結実質赤字比率に係る赤字・黒字の構成分析!C$36="",NA(),連結実質赤字比率に係る赤字・黒字の構成分析!C$36)</f>
        <v>病院事業会計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1.44</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1.53</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1.25</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0.96</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3.27</v>
      </c>
    </row>
    <row r="35" spans="1:16" x14ac:dyDescent="0.15">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10.23</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9.2799999999999994</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8.57</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8.15</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7.73</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5.18</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5.66</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6.23</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7.18</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10.45</v>
      </c>
    </row>
    <row r="39" spans="1:16" x14ac:dyDescent="0.15">
      <c r="A39" s="141" t="s">
        <v>64</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65</v>
      </c>
      <c r="C41" s="173"/>
      <c r="D41" s="173" t="s">
        <v>66</v>
      </c>
      <c r="E41" s="173" t="s">
        <v>65</v>
      </c>
      <c r="F41" s="173"/>
      <c r="G41" s="173" t="s">
        <v>66</v>
      </c>
      <c r="H41" s="173" t="s">
        <v>65</v>
      </c>
      <c r="I41" s="173"/>
      <c r="J41" s="173" t="s">
        <v>66</v>
      </c>
      <c r="K41" s="173" t="s">
        <v>65</v>
      </c>
      <c r="L41" s="173"/>
      <c r="M41" s="173" t="s">
        <v>66</v>
      </c>
      <c r="N41" s="173" t="s">
        <v>65</v>
      </c>
      <c r="O41" s="173"/>
      <c r="P41" s="173" t="s">
        <v>66</v>
      </c>
    </row>
    <row r="42" spans="1:16" x14ac:dyDescent="0.15">
      <c r="A42" s="173" t="s">
        <v>67</v>
      </c>
      <c r="B42" s="173"/>
      <c r="C42" s="173"/>
      <c r="D42" s="173">
        <f>'実質公債費比率（分子）の構造'!K$52</f>
        <v>7316</v>
      </c>
      <c r="E42" s="173"/>
      <c r="F42" s="173"/>
      <c r="G42" s="173">
        <f>'実質公債費比率（分子）の構造'!L$52</f>
        <v>7563</v>
      </c>
      <c r="H42" s="173"/>
      <c r="I42" s="173"/>
      <c r="J42" s="173">
        <f>'実質公債費比率（分子）の構造'!M$52</f>
        <v>7720</v>
      </c>
      <c r="K42" s="173"/>
      <c r="L42" s="173"/>
      <c r="M42" s="173">
        <f>'実質公債費比率（分子）の構造'!N$52</f>
        <v>7866</v>
      </c>
      <c r="N42" s="173"/>
      <c r="O42" s="173"/>
      <c r="P42" s="173">
        <f>'実質公債費比率（分子）の構造'!O$52</f>
        <v>7862</v>
      </c>
    </row>
    <row r="43" spans="1:16" x14ac:dyDescent="0.15">
      <c r="A43" s="173" t="s">
        <v>68</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69</v>
      </c>
      <c r="B44" s="173">
        <f>'実質公債費比率（分子）の構造'!K$50</f>
        <v>495</v>
      </c>
      <c r="C44" s="173"/>
      <c r="D44" s="173"/>
      <c r="E44" s="173">
        <f>'実質公債費比率（分子）の構造'!L$50</f>
        <v>547</v>
      </c>
      <c r="F44" s="173"/>
      <c r="G44" s="173"/>
      <c r="H44" s="173">
        <f>'実質公債費比率（分子）の構造'!M$50</f>
        <v>522</v>
      </c>
      <c r="I44" s="173"/>
      <c r="J44" s="173"/>
      <c r="K44" s="173">
        <f>'実質公債費比率（分子）の構造'!N$50</f>
        <v>300</v>
      </c>
      <c r="L44" s="173"/>
      <c r="M44" s="173"/>
      <c r="N44" s="173">
        <f>'実質公債費比率（分子）の構造'!O$50</f>
        <v>517</v>
      </c>
      <c r="O44" s="173"/>
      <c r="P44" s="173"/>
    </row>
    <row r="45" spans="1:16" x14ac:dyDescent="0.15">
      <c r="A45" s="173" t="s">
        <v>70</v>
      </c>
      <c r="B45" s="173">
        <f>'実質公債費比率（分子）の構造'!K$49</f>
        <v>112</v>
      </c>
      <c r="C45" s="173"/>
      <c r="D45" s="173"/>
      <c r="E45" s="173">
        <f>'実質公債費比率（分子）の構造'!L$49</f>
        <v>112</v>
      </c>
      <c r="F45" s="173"/>
      <c r="G45" s="173"/>
      <c r="H45" s="173">
        <f>'実質公債費比率（分子）の構造'!M$49</f>
        <v>63</v>
      </c>
      <c r="I45" s="173"/>
      <c r="J45" s="173"/>
      <c r="K45" s="173">
        <f>'実質公債費比率（分子）の構造'!N$49</f>
        <v>43</v>
      </c>
      <c r="L45" s="173"/>
      <c r="M45" s="173"/>
      <c r="N45" s="173">
        <f>'実質公債費比率（分子）の構造'!O$49</f>
        <v>39</v>
      </c>
      <c r="O45" s="173"/>
      <c r="P45" s="173"/>
    </row>
    <row r="46" spans="1:16" x14ac:dyDescent="0.15">
      <c r="A46" s="173" t="s">
        <v>71</v>
      </c>
      <c r="B46" s="173">
        <f>'実質公債費比率（分子）の構造'!K$48</f>
        <v>1565</v>
      </c>
      <c r="C46" s="173"/>
      <c r="D46" s="173"/>
      <c r="E46" s="173">
        <f>'実質公債費比率（分子）の構造'!L$48</f>
        <v>2240</v>
      </c>
      <c r="F46" s="173"/>
      <c r="G46" s="173"/>
      <c r="H46" s="173">
        <f>'実質公債費比率（分子）の構造'!M$48</f>
        <v>1426</v>
      </c>
      <c r="I46" s="173"/>
      <c r="J46" s="173"/>
      <c r="K46" s="173">
        <f>'実質公債費比率（分子）の構造'!N$48</f>
        <v>1505</v>
      </c>
      <c r="L46" s="173"/>
      <c r="M46" s="173"/>
      <c r="N46" s="173">
        <f>'実質公債費比率（分子）の構造'!O$48</f>
        <v>1318</v>
      </c>
      <c r="O46" s="173"/>
      <c r="P46" s="173"/>
    </row>
    <row r="47" spans="1:16" x14ac:dyDescent="0.15">
      <c r="A47" s="173" t="s">
        <v>72</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73</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74</v>
      </c>
      <c r="B49" s="173">
        <f>'実質公債費比率（分子）の構造'!K$45</f>
        <v>6686</v>
      </c>
      <c r="C49" s="173"/>
      <c r="D49" s="173"/>
      <c r="E49" s="173">
        <f>'実質公債費比率（分子）の構造'!L$45</f>
        <v>5730</v>
      </c>
      <c r="F49" s="173"/>
      <c r="G49" s="173"/>
      <c r="H49" s="173">
        <f>'実質公債費比率（分子）の構造'!M$45</f>
        <v>7154</v>
      </c>
      <c r="I49" s="173"/>
      <c r="J49" s="173"/>
      <c r="K49" s="173">
        <f>'実質公債費比率（分子）の構造'!N$45</f>
        <v>7068</v>
      </c>
      <c r="L49" s="173"/>
      <c r="M49" s="173"/>
      <c r="N49" s="173">
        <f>'実質公債費比率（分子）の構造'!O$45</f>
        <v>7070</v>
      </c>
      <c r="O49" s="173"/>
      <c r="P49" s="173"/>
    </row>
    <row r="50" spans="1:16" x14ac:dyDescent="0.15">
      <c r="A50" s="173" t="s">
        <v>75</v>
      </c>
      <c r="B50" s="173" t="e">
        <f>NA()</f>
        <v>#N/A</v>
      </c>
      <c r="C50" s="173">
        <f>IF(ISNUMBER('実質公債費比率（分子）の構造'!K$53),'実質公債費比率（分子）の構造'!K$53,NA())</f>
        <v>1542</v>
      </c>
      <c r="D50" s="173" t="e">
        <f>NA()</f>
        <v>#N/A</v>
      </c>
      <c r="E50" s="173" t="e">
        <f>NA()</f>
        <v>#N/A</v>
      </c>
      <c r="F50" s="173">
        <f>IF(ISNUMBER('実質公債費比率（分子）の構造'!L$53),'実質公債費比率（分子）の構造'!L$53,NA())</f>
        <v>1066</v>
      </c>
      <c r="G50" s="173" t="e">
        <f>NA()</f>
        <v>#N/A</v>
      </c>
      <c r="H50" s="173" t="e">
        <f>NA()</f>
        <v>#N/A</v>
      </c>
      <c r="I50" s="173">
        <f>IF(ISNUMBER('実質公債費比率（分子）の構造'!M$53),'実質公債費比率（分子）の構造'!M$53,NA())</f>
        <v>1445</v>
      </c>
      <c r="J50" s="173" t="e">
        <f>NA()</f>
        <v>#N/A</v>
      </c>
      <c r="K50" s="173" t="e">
        <f>NA()</f>
        <v>#N/A</v>
      </c>
      <c r="L50" s="173">
        <f>IF(ISNUMBER('実質公債費比率（分子）の構造'!N$53),'実質公債費比率（分子）の構造'!N$53,NA())</f>
        <v>1050</v>
      </c>
      <c r="M50" s="173" t="e">
        <f>NA()</f>
        <v>#N/A</v>
      </c>
      <c r="N50" s="173" t="e">
        <f>NA()</f>
        <v>#N/A</v>
      </c>
      <c r="O50" s="173">
        <f>IF(ISNUMBER('実質公債費比率（分子）の構造'!O$53),'実質公債費比率（分子）の構造'!O$53,NA())</f>
        <v>1082</v>
      </c>
      <c r="P50" s="173" t="e">
        <f>NA()</f>
        <v>#N/A</v>
      </c>
    </row>
    <row r="53" spans="1:16" x14ac:dyDescent="0.15">
      <c r="A53" s="141" t="s">
        <v>76</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77</v>
      </c>
      <c r="C55" s="172"/>
      <c r="D55" s="172" t="s">
        <v>78</v>
      </c>
      <c r="E55" s="172" t="s">
        <v>77</v>
      </c>
      <c r="F55" s="172"/>
      <c r="G55" s="172" t="s">
        <v>78</v>
      </c>
      <c r="H55" s="172" t="s">
        <v>77</v>
      </c>
      <c r="I55" s="172"/>
      <c r="J55" s="172" t="s">
        <v>78</v>
      </c>
      <c r="K55" s="172" t="s">
        <v>77</v>
      </c>
      <c r="L55" s="172"/>
      <c r="M55" s="172" t="s">
        <v>78</v>
      </c>
      <c r="N55" s="172" t="s">
        <v>77</v>
      </c>
      <c r="O55" s="172"/>
      <c r="P55" s="172" t="s">
        <v>78</v>
      </c>
    </row>
    <row r="56" spans="1:16" x14ac:dyDescent="0.15">
      <c r="A56" s="172" t="s">
        <v>43</v>
      </c>
      <c r="B56" s="172"/>
      <c r="C56" s="172"/>
      <c r="D56" s="172">
        <f>'将来負担比率（分子）の構造'!I$52</f>
        <v>81001</v>
      </c>
      <c r="E56" s="172"/>
      <c r="F56" s="172"/>
      <c r="G56" s="172">
        <f>'将来負担比率（分子）の構造'!J$52</f>
        <v>80368</v>
      </c>
      <c r="H56" s="172"/>
      <c r="I56" s="172"/>
      <c r="J56" s="172">
        <f>'将来負担比率（分子）の構造'!K$52</f>
        <v>78562</v>
      </c>
      <c r="K56" s="172"/>
      <c r="L56" s="172"/>
      <c r="M56" s="172">
        <f>'将来負担比率（分子）の構造'!L$52</f>
        <v>77777</v>
      </c>
      <c r="N56" s="172"/>
      <c r="O56" s="172"/>
      <c r="P56" s="172">
        <f>'将来負担比率（分子）の構造'!M$52</f>
        <v>75670</v>
      </c>
    </row>
    <row r="57" spans="1:16" x14ac:dyDescent="0.15">
      <c r="A57" s="172" t="s">
        <v>42</v>
      </c>
      <c r="B57" s="172"/>
      <c r="C57" s="172"/>
      <c r="D57" s="172">
        <f>'将来負担比率（分子）の構造'!I$51</f>
        <v>11859</v>
      </c>
      <c r="E57" s="172"/>
      <c r="F57" s="172"/>
      <c r="G57" s="172">
        <f>'将来負担比率（分子）の構造'!J$51</f>
        <v>9290</v>
      </c>
      <c r="H57" s="172"/>
      <c r="I57" s="172"/>
      <c r="J57" s="172">
        <f>'将来負担比率（分子）の構造'!K$51</f>
        <v>9412</v>
      </c>
      <c r="K57" s="172"/>
      <c r="L57" s="172"/>
      <c r="M57" s="172">
        <f>'将来負担比率（分子）の構造'!L$51</f>
        <v>8585</v>
      </c>
      <c r="N57" s="172"/>
      <c r="O57" s="172"/>
      <c r="P57" s="172">
        <f>'将来負担比率（分子）の構造'!M$51</f>
        <v>8545</v>
      </c>
    </row>
    <row r="58" spans="1:16" x14ac:dyDescent="0.15">
      <c r="A58" s="172" t="s">
        <v>41</v>
      </c>
      <c r="B58" s="172"/>
      <c r="C58" s="172"/>
      <c r="D58" s="172">
        <f>'将来負担比率（分子）の構造'!I$50</f>
        <v>9143</v>
      </c>
      <c r="E58" s="172"/>
      <c r="F58" s="172"/>
      <c r="G58" s="172">
        <f>'将来負担比率（分子）の構造'!J$50</f>
        <v>9642</v>
      </c>
      <c r="H58" s="172"/>
      <c r="I58" s="172"/>
      <c r="J58" s="172">
        <f>'将来負担比率（分子）の構造'!K$50</f>
        <v>8937</v>
      </c>
      <c r="K58" s="172"/>
      <c r="L58" s="172"/>
      <c r="M58" s="172">
        <f>'将来負担比率（分子）の構造'!L$50</f>
        <v>9093</v>
      </c>
      <c r="N58" s="172"/>
      <c r="O58" s="172"/>
      <c r="P58" s="172">
        <f>'将来負担比率（分子）の構造'!M$50</f>
        <v>12213</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f>'将来負担比率（分子）の構造'!I$46</f>
        <v>5</v>
      </c>
      <c r="C61" s="172"/>
      <c r="D61" s="172"/>
      <c r="E61" s="172">
        <f>'将来負担比率（分子）の構造'!J$46</f>
        <v>2</v>
      </c>
      <c r="F61" s="172"/>
      <c r="G61" s="172"/>
      <c r="H61" s="172">
        <f>'将来負担比率（分子）の構造'!K$46</f>
        <v>1</v>
      </c>
      <c r="I61" s="172"/>
      <c r="J61" s="172"/>
      <c r="K61" s="172">
        <f>'将来負担比率（分子）の構造'!L$46</f>
        <v>2</v>
      </c>
      <c r="L61" s="172"/>
      <c r="M61" s="172"/>
      <c r="N61" s="172">
        <f>'将来負担比率（分子）の構造'!M$46</f>
        <v>3</v>
      </c>
      <c r="O61" s="172"/>
      <c r="P61" s="172"/>
    </row>
    <row r="62" spans="1:16" x14ac:dyDescent="0.15">
      <c r="A62" s="172" t="s">
        <v>35</v>
      </c>
      <c r="B62" s="172">
        <f>'将来負担比率（分子）の構造'!I$45</f>
        <v>6438</v>
      </c>
      <c r="C62" s="172"/>
      <c r="D62" s="172"/>
      <c r="E62" s="172">
        <f>'将来負担比率（分子）の構造'!J$45</f>
        <v>6207</v>
      </c>
      <c r="F62" s="172"/>
      <c r="G62" s="172"/>
      <c r="H62" s="172">
        <f>'将来負担比率（分子）の構造'!K$45</f>
        <v>5837</v>
      </c>
      <c r="I62" s="172"/>
      <c r="J62" s="172"/>
      <c r="K62" s="172">
        <f>'将来負担比率（分子）の構造'!L$45</f>
        <v>5482</v>
      </c>
      <c r="L62" s="172"/>
      <c r="M62" s="172"/>
      <c r="N62" s="172">
        <f>'将来負担比率（分子）の構造'!M$45</f>
        <v>5209</v>
      </c>
      <c r="O62" s="172"/>
      <c r="P62" s="172"/>
    </row>
    <row r="63" spans="1:16" x14ac:dyDescent="0.15">
      <c r="A63" s="172" t="s">
        <v>34</v>
      </c>
      <c r="B63" s="172">
        <f>'将来負担比率（分子）の構造'!I$44</f>
        <v>255</v>
      </c>
      <c r="C63" s="172"/>
      <c r="D63" s="172"/>
      <c r="E63" s="172">
        <f>'将来負担比率（分子）の構造'!J$44</f>
        <v>145</v>
      </c>
      <c r="F63" s="172"/>
      <c r="G63" s="172"/>
      <c r="H63" s="172">
        <f>'将来負担比率（分子）の構造'!K$44</f>
        <v>81</v>
      </c>
      <c r="I63" s="172"/>
      <c r="J63" s="172"/>
      <c r="K63" s="172">
        <f>'将来負担比率（分子）の構造'!L$44</f>
        <v>38</v>
      </c>
      <c r="L63" s="172"/>
      <c r="M63" s="172"/>
      <c r="N63" s="172" t="str">
        <f>'将来負担比率（分子）の構造'!M$44</f>
        <v>-</v>
      </c>
      <c r="O63" s="172"/>
      <c r="P63" s="172"/>
    </row>
    <row r="64" spans="1:16" x14ac:dyDescent="0.15">
      <c r="A64" s="172" t="s">
        <v>33</v>
      </c>
      <c r="B64" s="172">
        <f>'将来負担比率（分子）の構造'!I$43</f>
        <v>28453</v>
      </c>
      <c r="C64" s="172"/>
      <c r="D64" s="172"/>
      <c r="E64" s="172">
        <f>'将来負担比率（分子）の構造'!J$43</f>
        <v>21889</v>
      </c>
      <c r="F64" s="172"/>
      <c r="G64" s="172"/>
      <c r="H64" s="172">
        <f>'将来負担比率（分子）の構造'!K$43</f>
        <v>19341</v>
      </c>
      <c r="I64" s="172"/>
      <c r="J64" s="172"/>
      <c r="K64" s="172">
        <f>'将来負担比率（分子）の構造'!L$43</f>
        <v>19380</v>
      </c>
      <c r="L64" s="172"/>
      <c r="M64" s="172"/>
      <c r="N64" s="172">
        <f>'将来負担比率（分子）の構造'!M$43</f>
        <v>18504</v>
      </c>
      <c r="O64" s="172"/>
      <c r="P64" s="172"/>
    </row>
    <row r="65" spans="1:16" x14ac:dyDescent="0.15">
      <c r="A65" s="172" t="s">
        <v>32</v>
      </c>
      <c r="B65" s="172">
        <f>'将来負担比率（分子）の構造'!I$42</f>
        <v>8037</v>
      </c>
      <c r="C65" s="172"/>
      <c r="D65" s="172"/>
      <c r="E65" s="172">
        <f>'将来負担比率（分子）の構造'!J$42</f>
        <v>7478</v>
      </c>
      <c r="F65" s="172"/>
      <c r="G65" s="172"/>
      <c r="H65" s="172">
        <f>'将来負担比率（分子）の構造'!K$42</f>
        <v>6940</v>
      </c>
      <c r="I65" s="172"/>
      <c r="J65" s="172"/>
      <c r="K65" s="172">
        <f>'将来負担比率（分子）の構造'!L$42</f>
        <v>6624</v>
      </c>
      <c r="L65" s="172"/>
      <c r="M65" s="172"/>
      <c r="N65" s="172">
        <f>'将来負担比率（分子）の構造'!M$42</f>
        <v>6090</v>
      </c>
      <c r="O65" s="172"/>
      <c r="P65" s="172"/>
    </row>
    <row r="66" spans="1:16" x14ac:dyDescent="0.15">
      <c r="A66" s="172" t="s">
        <v>31</v>
      </c>
      <c r="B66" s="172">
        <f>'将来負担比率（分子）の構造'!I$41</f>
        <v>70388</v>
      </c>
      <c r="C66" s="172"/>
      <c r="D66" s="172"/>
      <c r="E66" s="172">
        <f>'将来負担比率（分子）の構造'!J$41</f>
        <v>69967</v>
      </c>
      <c r="F66" s="172"/>
      <c r="G66" s="172"/>
      <c r="H66" s="172">
        <f>'将来負担比率（分子）の構造'!K$41</f>
        <v>67903</v>
      </c>
      <c r="I66" s="172"/>
      <c r="J66" s="172"/>
      <c r="K66" s="172">
        <f>'将来負担比率（分子）の構造'!L$41</f>
        <v>68214</v>
      </c>
      <c r="L66" s="172"/>
      <c r="M66" s="172"/>
      <c r="N66" s="172">
        <f>'将来負担比率（分子）の構造'!M$41</f>
        <v>68128</v>
      </c>
      <c r="O66" s="172"/>
      <c r="P66" s="172"/>
    </row>
    <row r="67" spans="1:16" x14ac:dyDescent="0.15">
      <c r="A67" s="172" t="s">
        <v>79</v>
      </c>
      <c r="B67" s="172" t="e">
        <f>NA()</f>
        <v>#N/A</v>
      </c>
      <c r="C67" s="172">
        <f>IF(ISNUMBER('将来負担比率（分子）の構造'!I$53), IF('将来負担比率（分子）の構造'!I$53 &lt; 0, 0, '将来負担比率（分子）の構造'!I$53), NA())</f>
        <v>11572</v>
      </c>
      <c r="D67" s="172" t="e">
        <f>NA()</f>
        <v>#N/A</v>
      </c>
      <c r="E67" s="172" t="e">
        <f>NA()</f>
        <v>#N/A</v>
      </c>
      <c r="F67" s="172">
        <f>IF(ISNUMBER('将来負担比率（分子）の構造'!J$53), IF('将来負担比率（分子）の構造'!J$53 &lt; 0, 0, '将来負担比率（分子）の構造'!J$53), NA())</f>
        <v>6388</v>
      </c>
      <c r="G67" s="172" t="e">
        <f>NA()</f>
        <v>#N/A</v>
      </c>
      <c r="H67" s="172" t="e">
        <f>NA()</f>
        <v>#N/A</v>
      </c>
      <c r="I67" s="172">
        <f>IF(ISNUMBER('将来負担比率（分子）の構造'!K$53), IF('将来負担比率（分子）の構造'!K$53 &lt; 0, 0, '将来負担比率（分子）の構造'!K$53), NA())</f>
        <v>3191</v>
      </c>
      <c r="J67" s="172" t="e">
        <f>NA()</f>
        <v>#N/A</v>
      </c>
      <c r="K67" s="172" t="e">
        <f>NA()</f>
        <v>#N/A</v>
      </c>
      <c r="L67" s="172">
        <f>IF(ISNUMBER('将来負担比率（分子）の構造'!L$53), IF('将来負担比率（分子）の構造'!L$53 &lt; 0, 0, '将来負担比率（分子）の構造'!L$53), NA())</f>
        <v>4285</v>
      </c>
      <c r="M67" s="172" t="e">
        <f>NA()</f>
        <v>#N/A</v>
      </c>
      <c r="N67" s="172" t="e">
        <f>NA()</f>
        <v>#N/A</v>
      </c>
      <c r="O67" s="172">
        <f>IF(ISNUMBER('将来負担比率（分子）の構造'!M$53), IF('将来負担比率（分子）の構造'!M$53 &lt; 0, 0, '将来負担比率（分子）の構造'!M$53), NA())</f>
        <v>1505</v>
      </c>
      <c r="P67" s="172" t="e">
        <f>NA()</f>
        <v>#N/A</v>
      </c>
    </row>
    <row r="70" spans="1:16" x14ac:dyDescent="0.15">
      <c r="A70" s="174" t="s">
        <v>80</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81</v>
      </c>
      <c r="B72" s="176">
        <f>基金残高に係る経年分析!F55</f>
        <v>2983</v>
      </c>
      <c r="C72" s="176">
        <f>基金残高に係る経年分析!G55</f>
        <v>3262</v>
      </c>
      <c r="D72" s="176">
        <f>基金残高に係る経年分析!H55</f>
        <v>5136</v>
      </c>
    </row>
    <row r="73" spans="1:16" x14ac:dyDescent="0.15">
      <c r="A73" s="175" t="s">
        <v>82</v>
      </c>
      <c r="B73" s="176">
        <f>基金残高に係る経年分析!F56</f>
        <v>105</v>
      </c>
      <c r="C73" s="176">
        <f>基金残高に係る経年分析!G56</f>
        <v>0</v>
      </c>
      <c r="D73" s="176">
        <f>基金残高に係る経年分析!H56</f>
        <v>1202</v>
      </c>
    </row>
    <row r="74" spans="1:16" x14ac:dyDescent="0.15">
      <c r="A74" s="175" t="s">
        <v>83</v>
      </c>
      <c r="B74" s="176">
        <f>基金残高に係る経年分析!F57</f>
        <v>6844</v>
      </c>
      <c r="C74" s="176">
        <f>基金残高に係る経年分析!G57</f>
        <v>6618</v>
      </c>
      <c r="D74" s="176">
        <f>基金残高に係る経年分析!H57</f>
        <v>6174</v>
      </c>
    </row>
  </sheetData>
  <sheetProtection algorithmName="SHA-512" hashValue="maF8lLVqU8AG5RA2SR0w9D3OeUTXcdYi2DO2Q9GLH2kKh8jMNDfDmOP9F69NzWhv6I5tItu4aeKSdFmkCOumPA==" saltValue="tYie5WlJgAgpA1mi5OzBQ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1" t="s">
        <v>218</v>
      </c>
      <c r="DI1" s="782"/>
      <c r="DJ1" s="782"/>
      <c r="DK1" s="782"/>
      <c r="DL1" s="782"/>
      <c r="DM1" s="782"/>
      <c r="DN1" s="783"/>
      <c r="DO1" s="212"/>
      <c r="DP1" s="781" t="s">
        <v>219</v>
      </c>
      <c r="DQ1" s="782"/>
      <c r="DR1" s="782"/>
      <c r="DS1" s="782"/>
      <c r="DT1" s="782"/>
      <c r="DU1" s="782"/>
      <c r="DV1" s="782"/>
      <c r="DW1" s="782"/>
      <c r="DX1" s="782"/>
      <c r="DY1" s="782"/>
      <c r="DZ1" s="782"/>
      <c r="EA1" s="782"/>
      <c r="EB1" s="782"/>
      <c r="EC1" s="783"/>
      <c r="ED1" s="210"/>
      <c r="EE1" s="210"/>
      <c r="EF1" s="210"/>
      <c r="EG1" s="210"/>
      <c r="EH1" s="210"/>
      <c r="EI1" s="210"/>
      <c r="EJ1" s="210"/>
      <c r="EK1" s="210"/>
      <c r="EL1" s="210"/>
      <c r="EM1" s="210"/>
    </row>
    <row r="2" spans="2:143" ht="22.5" customHeight="1" x14ac:dyDescent="0.15">
      <c r="B2" s="213" t="s">
        <v>220</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723" t="s">
        <v>221</v>
      </c>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724"/>
      <c r="AJ3" s="724"/>
      <c r="AK3" s="724"/>
      <c r="AL3" s="724"/>
      <c r="AM3" s="724"/>
      <c r="AN3" s="724"/>
      <c r="AO3" s="724"/>
      <c r="AP3" s="723" t="s">
        <v>222</v>
      </c>
      <c r="AQ3" s="724"/>
      <c r="AR3" s="724"/>
      <c r="AS3" s="724"/>
      <c r="AT3" s="724"/>
      <c r="AU3" s="724"/>
      <c r="AV3" s="724"/>
      <c r="AW3" s="724"/>
      <c r="AX3" s="724"/>
      <c r="AY3" s="724"/>
      <c r="AZ3" s="724"/>
      <c r="BA3" s="724"/>
      <c r="BB3" s="724"/>
      <c r="BC3" s="724"/>
      <c r="BD3" s="724"/>
      <c r="BE3" s="724"/>
      <c r="BF3" s="724"/>
      <c r="BG3" s="724"/>
      <c r="BH3" s="724"/>
      <c r="BI3" s="724"/>
      <c r="BJ3" s="724"/>
      <c r="BK3" s="724"/>
      <c r="BL3" s="724"/>
      <c r="BM3" s="724"/>
      <c r="BN3" s="724"/>
      <c r="BO3" s="724"/>
      <c r="BP3" s="724"/>
      <c r="BQ3" s="724"/>
      <c r="BR3" s="724"/>
      <c r="BS3" s="724"/>
      <c r="BT3" s="724"/>
      <c r="BU3" s="724"/>
      <c r="BV3" s="724"/>
      <c r="BW3" s="724"/>
      <c r="BX3" s="724"/>
      <c r="BY3" s="724"/>
      <c r="BZ3" s="724"/>
      <c r="CA3" s="724"/>
      <c r="CB3" s="725"/>
      <c r="CD3" s="766" t="s">
        <v>223</v>
      </c>
      <c r="CE3" s="767"/>
      <c r="CF3" s="767"/>
      <c r="CG3" s="767"/>
      <c r="CH3" s="767"/>
      <c r="CI3" s="767"/>
      <c r="CJ3" s="767"/>
      <c r="CK3" s="767"/>
      <c r="CL3" s="767"/>
      <c r="CM3" s="767"/>
      <c r="CN3" s="767"/>
      <c r="CO3" s="767"/>
      <c r="CP3" s="767"/>
      <c r="CQ3" s="767"/>
      <c r="CR3" s="767"/>
      <c r="CS3" s="767"/>
      <c r="CT3" s="767"/>
      <c r="CU3" s="767"/>
      <c r="CV3" s="767"/>
      <c r="CW3" s="767"/>
      <c r="CX3" s="767"/>
      <c r="CY3" s="767"/>
      <c r="CZ3" s="767"/>
      <c r="DA3" s="767"/>
      <c r="DB3" s="767"/>
      <c r="DC3" s="767"/>
      <c r="DD3" s="767"/>
      <c r="DE3" s="767"/>
      <c r="DF3" s="767"/>
      <c r="DG3" s="767"/>
      <c r="DH3" s="767"/>
      <c r="DI3" s="767"/>
      <c r="DJ3" s="767"/>
      <c r="DK3" s="767"/>
      <c r="DL3" s="767"/>
      <c r="DM3" s="767"/>
      <c r="DN3" s="767"/>
      <c r="DO3" s="767"/>
      <c r="DP3" s="767"/>
      <c r="DQ3" s="767"/>
      <c r="DR3" s="767"/>
      <c r="DS3" s="767"/>
      <c r="DT3" s="767"/>
      <c r="DU3" s="767"/>
      <c r="DV3" s="767"/>
      <c r="DW3" s="767"/>
      <c r="DX3" s="767"/>
      <c r="DY3" s="767"/>
      <c r="DZ3" s="767"/>
      <c r="EA3" s="767"/>
      <c r="EB3" s="767"/>
      <c r="EC3" s="768"/>
    </row>
    <row r="4" spans="2:143" ht="11.25" customHeight="1" x14ac:dyDescent="0.15">
      <c r="B4" s="723" t="s">
        <v>1</v>
      </c>
      <c r="C4" s="724"/>
      <c r="D4" s="724"/>
      <c r="E4" s="724"/>
      <c r="F4" s="724"/>
      <c r="G4" s="724"/>
      <c r="H4" s="724"/>
      <c r="I4" s="724"/>
      <c r="J4" s="724"/>
      <c r="K4" s="724"/>
      <c r="L4" s="724"/>
      <c r="M4" s="724"/>
      <c r="N4" s="724"/>
      <c r="O4" s="724"/>
      <c r="P4" s="724"/>
      <c r="Q4" s="725"/>
      <c r="R4" s="723" t="s">
        <v>224</v>
      </c>
      <c r="S4" s="724"/>
      <c r="T4" s="724"/>
      <c r="U4" s="724"/>
      <c r="V4" s="724"/>
      <c r="W4" s="724"/>
      <c r="X4" s="724"/>
      <c r="Y4" s="725"/>
      <c r="Z4" s="723" t="s">
        <v>225</v>
      </c>
      <c r="AA4" s="724"/>
      <c r="AB4" s="724"/>
      <c r="AC4" s="725"/>
      <c r="AD4" s="723" t="s">
        <v>226</v>
      </c>
      <c r="AE4" s="724"/>
      <c r="AF4" s="724"/>
      <c r="AG4" s="724"/>
      <c r="AH4" s="724"/>
      <c r="AI4" s="724"/>
      <c r="AJ4" s="724"/>
      <c r="AK4" s="725"/>
      <c r="AL4" s="723" t="s">
        <v>225</v>
      </c>
      <c r="AM4" s="724"/>
      <c r="AN4" s="724"/>
      <c r="AO4" s="725"/>
      <c r="AP4" s="784" t="s">
        <v>227</v>
      </c>
      <c r="AQ4" s="784"/>
      <c r="AR4" s="784"/>
      <c r="AS4" s="784"/>
      <c r="AT4" s="784"/>
      <c r="AU4" s="784"/>
      <c r="AV4" s="784"/>
      <c r="AW4" s="784"/>
      <c r="AX4" s="784"/>
      <c r="AY4" s="784"/>
      <c r="AZ4" s="784"/>
      <c r="BA4" s="784"/>
      <c r="BB4" s="784"/>
      <c r="BC4" s="784"/>
      <c r="BD4" s="784"/>
      <c r="BE4" s="784"/>
      <c r="BF4" s="784"/>
      <c r="BG4" s="784" t="s">
        <v>228</v>
      </c>
      <c r="BH4" s="784"/>
      <c r="BI4" s="784"/>
      <c r="BJ4" s="784"/>
      <c r="BK4" s="784"/>
      <c r="BL4" s="784"/>
      <c r="BM4" s="784"/>
      <c r="BN4" s="784"/>
      <c r="BO4" s="784" t="s">
        <v>225</v>
      </c>
      <c r="BP4" s="784"/>
      <c r="BQ4" s="784"/>
      <c r="BR4" s="784"/>
      <c r="BS4" s="784" t="s">
        <v>229</v>
      </c>
      <c r="BT4" s="784"/>
      <c r="BU4" s="784"/>
      <c r="BV4" s="784"/>
      <c r="BW4" s="784"/>
      <c r="BX4" s="784"/>
      <c r="BY4" s="784"/>
      <c r="BZ4" s="784"/>
      <c r="CA4" s="784"/>
      <c r="CB4" s="784"/>
      <c r="CD4" s="766" t="s">
        <v>230</v>
      </c>
      <c r="CE4" s="767"/>
      <c r="CF4" s="767"/>
      <c r="CG4" s="767"/>
      <c r="CH4" s="767"/>
      <c r="CI4" s="767"/>
      <c r="CJ4" s="767"/>
      <c r="CK4" s="767"/>
      <c r="CL4" s="767"/>
      <c r="CM4" s="767"/>
      <c r="CN4" s="767"/>
      <c r="CO4" s="767"/>
      <c r="CP4" s="767"/>
      <c r="CQ4" s="767"/>
      <c r="CR4" s="767"/>
      <c r="CS4" s="767"/>
      <c r="CT4" s="767"/>
      <c r="CU4" s="767"/>
      <c r="CV4" s="767"/>
      <c r="CW4" s="767"/>
      <c r="CX4" s="767"/>
      <c r="CY4" s="767"/>
      <c r="CZ4" s="767"/>
      <c r="DA4" s="767"/>
      <c r="DB4" s="767"/>
      <c r="DC4" s="767"/>
      <c r="DD4" s="767"/>
      <c r="DE4" s="767"/>
      <c r="DF4" s="767"/>
      <c r="DG4" s="767"/>
      <c r="DH4" s="767"/>
      <c r="DI4" s="767"/>
      <c r="DJ4" s="767"/>
      <c r="DK4" s="767"/>
      <c r="DL4" s="767"/>
      <c r="DM4" s="767"/>
      <c r="DN4" s="767"/>
      <c r="DO4" s="767"/>
      <c r="DP4" s="767"/>
      <c r="DQ4" s="767"/>
      <c r="DR4" s="767"/>
      <c r="DS4" s="767"/>
      <c r="DT4" s="767"/>
      <c r="DU4" s="767"/>
      <c r="DV4" s="767"/>
      <c r="DW4" s="767"/>
      <c r="DX4" s="767"/>
      <c r="DY4" s="767"/>
      <c r="DZ4" s="767"/>
      <c r="EA4" s="767"/>
      <c r="EB4" s="767"/>
      <c r="EC4" s="768"/>
    </row>
    <row r="5" spans="2:143" s="216" customFormat="1" ht="11.25" customHeight="1" x14ac:dyDescent="0.15">
      <c r="B5" s="731" t="s">
        <v>231</v>
      </c>
      <c r="C5" s="732"/>
      <c r="D5" s="732"/>
      <c r="E5" s="732"/>
      <c r="F5" s="732"/>
      <c r="G5" s="732"/>
      <c r="H5" s="732"/>
      <c r="I5" s="732"/>
      <c r="J5" s="732"/>
      <c r="K5" s="732"/>
      <c r="L5" s="732"/>
      <c r="M5" s="732"/>
      <c r="N5" s="732"/>
      <c r="O5" s="732"/>
      <c r="P5" s="732"/>
      <c r="Q5" s="733"/>
      <c r="R5" s="717">
        <v>28483379</v>
      </c>
      <c r="S5" s="718"/>
      <c r="T5" s="718"/>
      <c r="U5" s="718"/>
      <c r="V5" s="718"/>
      <c r="W5" s="718"/>
      <c r="X5" s="718"/>
      <c r="Y5" s="761"/>
      <c r="Z5" s="779">
        <v>31.7</v>
      </c>
      <c r="AA5" s="779"/>
      <c r="AB5" s="779"/>
      <c r="AC5" s="779"/>
      <c r="AD5" s="780">
        <v>26843627</v>
      </c>
      <c r="AE5" s="780"/>
      <c r="AF5" s="780"/>
      <c r="AG5" s="780"/>
      <c r="AH5" s="780"/>
      <c r="AI5" s="780"/>
      <c r="AJ5" s="780"/>
      <c r="AK5" s="780"/>
      <c r="AL5" s="762">
        <v>60.3</v>
      </c>
      <c r="AM5" s="736"/>
      <c r="AN5" s="736"/>
      <c r="AO5" s="763"/>
      <c r="AP5" s="731" t="s">
        <v>232</v>
      </c>
      <c r="AQ5" s="732"/>
      <c r="AR5" s="732"/>
      <c r="AS5" s="732"/>
      <c r="AT5" s="732"/>
      <c r="AU5" s="732"/>
      <c r="AV5" s="732"/>
      <c r="AW5" s="732"/>
      <c r="AX5" s="732"/>
      <c r="AY5" s="732"/>
      <c r="AZ5" s="732"/>
      <c r="BA5" s="732"/>
      <c r="BB5" s="732"/>
      <c r="BC5" s="732"/>
      <c r="BD5" s="732"/>
      <c r="BE5" s="732"/>
      <c r="BF5" s="733"/>
      <c r="BG5" s="664">
        <v>27122152</v>
      </c>
      <c r="BH5" s="665"/>
      <c r="BI5" s="665"/>
      <c r="BJ5" s="665"/>
      <c r="BK5" s="665"/>
      <c r="BL5" s="665"/>
      <c r="BM5" s="665"/>
      <c r="BN5" s="666"/>
      <c r="BO5" s="691">
        <v>95.2</v>
      </c>
      <c r="BP5" s="691"/>
      <c r="BQ5" s="691"/>
      <c r="BR5" s="691"/>
      <c r="BS5" s="692">
        <v>281356</v>
      </c>
      <c r="BT5" s="692"/>
      <c r="BU5" s="692"/>
      <c r="BV5" s="692"/>
      <c r="BW5" s="692"/>
      <c r="BX5" s="692"/>
      <c r="BY5" s="692"/>
      <c r="BZ5" s="692"/>
      <c r="CA5" s="692"/>
      <c r="CB5" s="759"/>
      <c r="CD5" s="766" t="s">
        <v>227</v>
      </c>
      <c r="CE5" s="767"/>
      <c r="CF5" s="767"/>
      <c r="CG5" s="767"/>
      <c r="CH5" s="767"/>
      <c r="CI5" s="767"/>
      <c r="CJ5" s="767"/>
      <c r="CK5" s="767"/>
      <c r="CL5" s="767"/>
      <c r="CM5" s="767"/>
      <c r="CN5" s="767"/>
      <c r="CO5" s="767"/>
      <c r="CP5" s="767"/>
      <c r="CQ5" s="768"/>
      <c r="CR5" s="766" t="s">
        <v>233</v>
      </c>
      <c r="CS5" s="767"/>
      <c r="CT5" s="767"/>
      <c r="CU5" s="767"/>
      <c r="CV5" s="767"/>
      <c r="CW5" s="767"/>
      <c r="CX5" s="767"/>
      <c r="CY5" s="768"/>
      <c r="CZ5" s="766" t="s">
        <v>225</v>
      </c>
      <c r="DA5" s="767"/>
      <c r="DB5" s="767"/>
      <c r="DC5" s="768"/>
      <c r="DD5" s="766" t="s">
        <v>234</v>
      </c>
      <c r="DE5" s="767"/>
      <c r="DF5" s="767"/>
      <c r="DG5" s="767"/>
      <c r="DH5" s="767"/>
      <c r="DI5" s="767"/>
      <c r="DJ5" s="767"/>
      <c r="DK5" s="767"/>
      <c r="DL5" s="767"/>
      <c r="DM5" s="767"/>
      <c r="DN5" s="767"/>
      <c r="DO5" s="767"/>
      <c r="DP5" s="768"/>
      <c r="DQ5" s="766" t="s">
        <v>235</v>
      </c>
      <c r="DR5" s="767"/>
      <c r="DS5" s="767"/>
      <c r="DT5" s="767"/>
      <c r="DU5" s="767"/>
      <c r="DV5" s="767"/>
      <c r="DW5" s="767"/>
      <c r="DX5" s="767"/>
      <c r="DY5" s="767"/>
      <c r="DZ5" s="767"/>
      <c r="EA5" s="767"/>
      <c r="EB5" s="767"/>
      <c r="EC5" s="768"/>
    </row>
    <row r="6" spans="2:143" ht="11.25" customHeight="1" x14ac:dyDescent="0.15">
      <c r="B6" s="661" t="s">
        <v>236</v>
      </c>
      <c r="C6" s="662"/>
      <c r="D6" s="662"/>
      <c r="E6" s="662"/>
      <c r="F6" s="662"/>
      <c r="G6" s="662"/>
      <c r="H6" s="662"/>
      <c r="I6" s="662"/>
      <c r="J6" s="662"/>
      <c r="K6" s="662"/>
      <c r="L6" s="662"/>
      <c r="M6" s="662"/>
      <c r="N6" s="662"/>
      <c r="O6" s="662"/>
      <c r="P6" s="662"/>
      <c r="Q6" s="663"/>
      <c r="R6" s="664">
        <v>533105</v>
      </c>
      <c r="S6" s="665"/>
      <c r="T6" s="665"/>
      <c r="U6" s="665"/>
      <c r="V6" s="665"/>
      <c r="W6" s="665"/>
      <c r="X6" s="665"/>
      <c r="Y6" s="666"/>
      <c r="Z6" s="691">
        <v>0.6</v>
      </c>
      <c r="AA6" s="691"/>
      <c r="AB6" s="691"/>
      <c r="AC6" s="691"/>
      <c r="AD6" s="692">
        <v>533105</v>
      </c>
      <c r="AE6" s="692"/>
      <c r="AF6" s="692"/>
      <c r="AG6" s="692"/>
      <c r="AH6" s="692"/>
      <c r="AI6" s="692"/>
      <c r="AJ6" s="692"/>
      <c r="AK6" s="692"/>
      <c r="AL6" s="667">
        <v>1.2</v>
      </c>
      <c r="AM6" s="668"/>
      <c r="AN6" s="668"/>
      <c r="AO6" s="693"/>
      <c r="AP6" s="661" t="s">
        <v>237</v>
      </c>
      <c r="AQ6" s="662"/>
      <c r="AR6" s="662"/>
      <c r="AS6" s="662"/>
      <c r="AT6" s="662"/>
      <c r="AU6" s="662"/>
      <c r="AV6" s="662"/>
      <c r="AW6" s="662"/>
      <c r="AX6" s="662"/>
      <c r="AY6" s="662"/>
      <c r="AZ6" s="662"/>
      <c r="BA6" s="662"/>
      <c r="BB6" s="662"/>
      <c r="BC6" s="662"/>
      <c r="BD6" s="662"/>
      <c r="BE6" s="662"/>
      <c r="BF6" s="663"/>
      <c r="BG6" s="664">
        <v>27122152</v>
      </c>
      <c r="BH6" s="665"/>
      <c r="BI6" s="665"/>
      <c r="BJ6" s="665"/>
      <c r="BK6" s="665"/>
      <c r="BL6" s="665"/>
      <c r="BM6" s="665"/>
      <c r="BN6" s="666"/>
      <c r="BO6" s="691">
        <v>95.2</v>
      </c>
      <c r="BP6" s="691"/>
      <c r="BQ6" s="691"/>
      <c r="BR6" s="691"/>
      <c r="BS6" s="692">
        <v>281356</v>
      </c>
      <c r="BT6" s="692"/>
      <c r="BU6" s="692"/>
      <c r="BV6" s="692"/>
      <c r="BW6" s="692"/>
      <c r="BX6" s="692"/>
      <c r="BY6" s="692"/>
      <c r="BZ6" s="692"/>
      <c r="CA6" s="692"/>
      <c r="CB6" s="759"/>
      <c r="CD6" s="720" t="s">
        <v>238</v>
      </c>
      <c r="CE6" s="721"/>
      <c r="CF6" s="721"/>
      <c r="CG6" s="721"/>
      <c r="CH6" s="721"/>
      <c r="CI6" s="721"/>
      <c r="CJ6" s="721"/>
      <c r="CK6" s="721"/>
      <c r="CL6" s="721"/>
      <c r="CM6" s="721"/>
      <c r="CN6" s="721"/>
      <c r="CO6" s="721"/>
      <c r="CP6" s="721"/>
      <c r="CQ6" s="722"/>
      <c r="CR6" s="664">
        <v>407880</v>
      </c>
      <c r="CS6" s="665"/>
      <c r="CT6" s="665"/>
      <c r="CU6" s="665"/>
      <c r="CV6" s="665"/>
      <c r="CW6" s="665"/>
      <c r="CX6" s="665"/>
      <c r="CY6" s="666"/>
      <c r="CZ6" s="762">
        <v>0.5</v>
      </c>
      <c r="DA6" s="736"/>
      <c r="DB6" s="736"/>
      <c r="DC6" s="765"/>
      <c r="DD6" s="670" t="s">
        <v>141</v>
      </c>
      <c r="DE6" s="665"/>
      <c r="DF6" s="665"/>
      <c r="DG6" s="665"/>
      <c r="DH6" s="665"/>
      <c r="DI6" s="665"/>
      <c r="DJ6" s="665"/>
      <c r="DK6" s="665"/>
      <c r="DL6" s="665"/>
      <c r="DM6" s="665"/>
      <c r="DN6" s="665"/>
      <c r="DO6" s="665"/>
      <c r="DP6" s="666"/>
      <c r="DQ6" s="670">
        <v>407880</v>
      </c>
      <c r="DR6" s="665"/>
      <c r="DS6" s="665"/>
      <c r="DT6" s="665"/>
      <c r="DU6" s="665"/>
      <c r="DV6" s="665"/>
      <c r="DW6" s="665"/>
      <c r="DX6" s="665"/>
      <c r="DY6" s="665"/>
      <c r="DZ6" s="665"/>
      <c r="EA6" s="665"/>
      <c r="EB6" s="665"/>
      <c r="EC6" s="705"/>
    </row>
    <row r="7" spans="2:143" ht="11.25" customHeight="1" x14ac:dyDescent="0.15">
      <c r="B7" s="661" t="s">
        <v>239</v>
      </c>
      <c r="C7" s="662"/>
      <c r="D7" s="662"/>
      <c r="E7" s="662"/>
      <c r="F7" s="662"/>
      <c r="G7" s="662"/>
      <c r="H7" s="662"/>
      <c r="I7" s="662"/>
      <c r="J7" s="662"/>
      <c r="K7" s="662"/>
      <c r="L7" s="662"/>
      <c r="M7" s="662"/>
      <c r="N7" s="662"/>
      <c r="O7" s="662"/>
      <c r="P7" s="662"/>
      <c r="Q7" s="663"/>
      <c r="R7" s="664">
        <v>19558</v>
      </c>
      <c r="S7" s="665"/>
      <c r="T7" s="665"/>
      <c r="U7" s="665"/>
      <c r="V7" s="665"/>
      <c r="W7" s="665"/>
      <c r="X7" s="665"/>
      <c r="Y7" s="666"/>
      <c r="Z7" s="691">
        <v>0</v>
      </c>
      <c r="AA7" s="691"/>
      <c r="AB7" s="691"/>
      <c r="AC7" s="691"/>
      <c r="AD7" s="692">
        <v>19558</v>
      </c>
      <c r="AE7" s="692"/>
      <c r="AF7" s="692"/>
      <c r="AG7" s="692"/>
      <c r="AH7" s="692"/>
      <c r="AI7" s="692"/>
      <c r="AJ7" s="692"/>
      <c r="AK7" s="692"/>
      <c r="AL7" s="667">
        <v>0</v>
      </c>
      <c r="AM7" s="668"/>
      <c r="AN7" s="668"/>
      <c r="AO7" s="693"/>
      <c r="AP7" s="661" t="s">
        <v>240</v>
      </c>
      <c r="AQ7" s="662"/>
      <c r="AR7" s="662"/>
      <c r="AS7" s="662"/>
      <c r="AT7" s="662"/>
      <c r="AU7" s="662"/>
      <c r="AV7" s="662"/>
      <c r="AW7" s="662"/>
      <c r="AX7" s="662"/>
      <c r="AY7" s="662"/>
      <c r="AZ7" s="662"/>
      <c r="BA7" s="662"/>
      <c r="BB7" s="662"/>
      <c r="BC7" s="662"/>
      <c r="BD7" s="662"/>
      <c r="BE7" s="662"/>
      <c r="BF7" s="663"/>
      <c r="BG7" s="664">
        <v>14099856</v>
      </c>
      <c r="BH7" s="665"/>
      <c r="BI7" s="665"/>
      <c r="BJ7" s="665"/>
      <c r="BK7" s="665"/>
      <c r="BL7" s="665"/>
      <c r="BM7" s="665"/>
      <c r="BN7" s="666"/>
      <c r="BO7" s="691">
        <v>49.5</v>
      </c>
      <c r="BP7" s="691"/>
      <c r="BQ7" s="691"/>
      <c r="BR7" s="691"/>
      <c r="BS7" s="692">
        <v>281356</v>
      </c>
      <c r="BT7" s="692"/>
      <c r="BU7" s="692"/>
      <c r="BV7" s="692"/>
      <c r="BW7" s="692"/>
      <c r="BX7" s="692"/>
      <c r="BY7" s="692"/>
      <c r="BZ7" s="692"/>
      <c r="CA7" s="692"/>
      <c r="CB7" s="759"/>
      <c r="CD7" s="706" t="s">
        <v>241</v>
      </c>
      <c r="CE7" s="703"/>
      <c r="CF7" s="703"/>
      <c r="CG7" s="703"/>
      <c r="CH7" s="703"/>
      <c r="CI7" s="703"/>
      <c r="CJ7" s="703"/>
      <c r="CK7" s="703"/>
      <c r="CL7" s="703"/>
      <c r="CM7" s="703"/>
      <c r="CN7" s="703"/>
      <c r="CO7" s="703"/>
      <c r="CP7" s="703"/>
      <c r="CQ7" s="704"/>
      <c r="CR7" s="664">
        <v>10067926</v>
      </c>
      <c r="CS7" s="665"/>
      <c r="CT7" s="665"/>
      <c r="CU7" s="665"/>
      <c r="CV7" s="665"/>
      <c r="CW7" s="665"/>
      <c r="CX7" s="665"/>
      <c r="CY7" s="666"/>
      <c r="CZ7" s="691">
        <v>11.9</v>
      </c>
      <c r="DA7" s="691"/>
      <c r="DB7" s="691"/>
      <c r="DC7" s="691"/>
      <c r="DD7" s="670">
        <v>980604</v>
      </c>
      <c r="DE7" s="665"/>
      <c r="DF7" s="665"/>
      <c r="DG7" s="665"/>
      <c r="DH7" s="665"/>
      <c r="DI7" s="665"/>
      <c r="DJ7" s="665"/>
      <c r="DK7" s="665"/>
      <c r="DL7" s="665"/>
      <c r="DM7" s="665"/>
      <c r="DN7" s="665"/>
      <c r="DO7" s="665"/>
      <c r="DP7" s="666"/>
      <c r="DQ7" s="670">
        <v>8176219</v>
      </c>
      <c r="DR7" s="665"/>
      <c r="DS7" s="665"/>
      <c r="DT7" s="665"/>
      <c r="DU7" s="665"/>
      <c r="DV7" s="665"/>
      <c r="DW7" s="665"/>
      <c r="DX7" s="665"/>
      <c r="DY7" s="665"/>
      <c r="DZ7" s="665"/>
      <c r="EA7" s="665"/>
      <c r="EB7" s="665"/>
      <c r="EC7" s="705"/>
    </row>
    <row r="8" spans="2:143" ht="11.25" customHeight="1" x14ac:dyDescent="0.15">
      <c r="B8" s="661" t="s">
        <v>242</v>
      </c>
      <c r="C8" s="662"/>
      <c r="D8" s="662"/>
      <c r="E8" s="662"/>
      <c r="F8" s="662"/>
      <c r="G8" s="662"/>
      <c r="H8" s="662"/>
      <c r="I8" s="662"/>
      <c r="J8" s="662"/>
      <c r="K8" s="662"/>
      <c r="L8" s="662"/>
      <c r="M8" s="662"/>
      <c r="N8" s="662"/>
      <c r="O8" s="662"/>
      <c r="P8" s="662"/>
      <c r="Q8" s="663"/>
      <c r="R8" s="664">
        <v>191482</v>
      </c>
      <c r="S8" s="665"/>
      <c r="T8" s="665"/>
      <c r="U8" s="665"/>
      <c r="V8" s="665"/>
      <c r="W8" s="665"/>
      <c r="X8" s="665"/>
      <c r="Y8" s="666"/>
      <c r="Z8" s="691">
        <v>0.2</v>
      </c>
      <c r="AA8" s="691"/>
      <c r="AB8" s="691"/>
      <c r="AC8" s="691"/>
      <c r="AD8" s="692">
        <v>191482</v>
      </c>
      <c r="AE8" s="692"/>
      <c r="AF8" s="692"/>
      <c r="AG8" s="692"/>
      <c r="AH8" s="692"/>
      <c r="AI8" s="692"/>
      <c r="AJ8" s="692"/>
      <c r="AK8" s="692"/>
      <c r="AL8" s="667">
        <v>0.4</v>
      </c>
      <c r="AM8" s="668"/>
      <c r="AN8" s="668"/>
      <c r="AO8" s="693"/>
      <c r="AP8" s="661" t="s">
        <v>243</v>
      </c>
      <c r="AQ8" s="662"/>
      <c r="AR8" s="662"/>
      <c r="AS8" s="662"/>
      <c r="AT8" s="662"/>
      <c r="AU8" s="662"/>
      <c r="AV8" s="662"/>
      <c r="AW8" s="662"/>
      <c r="AX8" s="662"/>
      <c r="AY8" s="662"/>
      <c r="AZ8" s="662"/>
      <c r="BA8" s="662"/>
      <c r="BB8" s="662"/>
      <c r="BC8" s="662"/>
      <c r="BD8" s="662"/>
      <c r="BE8" s="662"/>
      <c r="BF8" s="663"/>
      <c r="BG8" s="664">
        <v>416087</v>
      </c>
      <c r="BH8" s="665"/>
      <c r="BI8" s="665"/>
      <c r="BJ8" s="665"/>
      <c r="BK8" s="665"/>
      <c r="BL8" s="665"/>
      <c r="BM8" s="665"/>
      <c r="BN8" s="666"/>
      <c r="BO8" s="691">
        <v>1.5</v>
      </c>
      <c r="BP8" s="691"/>
      <c r="BQ8" s="691"/>
      <c r="BR8" s="691"/>
      <c r="BS8" s="692" t="s">
        <v>141</v>
      </c>
      <c r="BT8" s="692"/>
      <c r="BU8" s="692"/>
      <c r="BV8" s="692"/>
      <c r="BW8" s="692"/>
      <c r="BX8" s="692"/>
      <c r="BY8" s="692"/>
      <c r="BZ8" s="692"/>
      <c r="CA8" s="692"/>
      <c r="CB8" s="759"/>
      <c r="CD8" s="706" t="s">
        <v>244</v>
      </c>
      <c r="CE8" s="703"/>
      <c r="CF8" s="703"/>
      <c r="CG8" s="703"/>
      <c r="CH8" s="703"/>
      <c r="CI8" s="703"/>
      <c r="CJ8" s="703"/>
      <c r="CK8" s="703"/>
      <c r="CL8" s="703"/>
      <c r="CM8" s="703"/>
      <c r="CN8" s="703"/>
      <c r="CO8" s="703"/>
      <c r="CP8" s="703"/>
      <c r="CQ8" s="704"/>
      <c r="CR8" s="664">
        <v>39157663</v>
      </c>
      <c r="CS8" s="665"/>
      <c r="CT8" s="665"/>
      <c r="CU8" s="665"/>
      <c r="CV8" s="665"/>
      <c r="CW8" s="665"/>
      <c r="CX8" s="665"/>
      <c r="CY8" s="666"/>
      <c r="CZ8" s="691">
        <v>46.4</v>
      </c>
      <c r="DA8" s="691"/>
      <c r="DB8" s="691"/>
      <c r="DC8" s="691"/>
      <c r="DD8" s="670">
        <v>115435</v>
      </c>
      <c r="DE8" s="665"/>
      <c r="DF8" s="665"/>
      <c r="DG8" s="665"/>
      <c r="DH8" s="665"/>
      <c r="DI8" s="665"/>
      <c r="DJ8" s="665"/>
      <c r="DK8" s="665"/>
      <c r="DL8" s="665"/>
      <c r="DM8" s="665"/>
      <c r="DN8" s="665"/>
      <c r="DO8" s="665"/>
      <c r="DP8" s="666"/>
      <c r="DQ8" s="670">
        <v>15953168</v>
      </c>
      <c r="DR8" s="665"/>
      <c r="DS8" s="665"/>
      <c r="DT8" s="665"/>
      <c r="DU8" s="665"/>
      <c r="DV8" s="665"/>
      <c r="DW8" s="665"/>
      <c r="DX8" s="665"/>
      <c r="DY8" s="665"/>
      <c r="DZ8" s="665"/>
      <c r="EA8" s="665"/>
      <c r="EB8" s="665"/>
      <c r="EC8" s="705"/>
    </row>
    <row r="9" spans="2:143" ht="11.25" customHeight="1" x14ac:dyDescent="0.15">
      <c r="B9" s="661" t="s">
        <v>245</v>
      </c>
      <c r="C9" s="662"/>
      <c r="D9" s="662"/>
      <c r="E9" s="662"/>
      <c r="F9" s="662"/>
      <c r="G9" s="662"/>
      <c r="H9" s="662"/>
      <c r="I9" s="662"/>
      <c r="J9" s="662"/>
      <c r="K9" s="662"/>
      <c r="L9" s="662"/>
      <c r="M9" s="662"/>
      <c r="N9" s="662"/>
      <c r="O9" s="662"/>
      <c r="P9" s="662"/>
      <c r="Q9" s="663"/>
      <c r="R9" s="664">
        <v>227106</v>
      </c>
      <c r="S9" s="665"/>
      <c r="T9" s="665"/>
      <c r="U9" s="665"/>
      <c r="V9" s="665"/>
      <c r="W9" s="665"/>
      <c r="X9" s="665"/>
      <c r="Y9" s="666"/>
      <c r="Z9" s="691">
        <v>0.3</v>
      </c>
      <c r="AA9" s="691"/>
      <c r="AB9" s="691"/>
      <c r="AC9" s="691"/>
      <c r="AD9" s="692">
        <v>227106</v>
      </c>
      <c r="AE9" s="692"/>
      <c r="AF9" s="692"/>
      <c r="AG9" s="692"/>
      <c r="AH9" s="692"/>
      <c r="AI9" s="692"/>
      <c r="AJ9" s="692"/>
      <c r="AK9" s="692"/>
      <c r="AL9" s="667">
        <v>0.5</v>
      </c>
      <c r="AM9" s="668"/>
      <c r="AN9" s="668"/>
      <c r="AO9" s="693"/>
      <c r="AP9" s="661" t="s">
        <v>246</v>
      </c>
      <c r="AQ9" s="662"/>
      <c r="AR9" s="662"/>
      <c r="AS9" s="662"/>
      <c r="AT9" s="662"/>
      <c r="AU9" s="662"/>
      <c r="AV9" s="662"/>
      <c r="AW9" s="662"/>
      <c r="AX9" s="662"/>
      <c r="AY9" s="662"/>
      <c r="AZ9" s="662"/>
      <c r="BA9" s="662"/>
      <c r="BB9" s="662"/>
      <c r="BC9" s="662"/>
      <c r="BD9" s="662"/>
      <c r="BE9" s="662"/>
      <c r="BF9" s="663"/>
      <c r="BG9" s="664">
        <v>12109389</v>
      </c>
      <c r="BH9" s="665"/>
      <c r="BI9" s="665"/>
      <c r="BJ9" s="665"/>
      <c r="BK9" s="665"/>
      <c r="BL9" s="665"/>
      <c r="BM9" s="665"/>
      <c r="BN9" s="666"/>
      <c r="BO9" s="691">
        <v>42.5</v>
      </c>
      <c r="BP9" s="691"/>
      <c r="BQ9" s="691"/>
      <c r="BR9" s="691"/>
      <c r="BS9" s="692" t="s">
        <v>141</v>
      </c>
      <c r="BT9" s="692"/>
      <c r="BU9" s="692"/>
      <c r="BV9" s="692"/>
      <c r="BW9" s="692"/>
      <c r="BX9" s="692"/>
      <c r="BY9" s="692"/>
      <c r="BZ9" s="692"/>
      <c r="CA9" s="692"/>
      <c r="CB9" s="759"/>
      <c r="CD9" s="706" t="s">
        <v>247</v>
      </c>
      <c r="CE9" s="703"/>
      <c r="CF9" s="703"/>
      <c r="CG9" s="703"/>
      <c r="CH9" s="703"/>
      <c r="CI9" s="703"/>
      <c r="CJ9" s="703"/>
      <c r="CK9" s="703"/>
      <c r="CL9" s="703"/>
      <c r="CM9" s="703"/>
      <c r="CN9" s="703"/>
      <c r="CO9" s="703"/>
      <c r="CP9" s="703"/>
      <c r="CQ9" s="704"/>
      <c r="CR9" s="664">
        <v>8933043</v>
      </c>
      <c r="CS9" s="665"/>
      <c r="CT9" s="665"/>
      <c r="CU9" s="665"/>
      <c r="CV9" s="665"/>
      <c r="CW9" s="665"/>
      <c r="CX9" s="665"/>
      <c r="CY9" s="666"/>
      <c r="CZ9" s="691">
        <v>10.6</v>
      </c>
      <c r="DA9" s="691"/>
      <c r="DB9" s="691"/>
      <c r="DC9" s="691"/>
      <c r="DD9" s="670">
        <v>21756</v>
      </c>
      <c r="DE9" s="665"/>
      <c r="DF9" s="665"/>
      <c r="DG9" s="665"/>
      <c r="DH9" s="665"/>
      <c r="DI9" s="665"/>
      <c r="DJ9" s="665"/>
      <c r="DK9" s="665"/>
      <c r="DL9" s="665"/>
      <c r="DM9" s="665"/>
      <c r="DN9" s="665"/>
      <c r="DO9" s="665"/>
      <c r="DP9" s="666"/>
      <c r="DQ9" s="670">
        <v>5664528</v>
      </c>
      <c r="DR9" s="665"/>
      <c r="DS9" s="665"/>
      <c r="DT9" s="665"/>
      <c r="DU9" s="665"/>
      <c r="DV9" s="665"/>
      <c r="DW9" s="665"/>
      <c r="DX9" s="665"/>
      <c r="DY9" s="665"/>
      <c r="DZ9" s="665"/>
      <c r="EA9" s="665"/>
      <c r="EB9" s="665"/>
      <c r="EC9" s="705"/>
    </row>
    <row r="10" spans="2:143" ht="11.25" customHeight="1" x14ac:dyDescent="0.15">
      <c r="B10" s="661" t="s">
        <v>248</v>
      </c>
      <c r="C10" s="662"/>
      <c r="D10" s="662"/>
      <c r="E10" s="662"/>
      <c r="F10" s="662"/>
      <c r="G10" s="662"/>
      <c r="H10" s="662"/>
      <c r="I10" s="662"/>
      <c r="J10" s="662"/>
      <c r="K10" s="662"/>
      <c r="L10" s="662"/>
      <c r="M10" s="662"/>
      <c r="N10" s="662"/>
      <c r="O10" s="662"/>
      <c r="P10" s="662"/>
      <c r="Q10" s="663"/>
      <c r="R10" s="664" t="s">
        <v>249</v>
      </c>
      <c r="S10" s="665"/>
      <c r="T10" s="665"/>
      <c r="U10" s="665"/>
      <c r="V10" s="665"/>
      <c r="W10" s="665"/>
      <c r="X10" s="665"/>
      <c r="Y10" s="666"/>
      <c r="Z10" s="691" t="s">
        <v>141</v>
      </c>
      <c r="AA10" s="691"/>
      <c r="AB10" s="691"/>
      <c r="AC10" s="691"/>
      <c r="AD10" s="692" t="s">
        <v>141</v>
      </c>
      <c r="AE10" s="692"/>
      <c r="AF10" s="692"/>
      <c r="AG10" s="692"/>
      <c r="AH10" s="692"/>
      <c r="AI10" s="692"/>
      <c r="AJ10" s="692"/>
      <c r="AK10" s="692"/>
      <c r="AL10" s="667" t="s">
        <v>141</v>
      </c>
      <c r="AM10" s="668"/>
      <c r="AN10" s="668"/>
      <c r="AO10" s="693"/>
      <c r="AP10" s="661" t="s">
        <v>250</v>
      </c>
      <c r="AQ10" s="662"/>
      <c r="AR10" s="662"/>
      <c r="AS10" s="662"/>
      <c r="AT10" s="662"/>
      <c r="AU10" s="662"/>
      <c r="AV10" s="662"/>
      <c r="AW10" s="662"/>
      <c r="AX10" s="662"/>
      <c r="AY10" s="662"/>
      <c r="AZ10" s="662"/>
      <c r="BA10" s="662"/>
      <c r="BB10" s="662"/>
      <c r="BC10" s="662"/>
      <c r="BD10" s="662"/>
      <c r="BE10" s="662"/>
      <c r="BF10" s="663"/>
      <c r="BG10" s="664">
        <v>525429</v>
      </c>
      <c r="BH10" s="665"/>
      <c r="BI10" s="665"/>
      <c r="BJ10" s="665"/>
      <c r="BK10" s="665"/>
      <c r="BL10" s="665"/>
      <c r="BM10" s="665"/>
      <c r="BN10" s="666"/>
      <c r="BO10" s="691">
        <v>1.8</v>
      </c>
      <c r="BP10" s="691"/>
      <c r="BQ10" s="691"/>
      <c r="BR10" s="691"/>
      <c r="BS10" s="692" t="s">
        <v>141</v>
      </c>
      <c r="BT10" s="692"/>
      <c r="BU10" s="692"/>
      <c r="BV10" s="692"/>
      <c r="BW10" s="692"/>
      <c r="BX10" s="692"/>
      <c r="BY10" s="692"/>
      <c r="BZ10" s="692"/>
      <c r="CA10" s="692"/>
      <c r="CB10" s="759"/>
      <c r="CD10" s="706" t="s">
        <v>251</v>
      </c>
      <c r="CE10" s="703"/>
      <c r="CF10" s="703"/>
      <c r="CG10" s="703"/>
      <c r="CH10" s="703"/>
      <c r="CI10" s="703"/>
      <c r="CJ10" s="703"/>
      <c r="CK10" s="703"/>
      <c r="CL10" s="703"/>
      <c r="CM10" s="703"/>
      <c r="CN10" s="703"/>
      <c r="CO10" s="703"/>
      <c r="CP10" s="703"/>
      <c r="CQ10" s="704"/>
      <c r="CR10" s="664">
        <v>57171</v>
      </c>
      <c r="CS10" s="665"/>
      <c r="CT10" s="665"/>
      <c r="CU10" s="665"/>
      <c r="CV10" s="665"/>
      <c r="CW10" s="665"/>
      <c r="CX10" s="665"/>
      <c r="CY10" s="666"/>
      <c r="CZ10" s="691">
        <v>0.1</v>
      </c>
      <c r="DA10" s="691"/>
      <c r="DB10" s="691"/>
      <c r="DC10" s="691"/>
      <c r="DD10" s="670" t="s">
        <v>141</v>
      </c>
      <c r="DE10" s="665"/>
      <c r="DF10" s="665"/>
      <c r="DG10" s="665"/>
      <c r="DH10" s="665"/>
      <c r="DI10" s="665"/>
      <c r="DJ10" s="665"/>
      <c r="DK10" s="665"/>
      <c r="DL10" s="665"/>
      <c r="DM10" s="665"/>
      <c r="DN10" s="665"/>
      <c r="DO10" s="665"/>
      <c r="DP10" s="666"/>
      <c r="DQ10" s="670">
        <v>48349</v>
      </c>
      <c r="DR10" s="665"/>
      <c r="DS10" s="665"/>
      <c r="DT10" s="665"/>
      <c r="DU10" s="665"/>
      <c r="DV10" s="665"/>
      <c r="DW10" s="665"/>
      <c r="DX10" s="665"/>
      <c r="DY10" s="665"/>
      <c r="DZ10" s="665"/>
      <c r="EA10" s="665"/>
      <c r="EB10" s="665"/>
      <c r="EC10" s="705"/>
    </row>
    <row r="11" spans="2:143" ht="11.25" customHeight="1" x14ac:dyDescent="0.15">
      <c r="B11" s="661" t="s">
        <v>252</v>
      </c>
      <c r="C11" s="662"/>
      <c r="D11" s="662"/>
      <c r="E11" s="662"/>
      <c r="F11" s="662"/>
      <c r="G11" s="662"/>
      <c r="H11" s="662"/>
      <c r="I11" s="662"/>
      <c r="J11" s="662"/>
      <c r="K11" s="662"/>
      <c r="L11" s="662"/>
      <c r="M11" s="662"/>
      <c r="N11" s="662"/>
      <c r="O11" s="662"/>
      <c r="P11" s="662"/>
      <c r="Q11" s="663"/>
      <c r="R11" s="664">
        <v>4938550</v>
      </c>
      <c r="S11" s="665"/>
      <c r="T11" s="665"/>
      <c r="U11" s="665"/>
      <c r="V11" s="665"/>
      <c r="W11" s="665"/>
      <c r="X11" s="665"/>
      <c r="Y11" s="666"/>
      <c r="Z11" s="667">
        <v>5.5</v>
      </c>
      <c r="AA11" s="668"/>
      <c r="AB11" s="668"/>
      <c r="AC11" s="669"/>
      <c r="AD11" s="670">
        <v>4938550</v>
      </c>
      <c r="AE11" s="665"/>
      <c r="AF11" s="665"/>
      <c r="AG11" s="665"/>
      <c r="AH11" s="665"/>
      <c r="AI11" s="665"/>
      <c r="AJ11" s="665"/>
      <c r="AK11" s="666"/>
      <c r="AL11" s="667">
        <v>11.1</v>
      </c>
      <c r="AM11" s="668"/>
      <c r="AN11" s="668"/>
      <c r="AO11" s="693"/>
      <c r="AP11" s="661" t="s">
        <v>253</v>
      </c>
      <c r="AQ11" s="662"/>
      <c r="AR11" s="662"/>
      <c r="AS11" s="662"/>
      <c r="AT11" s="662"/>
      <c r="AU11" s="662"/>
      <c r="AV11" s="662"/>
      <c r="AW11" s="662"/>
      <c r="AX11" s="662"/>
      <c r="AY11" s="662"/>
      <c r="AZ11" s="662"/>
      <c r="BA11" s="662"/>
      <c r="BB11" s="662"/>
      <c r="BC11" s="662"/>
      <c r="BD11" s="662"/>
      <c r="BE11" s="662"/>
      <c r="BF11" s="663"/>
      <c r="BG11" s="664">
        <v>1048951</v>
      </c>
      <c r="BH11" s="665"/>
      <c r="BI11" s="665"/>
      <c r="BJ11" s="665"/>
      <c r="BK11" s="665"/>
      <c r="BL11" s="665"/>
      <c r="BM11" s="665"/>
      <c r="BN11" s="666"/>
      <c r="BO11" s="691">
        <v>3.7</v>
      </c>
      <c r="BP11" s="691"/>
      <c r="BQ11" s="691"/>
      <c r="BR11" s="691"/>
      <c r="BS11" s="692">
        <v>281356</v>
      </c>
      <c r="BT11" s="692"/>
      <c r="BU11" s="692"/>
      <c r="BV11" s="692"/>
      <c r="BW11" s="692"/>
      <c r="BX11" s="692"/>
      <c r="BY11" s="692"/>
      <c r="BZ11" s="692"/>
      <c r="CA11" s="692"/>
      <c r="CB11" s="759"/>
      <c r="CD11" s="706" t="s">
        <v>254</v>
      </c>
      <c r="CE11" s="703"/>
      <c r="CF11" s="703"/>
      <c r="CG11" s="703"/>
      <c r="CH11" s="703"/>
      <c r="CI11" s="703"/>
      <c r="CJ11" s="703"/>
      <c r="CK11" s="703"/>
      <c r="CL11" s="703"/>
      <c r="CM11" s="703"/>
      <c r="CN11" s="703"/>
      <c r="CO11" s="703"/>
      <c r="CP11" s="703"/>
      <c r="CQ11" s="704"/>
      <c r="CR11" s="664">
        <v>373502</v>
      </c>
      <c r="CS11" s="665"/>
      <c r="CT11" s="665"/>
      <c r="CU11" s="665"/>
      <c r="CV11" s="665"/>
      <c r="CW11" s="665"/>
      <c r="CX11" s="665"/>
      <c r="CY11" s="666"/>
      <c r="CZ11" s="691">
        <v>0.4</v>
      </c>
      <c r="DA11" s="691"/>
      <c r="DB11" s="691"/>
      <c r="DC11" s="691"/>
      <c r="DD11" s="670">
        <v>85618</v>
      </c>
      <c r="DE11" s="665"/>
      <c r="DF11" s="665"/>
      <c r="DG11" s="665"/>
      <c r="DH11" s="665"/>
      <c r="DI11" s="665"/>
      <c r="DJ11" s="665"/>
      <c r="DK11" s="665"/>
      <c r="DL11" s="665"/>
      <c r="DM11" s="665"/>
      <c r="DN11" s="665"/>
      <c r="DO11" s="665"/>
      <c r="DP11" s="666"/>
      <c r="DQ11" s="670">
        <v>297288</v>
      </c>
      <c r="DR11" s="665"/>
      <c r="DS11" s="665"/>
      <c r="DT11" s="665"/>
      <c r="DU11" s="665"/>
      <c r="DV11" s="665"/>
      <c r="DW11" s="665"/>
      <c r="DX11" s="665"/>
      <c r="DY11" s="665"/>
      <c r="DZ11" s="665"/>
      <c r="EA11" s="665"/>
      <c r="EB11" s="665"/>
      <c r="EC11" s="705"/>
    </row>
    <row r="12" spans="2:143" ht="11.25" customHeight="1" x14ac:dyDescent="0.15">
      <c r="B12" s="661" t="s">
        <v>255</v>
      </c>
      <c r="C12" s="662"/>
      <c r="D12" s="662"/>
      <c r="E12" s="662"/>
      <c r="F12" s="662"/>
      <c r="G12" s="662"/>
      <c r="H12" s="662"/>
      <c r="I12" s="662"/>
      <c r="J12" s="662"/>
      <c r="K12" s="662"/>
      <c r="L12" s="662"/>
      <c r="M12" s="662"/>
      <c r="N12" s="662"/>
      <c r="O12" s="662"/>
      <c r="P12" s="662"/>
      <c r="Q12" s="663"/>
      <c r="R12" s="664" t="s">
        <v>249</v>
      </c>
      <c r="S12" s="665"/>
      <c r="T12" s="665"/>
      <c r="U12" s="665"/>
      <c r="V12" s="665"/>
      <c r="W12" s="665"/>
      <c r="X12" s="665"/>
      <c r="Y12" s="666"/>
      <c r="Z12" s="691" t="s">
        <v>141</v>
      </c>
      <c r="AA12" s="691"/>
      <c r="AB12" s="691"/>
      <c r="AC12" s="691"/>
      <c r="AD12" s="692" t="s">
        <v>249</v>
      </c>
      <c r="AE12" s="692"/>
      <c r="AF12" s="692"/>
      <c r="AG12" s="692"/>
      <c r="AH12" s="692"/>
      <c r="AI12" s="692"/>
      <c r="AJ12" s="692"/>
      <c r="AK12" s="692"/>
      <c r="AL12" s="667" t="s">
        <v>141</v>
      </c>
      <c r="AM12" s="668"/>
      <c r="AN12" s="668"/>
      <c r="AO12" s="693"/>
      <c r="AP12" s="661" t="s">
        <v>256</v>
      </c>
      <c r="AQ12" s="662"/>
      <c r="AR12" s="662"/>
      <c r="AS12" s="662"/>
      <c r="AT12" s="662"/>
      <c r="AU12" s="662"/>
      <c r="AV12" s="662"/>
      <c r="AW12" s="662"/>
      <c r="AX12" s="662"/>
      <c r="AY12" s="662"/>
      <c r="AZ12" s="662"/>
      <c r="BA12" s="662"/>
      <c r="BB12" s="662"/>
      <c r="BC12" s="662"/>
      <c r="BD12" s="662"/>
      <c r="BE12" s="662"/>
      <c r="BF12" s="663"/>
      <c r="BG12" s="664">
        <v>11091504</v>
      </c>
      <c r="BH12" s="665"/>
      <c r="BI12" s="665"/>
      <c r="BJ12" s="665"/>
      <c r="BK12" s="665"/>
      <c r="BL12" s="665"/>
      <c r="BM12" s="665"/>
      <c r="BN12" s="666"/>
      <c r="BO12" s="691">
        <v>38.9</v>
      </c>
      <c r="BP12" s="691"/>
      <c r="BQ12" s="691"/>
      <c r="BR12" s="691"/>
      <c r="BS12" s="692" t="s">
        <v>141</v>
      </c>
      <c r="BT12" s="692"/>
      <c r="BU12" s="692"/>
      <c r="BV12" s="692"/>
      <c r="BW12" s="692"/>
      <c r="BX12" s="692"/>
      <c r="BY12" s="692"/>
      <c r="BZ12" s="692"/>
      <c r="CA12" s="692"/>
      <c r="CB12" s="759"/>
      <c r="CD12" s="706" t="s">
        <v>257</v>
      </c>
      <c r="CE12" s="703"/>
      <c r="CF12" s="703"/>
      <c r="CG12" s="703"/>
      <c r="CH12" s="703"/>
      <c r="CI12" s="703"/>
      <c r="CJ12" s="703"/>
      <c r="CK12" s="703"/>
      <c r="CL12" s="703"/>
      <c r="CM12" s="703"/>
      <c r="CN12" s="703"/>
      <c r="CO12" s="703"/>
      <c r="CP12" s="703"/>
      <c r="CQ12" s="704"/>
      <c r="CR12" s="664">
        <v>1055131</v>
      </c>
      <c r="CS12" s="665"/>
      <c r="CT12" s="665"/>
      <c r="CU12" s="665"/>
      <c r="CV12" s="665"/>
      <c r="CW12" s="665"/>
      <c r="CX12" s="665"/>
      <c r="CY12" s="666"/>
      <c r="CZ12" s="691">
        <v>1.2</v>
      </c>
      <c r="DA12" s="691"/>
      <c r="DB12" s="691"/>
      <c r="DC12" s="691"/>
      <c r="DD12" s="670">
        <v>54384</v>
      </c>
      <c r="DE12" s="665"/>
      <c r="DF12" s="665"/>
      <c r="DG12" s="665"/>
      <c r="DH12" s="665"/>
      <c r="DI12" s="665"/>
      <c r="DJ12" s="665"/>
      <c r="DK12" s="665"/>
      <c r="DL12" s="665"/>
      <c r="DM12" s="665"/>
      <c r="DN12" s="665"/>
      <c r="DO12" s="665"/>
      <c r="DP12" s="666"/>
      <c r="DQ12" s="670">
        <v>584188</v>
      </c>
      <c r="DR12" s="665"/>
      <c r="DS12" s="665"/>
      <c r="DT12" s="665"/>
      <c r="DU12" s="665"/>
      <c r="DV12" s="665"/>
      <c r="DW12" s="665"/>
      <c r="DX12" s="665"/>
      <c r="DY12" s="665"/>
      <c r="DZ12" s="665"/>
      <c r="EA12" s="665"/>
      <c r="EB12" s="665"/>
      <c r="EC12" s="705"/>
    </row>
    <row r="13" spans="2:143" ht="11.25" customHeight="1" x14ac:dyDescent="0.15">
      <c r="B13" s="661" t="s">
        <v>258</v>
      </c>
      <c r="C13" s="662"/>
      <c r="D13" s="662"/>
      <c r="E13" s="662"/>
      <c r="F13" s="662"/>
      <c r="G13" s="662"/>
      <c r="H13" s="662"/>
      <c r="I13" s="662"/>
      <c r="J13" s="662"/>
      <c r="K13" s="662"/>
      <c r="L13" s="662"/>
      <c r="M13" s="662"/>
      <c r="N13" s="662"/>
      <c r="O13" s="662"/>
      <c r="P13" s="662"/>
      <c r="Q13" s="663"/>
      <c r="R13" s="664" t="s">
        <v>141</v>
      </c>
      <c r="S13" s="665"/>
      <c r="T13" s="665"/>
      <c r="U13" s="665"/>
      <c r="V13" s="665"/>
      <c r="W13" s="665"/>
      <c r="X13" s="665"/>
      <c r="Y13" s="666"/>
      <c r="Z13" s="691" t="s">
        <v>141</v>
      </c>
      <c r="AA13" s="691"/>
      <c r="AB13" s="691"/>
      <c r="AC13" s="691"/>
      <c r="AD13" s="692" t="s">
        <v>249</v>
      </c>
      <c r="AE13" s="692"/>
      <c r="AF13" s="692"/>
      <c r="AG13" s="692"/>
      <c r="AH13" s="692"/>
      <c r="AI13" s="692"/>
      <c r="AJ13" s="692"/>
      <c r="AK13" s="692"/>
      <c r="AL13" s="667" t="s">
        <v>141</v>
      </c>
      <c r="AM13" s="668"/>
      <c r="AN13" s="668"/>
      <c r="AO13" s="693"/>
      <c r="AP13" s="661" t="s">
        <v>259</v>
      </c>
      <c r="AQ13" s="662"/>
      <c r="AR13" s="662"/>
      <c r="AS13" s="662"/>
      <c r="AT13" s="662"/>
      <c r="AU13" s="662"/>
      <c r="AV13" s="662"/>
      <c r="AW13" s="662"/>
      <c r="AX13" s="662"/>
      <c r="AY13" s="662"/>
      <c r="AZ13" s="662"/>
      <c r="BA13" s="662"/>
      <c r="BB13" s="662"/>
      <c r="BC13" s="662"/>
      <c r="BD13" s="662"/>
      <c r="BE13" s="662"/>
      <c r="BF13" s="663"/>
      <c r="BG13" s="664">
        <v>11050190</v>
      </c>
      <c r="BH13" s="665"/>
      <c r="BI13" s="665"/>
      <c r="BJ13" s="665"/>
      <c r="BK13" s="665"/>
      <c r="BL13" s="665"/>
      <c r="BM13" s="665"/>
      <c r="BN13" s="666"/>
      <c r="BO13" s="691">
        <v>38.799999999999997</v>
      </c>
      <c r="BP13" s="691"/>
      <c r="BQ13" s="691"/>
      <c r="BR13" s="691"/>
      <c r="BS13" s="692" t="s">
        <v>141</v>
      </c>
      <c r="BT13" s="692"/>
      <c r="BU13" s="692"/>
      <c r="BV13" s="692"/>
      <c r="BW13" s="692"/>
      <c r="BX13" s="692"/>
      <c r="BY13" s="692"/>
      <c r="BZ13" s="692"/>
      <c r="CA13" s="692"/>
      <c r="CB13" s="759"/>
      <c r="CD13" s="706" t="s">
        <v>260</v>
      </c>
      <c r="CE13" s="703"/>
      <c r="CF13" s="703"/>
      <c r="CG13" s="703"/>
      <c r="CH13" s="703"/>
      <c r="CI13" s="703"/>
      <c r="CJ13" s="703"/>
      <c r="CK13" s="703"/>
      <c r="CL13" s="703"/>
      <c r="CM13" s="703"/>
      <c r="CN13" s="703"/>
      <c r="CO13" s="703"/>
      <c r="CP13" s="703"/>
      <c r="CQ13" s="704"/>
      <c r="CR13" s="664">
        <v>6664445</v>
      </c>
      <c r="CS13" s="665"/>
      <c r="CT13" s="665"/>
      <c r="CU13" s="665"/>
      <c r="CV13" s="665"/>
      <c r="CW13" s="665"/>
      <c r="CX13" s="665"/>
      <c r="CY13" s="666"/>
      <c r="CZ13" s="691">
        <v>7.9</v>
      </c>
      <c r="DA13" s="691"/>
      <c r="DB13" s="691"/>
      <c r="DC13" s="691"/>
      <c r="DD13" s="670">
        <v>2711464</v>
      </c>
      <c r="DE13" s="665"/>
      <c r="DF13" s="665"/>
      <c r="DG13" s="665"/>
      <c r="DH13" s="665"/>
      <c r="DI13" s="665"/>
      <c r="DJ13" s="665"/>
      <c r="DK13" s="665"/>
      <c r="DL13" s="665"/>
      <c r="DM13" s="665"/>
      <c r="DN13" s="665"/>
      <c r="DO13" s="665"/>
      <c r="DP13" s="666"/>
      <c r="DQ13" s="670">
        <v>4771609</v>
      </c>
      <c r="DR13" s="665"/>
      <c r="DS13" s="665"/>
      <c r="DT13" s="665"/>
      <c r="DU13" s="665"/>
      <c r="DV13" s="665"/>
      <c r="DW13" s="665"/>
      <c r="DX13" s="665"/>
      <c r="DY13" s="665"/>
      <c r="DZ13" s="665"/>
      <c r="EA13" s="665"/>
      <c r="EB13" s="665"/>
      <c r="EC13" s="705"/>
    </row>
    <row r="14" spans="2:143" ht="11.25" customHeight="1" x14ac:dyDescent="0.15">
      <c r="B14" s="661" t="s">
        <v>261</v>
      </c>
      <c r="C14" s="662"/>
      <c r="D14" s="662"/>
      <c r="E14" s="662"/>
      <c r="F14" s="662"/>
      <c r="G14" s="662"/>
      <c r="H14" s="662"/>
      <c r="I14" s="662"/>
      <c r="J14" s="662"/>
      <c r="K14" s="662"/>
      <c r="L14" s="662"/>
      <c r="M14" s="662"/>
      <c r="N14" s="662"/>
      <c r="O14" s="662"/>
      <c r="P14" s="662"/>
      <c r="Q14" s="663"/>
      <c r="R14" s="664">
        <v>29</v>
      </c>
      <c r="S14" s="665"/>
      <c r="T14" s="665"/>
      <c r="U14" s="665"/>
      <c r="V14" s="665"/>
      <c r="W14" s="665"/>
      <c r="X14" s="665"/>
      <c r="Y14" s="666"/>
      <c r="Z14" s="691">
        <v>0</v>
      </c>
      <c r="AA14" s="691"/>
      <c r="AB14" s="691"/>
      <c r="AC14" s="691"/>
      <c r="AD14" s="692">
        <v>29</v>
      </c>
      <c r="AE14" s="692"/>
      <c r="AF14" s="692"/>
      <c r="AG14" s="692"/>
      <c r="AH14" s="692"/>
      <c r="AI14" s="692"/>
      <c r="AJ14" s="692"/>
      <c r="AK14" s="692"/>
      <c r="AL14" s="667">
        <v>0</v>
      </c>
      <c r="AM14" s="668"/>
      <c r="AN14" s="668"/>
      <c r="AO14" s="693"/>
      <c r="AP14" s="661" t="s">
        <v>262</v>
      </c>
      <c r="AQ14" s="662"/>
      <c r="AR14" s="662"/>
      <c r="AS14" s="662"/>
      <c r="AT14" s="662"/>
      <c r="AU14" s="662"/>
      <c r="AV14" s="662"/>
      <c r="AW14" s="662"/>
      <c r="AX14" s="662"/>
      <c r="AY14" s="662"/>
      <c r="AZ14" s="662"/>
      <c r="BA14" s="662"/>
      <c r="BB14" s="662"/>
      <c r="BC14" s="662"/>
      <c r="BD14" s="662"/>
      <c r="BE14" s="662"/>
      <c r="BF14" s="663"/>
      <c r="BG14" s="664">
        <v>426355</v>
      </c>
      <c r="BH14" s="665"/>
      <c r="BI14" s="665"/>
      <c r="BJ14" s="665"/>
      <c r="BK14" s="665"/>
      <c r="BL14" s="665"/>
      <c r="BM14" s="665"/>
      <c r="BN14" s="666"/>
      <c r="BO14" s="691">
        <v>1.5</v>
      </c>
      <c r="BP14" s="691"/>
      <c r="BQ14" s="691"/>
      <c r="BR14" s="691"/>
      <c r="BS14" s="692" t="s">
        <v>249</v>
      </c>
      <c r="BT14" s="692"/>
      <c r="BU14" s="692"/>
      <c r="BV14" s="692"/>
      <c r="BW14" s="692"/>
      <c r="BX14" s="692"/>
      <c r="BY14" s="692"/>
      <c r="BZ14" s="692"/>
      <c r="CA14" s="692"/>
      <c r="CB14" s="759"/>
      <c r="CD14" s="706" t="s">
        <v>263</v>
      </c>
      <c r="CE14" s="703"/>
      <c r="CF14" s="703"/>
      <c r="CG14" s="703"/>
      <c r="CH14" s="703"/>
      <c r="CI14" s="703"/>
      <c r="CJ14" s="703"/>
      <c r="CK14" s="703"/>
      <c r="CL14" s="703"/>
      <c r="CM14" s="703"/>
      <c r="CN14" s="703"/>
      <c r="CO14" s="703"/>
      <c r="CP14" s="703"/>
      <c r="CQ14" s="704"/>
      <c r="CR14" s="664">
        <v>2558025</v>
      </c>
      <c r="CS14" s="665"/>
      <c r="CT14" s="665"/>
      <c r="CU14" s="665"/>
      <c r="CV14" s="665"/>
      <c r="CW14" s="665"/>
      <c r="CX14" s="665"/>
      <c r="CY14" s="666"/>
      <c r="CZ14" s="691">
        <v>3</v>
      </c>
      <c r="DA14" s="691"/>
      <c r="DB14" s="691"/>
      <c r="DC14" s="691"/>
      <c r="DD14" s="670">
        <v>208059</v>
      </c>
      <c r="DE14" s="665"/>
      <c r="DF14" s="665"/>
      <c r="DG14" s="665"/>
      <c r="DH14" s="665"/>
      <c r="DI14" s="665"/>
      <c r="DJ14" s="665"/>
      <c r="DK14" s="665"/>
      <c r="DL14" s="665"/>
      <c r="DM14" s="665"/>
      <c r="DN14" s="665"/>
      <c r="DO14" s="665"/>
      <c r="DP14" s="666"/>
      <c r="DQ14" s="670">
        <v>2448093</v>
      </c>
      <c r="DR14" s="665"/>
      <c r="DS14" s="665"/>
      <c r="DT14" s="665"/>
      <c r="DU14" s="665"/>
      <c r="DV14" s="665"/>
      <c r="DW14" s="665"/>
      <c r="DX14" s="665"/>
      <c r="DY14" s="665"/>
      <c r="DZ14" s="665"/>
      <c r="EA14" s="665"/>
      <c r="EB14" s="665"/>
      <c r="EC14" s="705"/>
    </row>
    <row r="15" spans="2:143" ht="11.25" customHeight="1" x14ac:dyDescent="0.15">
      <c r="B15" s="661" t="s">
        <v>264</v>
      </c>
      <c r="C15" s="662"/>
      <c r="D15" s="662"/>
      <c r="E15" s="662"/>
      <c r="F15" s="662"/>
      <c r="G15" s="662"/>
      <c r="H15" s="662"/>
      <c r="I15" s="662"/>
      <c r="J15" s="662"/>
      <c r="K15" s="662"/>
      <c r="L15" s="662"/>
      <c r="M15" s="662"/>
      <c r="N15" s="662"/>
      <c r="O15" s="662"/>
      <c r="P15" s="662"/>
      <c r="Q15" s="663"/>
      <c r="R15" s="664" t="s">
        <v>141</v>
      </c>
      <c r="S15" s="665"/>
      <c r="T15" s="665"/>
      <c r="U15" s="665"/>
      <c r="V15" s="665"/>
      <c r="W15" s="665"/>
      <c r="X15" s="665"/>
      <c r="Y15" s="666"/>
      <c r="Z15" s="691" t="s">
        <v>141</v>
      </c>
      <c r="AA15" s="691"/>
      <c r="AB15" s="691"/>
      <c r="AC15" s="691"/>
      <c r="AD15" s="692" t="s">
        <v>141</v>
      </c>
      <c r="AE15" s="692"/>
      <c r="AF15" s="692"/>
      <c r="AG15" s="692"/>
      <c r="AH15" s="692"/>
      <c r="AI15" s="692"/>
      <c r="AJ15" s="692"/>
      <c r="AK15" s="692"/>
      <c r="AL15" s="667" t="s">
        <v>141</v>
      </c>
      <c r="AM15" s="668"/>
      <c r="AN15" s="668"/>
      <c r="AO15" s="693"/>
      <c r="AP15" s="661" t="s">
        <v>265</v>
      </c>
      <c r="AQ15" s="662"/>
      <c r="AR15" s="662"/>
      <c r="AS15" s="662"/>
      <c r="AT15" s="662"/>
      <c r="AU15" s="662"/>
      <c r="AV15" s="662"/>
      <c r="AW15" s="662"/>
      <c r="AX15" s="662"/>
      <c r="AY15" s="662"/>
      <c r="AZ15" s="662"/>
      <c r="BA15" s="662"/>
      <c r="BB15" s="662"/>
      <c r="BC15" s="662"/>
      <c r="BD15" s="662"/>
      <c r="BE15" s="662"/>
      <c r="BF15" s="663"/>
      <c r="BG15" s="664">
        <v>1504437</v>
      </c>
      <c r="BH15" s="665"/>
      <c r="BI15" s="665"/>
      <c r="BJ15" s="665"/>
      <c r="BK15" s="665"/>
      <c r="BL15" s="665"/>
      <c r="BM15" s="665"/>
      <c r="BN15" s="666"/>
      <c r="BO15" s="691">
        <v>5.3</v>
      </c>
      <c r="BP15" s="691"/>
      <c r="BQ15" s="691"/>
      <c r="BR15" s="691"/>
      <c r="BS15" s="692" t="s">
        <v>141</v>
      </c>
      <c r="BT15" s="692"/>
      <c r="BU15" s="692"/>
      <c r="BV15" s="692"/>
      <c r="BW15" s="692"/>
      <c r="BX15" s="692"/>
      <c r="BY15" s="692"/>
      <c r="BZ15" s="692"/>
      <c r="CA15" s="692"/>
      <c r="CB15" s="759"/>
      <c r="CD15" s="706" t="s">
        <v>266</v>
      </c>
      <c r="CE15" s="703"/>
      <c r="CF15" s="703"/>
      <c r="CG15" s="703"/>
      <c r="CH15" s="703"/>
      <c r="CI15" s="703"/>
      <c r="CJ15" s="703"/>
      <c r="CK15" s="703"/>
      <c r="CL15" s="703"/>
      <c r="CM15" s="703"/>
      <c r="CN15" s="703"/>
      <c r="CO15" s="703"/>
      <c r="CP15" s="703"/>
      <c r="CQ15" s="704"/>
      <c r="CR15" s="664">
        <v>8025403</v>
      </c>
      <c r="CS15" s="665"/>
      <c r="CT15" s="665"/>
      <c r="CU15" s="665"/>
      <c r="CV15" s="665"/>
      <c r="CW15" s="665"/>
      <c r="CX15" s="665"/>
      <c r="CY15" s="666"/>
      <c r="CZ15" s="691">
        <v>9.5</v>
      </c>
      <c r="DA15" s="691"/>
      <c r="DB15" s="691"/>
      <c r="DC15" s="691"/>
      <c r="DD15" s="670">
        <v>707328</v>
      </c>
      <c r="DE15" s="665"/>
      <c r="DF15" s="665"/>
      <c r="DG15" s="665"/>
      <c r="DH15" s="665"/>
      <c r="DI15" s="665"/>
      <c r="DJ15" s="665"/>
      <c r="DK15" s="665"/>
      <c r="DL15" s="665"/>
      <c r="DM15" s="665"/>
      <c r="DN15" s="665"/>
      <c r="DO15" s="665"/>
      <c r="DP15" s="666"/>
      <c r="DQ15" s="670">
        <v>6334224</v>
      </c>
      <c r="DR15" s="665"/>
      <c r="DS15" s="665"/>
      <c r="DT15" s="665"/>
      <c r="DU15" s="665"/>
      <c r="DV15" s="665"/>
      <c r="DW15" s="665"/>
      <c r="DX15" s="665"/>
      <c r="DY15" s="665"/>
      <c r="DZ15" s="665"/>
      <c r="EA15" s="665"/>
      <c r="EB15" s="665"/>
      <c r="EC15" s="705"/>
    </row>
    <row r="16" spans="2:143" ht="11.25" customHeight="1" x14ac:dyDescent="0.15">
      <c r="B16" s="661" t="s">
        <v>267</v>
      </c>
      <c r="C16" s="662"/>
      <c r="D16" s="662"/>
      <c r="E16" s="662"/>
      <c r="F16" s="662"/>
      <c r="G16" s="662"/>
      <c r="H16" s="662"/>
      <c r="I16" s="662"/>
      <c r="J16" s="662"/>
      <c r="K16" s="662"/>
      <c r="L16" s="662"/>
      <c r="M16" s="662"/>
      <c r="N16" s="662"/>
      <c r="O16" s="662"/>
      <c r="P16" s="662"/>
      <c r="Q16" s="663"/>
      <c r="R16" s="664">
        <v>70066</v>
      </c>
      <c r="S16" s="665"/>
      <c r="T16" s="665"/>
      <c r="U16" s="665"/>
      <c r="V16" s="665"/>
      <c r="W16" s="665"/>
      <c r="X16" s="665"/>
      <c r="Y16" s="666"/>
      <c r="Z16" s="691">
        <v>0.1</v>
      </c>
      <c r="AA16" s="691"/>
      <c r="AB16" s="691"/>
      <c r="AC16" s="691"/>
      <c r="AD16" s="692">
        <v>70066</v>
      </c>
      <c r="AE16" s="692"/>
      <c r="AF16" s="692"/>
      <c r="AG16" s="692"/>
      <c r="AH16" s="692"/>
      <c r="AI16" s="692"/>
      <c r="AJ16" s="692"/>
      <c r="AK16" s="692"/>
      <c r="AL16" s="667">
        <v>0.2</v>
      </c>
      <c r="AM16" s="668"/>
      <c r="AN16" s="668"/>
      <c r="AO16" s="693"/>
      <c r="AP16" s="661" t="s">
        <v>268</v>
      </c>
      <c r="AQ16" s="662"/>
      <c r="AR16" s="662"/>
      <c r="AS16" s="662"/>
      <c r="AT16" s="662"/>
      <c r="AU16" s="662"/>
      <c r="AV16" s="662"/>
      <c r="AW16" s="662"/>
      <c r="AX16" s="662"/>
      <c r="AY16" s="662"/>
      <c r="AZ16" s="662"/>
      <c r="BA16" s="662"/>
      <c r="BB16" s="662"/>
      <c r="BC16" s="662"/>
      <c r="BD16" s="662"/>
      <c r="BE16" s="662"/>
      <c r="BF16" s="663"/>
      <c r="BG16" s="664" t="s">
        <v>249</v>
      </c>
      <c r="BH16" s="665"/>
      <c r="BI16" s="665"/>
      <c r="BJ16" s="665"/>
      <c r="BK16" s="665"/>
      <c r="BL16" s="665"/>
      <c r="BM16" s="665"/>
      <c r="BN16" s="666"/>
      <c r="BO16" s="691" t="s">
        <v>141</v>
      </c>
      <c r="BP16" s="691"/>
      <c r="BQ16" s="691"/>
      <c r="BR16" s="691"/>
      <c r="BS16" s="692" t="s">
        <v>141</v>
      </c>
      <c r="BT16" s="692"/>
      <c r="BU16" s="692"/>
      <c r="BV16" s="692"/>
      <c r="BW16" s="692"/>
      <c r="BX16" s="692"/>
      <c r="BY16" s="692"/>
      <c r="BZ16" s="692"/>
      <c r="CA16" s="692"/>
      <c r="CB16" s="759"/>
      <c r="CD16" s="706" t="s">
        <v>269</v>
      </c>
      <c r="CE16" s="703"/>
      <c r="CF16" s="703"/>
      <c r="CG16" s="703"/>
      <c r="CH16" s="703"/>
      <c r="CI16" s="703"/>
      <c r="CJ16" s="703"/>
      <c r="CK16" s="703"/>
      <c r="CL16" s="703"/>
      <c r="CM16" s="703"/>
      <c r="CN16" s="703"/>
      <c r="CO16" s="703"/>
      <c r="CP16" s="703"/>
      <c r="CQ16" s="704"/>
      <c r="CR16" s="664" t="s">
        <v>249</v>
      </c>
      <c r="CS16" s="665"/>
      <c r="CT16" s="665"/>
      <c r="CU16" s="665"/>
      <c r="CV16" s="665"/>
      <c r="CW16" s="665"/>
      <c r="CX16" s="665"/>
      <c r="CY16" s="666"/>
      <c r="CZ16" s="691" t="s">
        <v>141</v>
      </c>
      <c r="DA16" s="691"/>
      <c r="DB16" s="691"/>
      <c r="DC16" s="691"/>
      <c r="DD16" s="670" t="s">
        <v>249</v>
      </c>
      <c r="DE16" s="665"/>
      <c r="DF16" s="665"/>
      <c r="DG16" s="665"/>
      <c r="DH16" s="665"/>
      <c r="DI16" s="665"/>
      <c r="DJ16" s="665"/>
      <c r="DK16" s="665"/>
      <c r="DL16" s="665"/>
      <c r="DM16" s="665"/>
      <c r="DN16" s="665"/>
      <c r="DO16" s="665"/>
      <c r="DP16" s="666"/>
      <c r="DQ16" s="670" t="s">
        <v>141</v>
      </c>
      <c r="DR16" s="665"/>
      <c r="DS16" s="665"/>
      <c r="DT16" s="665"/>
      <c r="DU16" s="665"/>
      <c r="DV16" s="665"/>
      <c r="DW16" s="665"/>
      <c r="DX16" s="665"/>
      <c r="DY16" s="665"/>
      <c r="DZ16" s="665"/>
      <c r="EA16" s="665"/>
      <c r="EB16" s="665"/>
      <c r="EC16" s="705"/>
    </row>
    <row r="17" spans="2:133" ht="11.25" customHeight="1" x14ac:dyDescent="0.15">
      <c r="B17" s="661" t="s">
        <v>270</v>
      </c>
      <c r="C17" s="662"/>
      <c r="D17" s="662"/>
      <c r="E17" s="662"/>
      <c r="F17" s="662"/>
      <c r="G17" s="662"/>
      <c r="H17" s="662"/>
      <c r="I17" s="662"/>
      <c r="J17" s="662"/>
      <c r="K17" s="662"/>
      <c r="L17" s="662"/>
      <c r="M17" s="662"/>
      <c r="N17" s="662"/>
      <c r="O17" s="662"/>
      <c r="P17" s="662"/>
      <c r="Q17" s="663"/>
      <c r="R17" s="664">
        <v>269481</v>
      </c>
      <c r="S17" s="665"/>
      <c r="T17" s="665"/>
      <c r="U17" s="665"/>
      <c r="V17" s="665"/>
      <c r="W17" s="665"/>
      <c r="X17" s="665"/>
      <c r="Y17" s="666"/>
      <c r="Z17" s="691">
        <v>0.3</v>
      </c>
      <c r="AA17" s="691"/>
      <c r="AB17" s="691"/>
      <c r="AC17" s="691"/>
      <c r="AD17" s="692">
        <v>269481</v>
      </c>
      <c r="AE17" s="692"/>
      <c r="AF17" s="692"/>
      <c r="AG17" s="692"/>
      <c r="AH17" s="692"/>
      <c r="AI17" s="692"/>
      <c r="AJ17" s="692"/>
      <c r="AK17" s="692"/>
      <c r="AL17" s="667">
        <v>0.6</v>
      </c>
      <c r="AM17" s="668"/>
      <c r="AN17" s="668"/>
      <c r="AO17" s="693"/>
      <c r="AP17" s="661" t="s">
        <v>271</v>
      </c>
      <c r="AQ17" s="662"/>
      <c r="AR17" s="662"/>
      <c r="AS17" s="662"/>
      <c r="AT17" s="662"/>
      <c r="AU17" s="662"/>
      <c r="AV17" s="662"/>
      <c r="AW17" s="662"/>
      <c r="AX17" s="662"/>
      <c r="AY17" s="662"/>
      <c r="AZ17" s="662"/>
      <c r="BA17" s="662"/>
      <c r="BB17" s="662"/>
      <c r="BC17" s="662"/>
      <c r="BD17" s="662"/>
      <c r="BE17" s="662"/>
      <c r="BF17" s="663"/>
      <c r="BG17" s="664" t="s">
        <v>141</v>
      </c>
      <c r="BH17" s="665"/>
      <c r="BI17" s="665"/>
      <c r="BJ17" s="665"/>
      <c r="BK17" s="665"/>
      <c r="BL17" s="665"/>
      <c r="BM17" s="665"/>
      <c r="BN17" s="666"/>
      <c r="BO17" s="691" t="s">
        <v>141</v>
      </c>
      <c r="BP17" s="691"/>
      <c r="BQ17" s="691"/>
      <c r="BR17" s="691"/>
      <c r="BS17" s="692" t="s">
        <v>141</v>
      </c>
      <c r="BT17" s="692"/>
      <c r="BU17" s="692"/>
      <c r="BV17" s="692"/>
      <c r="BW17" s="692"/>
      <c r="BX17" s="692"/>
      <c r="BY17" s="692"/>
      <c r="BZ17" s="692"/>
      <c r="CA17" s="692"/>
      <c r="CB17" s="759"/>
      <c r="CD17" s="706" t="s">
        <v>272</v>
      </c>
      <c r="CE17" s="703"/>
      <c r="CF17" s="703"/>
      <c r="CG17" s="703"/>
      <c r="CH17" s="703"/>
      <c r="CI17" s="703"/>
      <c r="CJ17" s="703"/>
      <c r="CK17" s="703"/>
      <c r="CL17" s="703"/>
      <c r="CM17" s="703"/>
      <c r="CN17" s="703"/>
      <c r="CO17" s="703"/>
      <c r="CP17" s="703"/>
      <c r="CQ17" s="704"/>
      <c r="CR17" s="664">
        <v>7133524</v>
      </c>
      <c r="CS17" s="665"/>
      <c r="CT17" s="665"/>
      <c r="CU17" s="665"/>
      <c r="CV17" s="665"/>
      <c r="CW17" s="665"/>
      <c r="CX17" s="665"/>
      <c r="CY17" s="666"/>
      <c r="CZ17" s="691">
        <v>8.4</v>
      </c>
      <c r="DA17" s="691"/>
      <c r="DB17" s="691"/>
      <c r="DC17" s="691"/>
      <c r="DD17" s="670" t="s">
        <v>141</v>
      </c>
      <c r="DE17" s="665"/>
      <c r="DF17" s="665"/>
      <c r="DG17" s="665"/>
      <c r="DH17" s="665"/>
      <c r="DI17" s="665"/>
      <c r="DJ17" s="665"/>
      <c r="DK17" s="665"/>
      <c r="DL17" s="665"/>
      <c r="DM17" s="665"/>
      <c r="DN17" s="665"/>
      <c r="DO17" s="665"/>
      <c r="DP17" s="666"/>
      <c r="DQ17" s="670">
        <v>7133524</v>
      </c>
      <c r="DR17" s="665"/>
      <c r="DS17" s="665"/>
      <c r="DT17" s="665"/>
      <c r="DU17" s="665"/>
      <c r="DV17" s="665"/>
      <c r="DW17" s="665"/>
      <c r="DX17" s="665"/>
      <c r="DY17" s="665"/>
      <c r="DZ17" s="665"/>
      <c r="EA17" s="665"/>
      <c r="EB17" s="665"/>
      <c r="EC17" s="705"/>
    </row>
    <row r="18" spans="2:133" ht="11.25" customHeight="1" x14ac:dyDescent="0.15">
      <c r="B18" s="661" t="s">
        <v>273</v>
      </c>
      <c r="C18" s="662"/>
      <c r="D18" s="662"/>
      <c r="E18" s="662"/>
      <c r="F18" s="662"/>
      <c r="G18" s="662"/>
      <c r="H18" s="662"/>
      <c r="I18" s="662"/>
      <c r="J18" s="662"/>
      <c r="K18" s="662"/>
      <c r="L18" s="662"/>
      <c r="M18" s="662"/>
      <c r="N18" s="662"/>
      <c r="O18" s="662"/>
      <c r="P18" s="662"/>
      <c r="Q18" s="663"/>
      <c r="R18" s="664">
        <v>445027</v>
      </c>
      <c r="S18" s="665"/>
      <c r="T18" s="665"/>
      <c r="U18" s="665"/>
      <c r="V18" s="665"/>
      <c r="W18" s="665"/>
      <c r="X18" s="665"/>
      <c r="Y18" s="666"/>
      <c r="Z18" s="691">
        <v>0.5</v>
      </c>
      <c r="AA18" s="691"/>
      <c r="AB18" s="691"/>
      <c r="AC18" s="691"/>
      <c r="AD18" s="692">
        <v>445027</v>
      </c>
      <c r="AE18" s="692"/>
      <c r="AF18" s="692"/>
      <c r="AG18" s="692"/>
      <c r="AH18" s="692"/>
      <c r="AI18" s="692"/>
      <c r="AJ18" s="692"/>
      <c r="AK18" s="692"/>
      <c r="AL18" s="667">
        <v>1</v>
      </c>
      <c r="AM18" s="668"/>
      <c r="AN18" s="668"/>
      <c r="AO18" s="693"/>
      <c r="AP18" s="661" t="s">
        <v>274</v>
      </c>
      <c r="AQ18" s="662"/>
      <c r="AR18" s="662"/>
      <c r="AS18" s="662"/>
      <c r="AT18" s="662"/>
      <c r="AU18" s="662"/>
      <c r="AV18" s="662"/>
      <c r="AW18" s="662"/>
      <c r="AX18" s="662"/>
      <c r="AY18" s="662"/>
      <c r="AZ18" s="662"/>
      <c r="BA18" s="662"/>
      <c r="BB18" s="662"/>
      <c r="BC18" s="662"/>
      <c r="BD18" s="662"/>
      <c r="BE18" s="662"/>
      <c r="BF18" s="663"/>
      <c r="BG18" s="664" t="s">
        <v>141</v>
      </c>
      <c r="BH18" s="665"/>
      <c r="BI18" s="665"/>
      <c r="BJ18" s="665"/>
      <c r="BK18" s="665"/>
      <c r="BL18" s="665"/>
      <c r="BM18" s="665"/>
      <c r="BN18" s="666"/>
      <c r="BO18" s="691" t="s">
        <v>141</v>
      </c>
      <c r="BP18" s="691"/>
      <c r="BQ18" s="691"/>
      <c r="BR18" s="691"/>
      <c r="BS18" s="692" t="s">
        <v>141</v>
      </c>
      <c r="BT18" s="692"/>
      <c r="BU18" s="692"/>
      <c r="BV18" s="692"/>
      <c r="BW18" s="692"/>
      <c r="BX18" s="692"/>
      <c r="BY18" s="692"/>
      <c r="BZ18" s="692"/>
      <c r="CA18" s="692"/>
      <c r="CB18" s="759"/>
      <c r="CD18" s="706" t="s">
        <v>275</v>
      </c>
      <c r="CE18" s="703"/>
      <c r="CF18" s="703"/>
      <c r="CG18" s="703"/>
      <c r="CH18" s="703"/>
      <c r="CI18" s="703"/>
      <c r="CJ18" s="703"/>
      <c r="CK18" s="703"/>
      <c r="CL18" s="703"/>
      <c r="CM18" s="703"/>
      <c r="CN18" s="703"/>
      <c r="CO18" s="703"/>
      <c r="CP18" s="703"/>
      <c r="CQ18" s="704"/>
      <c r="CR18" s="664" t="s">
        <v>141</v>
      </c>
      <c r="CS18" s="665"/>
      <c r="CT18" s="665"/>
      <c r="CU18" s="665"/>
      <c r="CV18" s="665"/>
      <c r="CW18" s="665"/>
      <c r="CX18" s="665"/>
      <c r="CY18" s="666"/>
      <c r="CZ18" s="691" t="s">
        <v>249</v>
      </c>
      <c r="DA18" s="691"/>
      <c r="DB18" s="691"/>
      <c r="DC18" s="691"/>
      <c r="DD18" s="670" t="s">
        <v>141</v>
      </c>
      <c r="DE18" s="665"/>
      <c r="DF18" s="665"/>
      <c r="DG18" s="665"/>
      <c r="DH18" s="665"/>
      <c r="DI18" s="665"/>
      <c r="DJ18" s="665"/>
      <c r="DK18" s="665"/>
      <c r="DL18" s="665"/>
      <c r="DM18" s="665"/>
      <c r="DN18" s="665"/>
      <c r="DO18" s="665"/>
      <c r="DP18" s="666"/>
      <c r="DQ18" s="670" t="s">
        <v>141</v>
      </c>
      <c r="DR18" s="665"/>
      <c r="DS18" s="665"/>
      <c r="DT18" s="665"/>
      <c r="DU18" s="665"/>
      <c r="DV18" s="665"/>
      <c r="DW18" s="665"/>
      <c r="DX18" s="665"/>
      <c r="DY18" s="665"/>
      <c r="DZ18" s="665"/>
      <c r="EA18" s="665"/>
      <c r="EB18" s="665"/>
      <c r="EC18" s="705"/>
    </row>
    <row r="19" spans="2:133" ht="11.25" customHeight="1" x14ac:dyDescent="0.15">
      <c r="B19" s="661" t="s">
        <v>276</v>
      </c>
      <c r="C19" s="662"/>
      <c r="D19" s="662"/>
      <c r="E19" s="662"/>
      <c r="F19" s="662"/>
      <c r="G19" s="662"/>
      <c r="H19" s="662"/>
      <c r="I19" s="662"/>
      <c r="J19" s="662"/>
      <c r="K19" s="662"/>
      <c r="L19" s="662"/>
      <c r="M19" s="662"/>
      <c r="N19" s="662"/>
      <c r="O19" s="662"/>
      <c r="P19" s="662"/>
      <c r="Q19" s="663"/>
      <c r="R19" s="664">
        <v>221909</v>
      </c>
      <c r="S19" s="665"/>
      <c r="T19" s="665"/>
      <c r="U19" s="665"/>
      <c r="V19" s="665"/>
      <c r="W19" s="665"/>
      <c r="X19" s="665"/>
      <c r="Y19" s="666"/>
      <c r="Z19" s="691">
        <v>0.2</v>
      </c>
      <c r="AA19" s="691"/>
      <c r="AB19" s="691"/>
      <c r="AC19" s="691"/>
      <c r="AD19" s="692">
        <v>221909</v>
      </c>
      <c r="AE19" s="692"/>
      <c r="AF19" s="692"/>
      <c r="AG19" s="692"/>
      <c r="AH19" s="692"/>
      <c r="AI19" s="692"/>
      <c r="AJ19" s="692"/>
      <c r="AK19" s="692"/>
      <c r="AL19" s="667">
        <v>0.5</v>
      </c>
      <c r="AM19" s="668"/>
      <c r="AN19" s="668"/>
      <c r="AO19" s="693"/>
      <c r="AP19" s="661" t="s">
        <v>277</v>
      </c>
      <c r="AQ19" s="662"/>
      <c r="AR19" s="662"/>
      <c r="AS19" s="662"/>
      <c r="AT19" s="662"/>
      <c r="AU19" s="662"/>
      <c r="AV19" s="662"/>
      <c r="AW19" s="662"/>
      <c r="AX19" s="662"/>
      <c r="AY19" s="662"/>
      <c r="AZ19" s="662"/>
      <c r="BA19" s="662"/>
      <c r="BB19" s="662"/>
      <c r="BC19" s="662"/>
      <c r="BD19" s="662"/>
      <c r="BE19" s="662"/>
      <c r="BF19" s="663"/>
      <c r="BG19" s="664">
        <v>1361227</v>
      </c>
      <c r="BH19" s="665"/>
      <c r="BI19" s="665"/>
      <c r="BJ19" s="665"/>
      <c r="BK19" s="665"/>
      <c r="BL19" s="665"/>
      <c r="BM19" s="665"/>
      <c r="BN19" s="666"/>
      <c r="BO19" s="691">
        <v>4.8</v>
      </c>
      <c r="BP19" s="691"/>
      <c r="BQ19" s="691"/>
      <c r="BR19" s="691"/>
      <c r="BS19" s="692" t="s">
        <v>141</v>
      </c>
      <c r="BT19" s="692"/>
      <c r="BU19" s="692"/>
      <c r="BV19" s="692"/>
      <c r="BW19" s="692"/>
      <c r="BX19" s="692"/>
      <c r="BY19" s="692"/>
      <c r="BZ19" s="692"/>
      <c r="CA19" s="692"/>
      <c r="CB19" s="759"/>
      <c r="CD19" s="706" t="s">
        <v>278</v>
      </c>
      <c r="CE19" s="703"/>
      <c r="CF19" s="703"/>
      <c r="CG19" s="703"/>
      <c r="CH19" s="703"/>
      <c r="CI19" s="703"/>
      <c r="CJ19" s="703"/>
      <c r="CK19" s="703"/>
      <c r="CL19" s="703"/>
      <c r="CM19" s="703"/>
      <c r="CN19" s="703"/>
      <c r="CO19" s="703"/>
      <c r="CP19" s="703"/>
      <c r="CQ19" s="704"/>
      <c r="CR19" s="664" t="s">
        <v>141</v>
      </c>
      <c r="CS19" s="665"/>
      <c r="CT19" s="665"/>
      <c r="CU19" s="665"/>
      <c r="CV19" s="665"/>
      <c r="CW19" s="665"/>
      <c r="CX19" s="665"/>
      <c r="CY19" s="666"/>
      <c r="CZ19" s="691" t="s">
        <v>141</v>
      </c>
      <c r="DA19" s="691"/>
      <c r="DB19" s="691"/>
      <c r="DC19" s="691"/>
      <c r="DD19" s="670" t="s">
        <v>141</v>
      </c>
      <c r="DE19" s="665"/>
      <c r="DF19" s="665"/>
      <c r="DG19" s="665"/>
      <c r="DH19" s="665"/>
      <c r="DI19" s="665"/>
      <c r="DJ19" s="665"/>
      <c r="DK19" s="665"/>
      <c r="DL19" s="665"/>
      <c r="DM19" s="665"/>
      <c r="DN19" s="665"/>
      <c r="DO19" s="665"/>
      <c r="DP19" s="666"/>
      <c r="DQ19" s="670" t="s">
        <v>249</v>
      </c>
      <c r="DR19" s="665"/>
      <c r="DS19" s="665"/>
      <c r="DT19" s="665"/>
      <c r="DU19" s="665"/>
      <c r="DV19" s="665"/>
      <c r="DW19" s="665"/>
      <c r="DX19" s="665"/>
      <c r="DY19" s="665"/>
      <c r="DZ19" s="665"/>
      <c r="EA19" s="665"/>
      <c r="EB19" s="665"/>
      <c r="EC19" s="705"/>
    </row>
    <row r="20" spans="2:133" ht="11.25" customHeight="1" x14ac:dyDescent="0.15">
      <c r="B20" s="661" t="s">
        <v>279</v>
      </c>
      <c r="C20" s="662"/>
      <c r="D20" s="662"/>
      <c r="E20" s="662"/>
      <c r="F20" s="662"/>
      <c r="G20" s="662"/>
      <c r="H20" s="662"/>
      <c r="I20" s="662"/>
      <c r="J20" s="662"/>
      <c r="K20" s="662"/>
      <c r="L20" s="662"/>
      <c r="M20" s="662"/>
      <c r="N20" s="662"/>
      <c r="O20" s="662"/>
      <c r="P20" s="662"/>
      <c r="Q20" s="663"/>
      <c r="R20" s="664">
        <v>22764</v>
      </c>
      <c r="S20" s="665"/>
      <c r="T20" s="665"/>
      <c r="U20" s="665"/>
      <c r="V20" s="665"/>
      <c r="W20" s="665"/>
      <c r="X20" s="665"/>
      <c r="Y20" s="666"/>
      <c r="Z20" s="691">
        <v>0</v>
      </c>
      <c r="AA20" s="691"/>
      <c r="AB20" s="691"/>
      <c r="AC20" s="691"/>
      <c r="AD20" s="692">
        <v>22764</v>
      </c>
      <c r="AE20" s="692"/>
      <c r="AF20" s="692"/>
      <c r="AG20" s="692"/>
      <c r="AH20" s="692"/>
      <c r="AI20" s="692"/>
      <c r="AJ20" s="692"/>
      <c r="AK20" s="692"/>
      <c r="AL20" s="667">
        <v>0.1</v>
      </c>
      <c r="AM20" s="668"/>
      <c r="AN20" s="668"/>
      <c r="AO20" s="693"/>
      <c r="AP20" s="661" t="s">
        <v>280</v>
      </c>
      <c r="AQ20" s="662"/>
      <c r="AR20" s="662"/>
      <c r="AS20" s="662"/>
      <c r="AT20" s="662"/>
      <c r="AU20" s="662"/>
      <c r="AV20" s="662"/>
      <c r="AW20" s="662"/>
      <c r="AX20" s="662"/>
      <c r="AY20" s="662"/>
      <c r="AZ20" s="662"/>
      <c r="BA20" s="662"/>
      <c r="BB20" s="662"/>
      <c r="BC20" s="662"/>
      <c r="BD20" s="662"/>
      <c r="BE20" s="662"/>
      <c r="BF20" s="663"/>
      <c r="BG20" s="664">
        <v>1361227</v>
      </c>
      <c r="BH20" s="665"/>
      <c r="BI20" s="665"/>
      <c r="BJ20" s="665"/>
      <c r="BK20" s="665"/>
      <c r="BL20" s="665"/>
      <c r="BM20" s="665"/>
      <c r="BN20" s="666"/>
      <c r="BO20" s="691">
        <v>4.8</v>
      </c>
      <c r="BP20" s="691"/>
      <c r="BQ20" s="691"/>
      <c r="BR20" s="691"/>
      <c r="BS20" s="692" t="s">
        <v>141</v>
      </c>
      <c r="BT20" s="692"/>
      <c r="BU20" s="692"/>
      <c r="BV20" s="692"/>
      <c r="BW20" s="692"/>
      <c r="BX20" s="692"/>
      <c r="BY20" s="692"/>
      <c r="BZ20" s="692"/>
      <c r="CA20" s="692"/>
      <c r="CB20" s="759"/>
      <c r="CD20" s="706" t="s">
        <v>281</v>
      </c>
      <c r="CE20" s="703"/>
      <c r="CF20" s="703"/>
      <c r="CG20" s="703"/>
      <c r="CH20" s="703"/>
      <c r="CI20" s="703"/>
      <c r="CJ20" s="703"/>
      <c r="CK20" s="703"/>
      <c r="CL20" s="703"/>
      <c r="CM20" s="703"/>
      <c r="CN20" s="703"/>
      <c r="CO20" s="703"/>
      <c r="CP20" s="703"/>
      <c r="CQ20" s="704"/>
      <c r="CR20" s="664">
        <v>84433713</v>
      </c>
      <c r="CS20" s="665"/>
      <c r="CT20" s="665"/>
      <c r="CU20" s="665"/>
      <c r="CV20" s="665"/>
      <c r="CW20" s="665"/>
      <c r="CX20" s="665"/>
      <c r="CY20" s="666"/>
      <c r="CZ20" s="691">
        <v>100</v>
      </c>
      <c r="DA20" s="691"/>
      <c r="DB20" s="691"/>
      <c r="DC20" s="691"/>
      <c r="DD20" s="670">
        <v>4884648</v>
      </c>
      <c r="DE20" s="665"/>
      <c r="DF20" s="665"/>
      <c r="DG20" s="665"/>
      <c r="DH20" s="665"/>
      <c r="DI20" s="665"/>
      <c r="DJ20" s="665"/>
      <c r="DK20" s="665"/>
      <c r="DL20" s="665"/>
      <c r="DM20" s="665"/>
      <c r="DN20" s="665"/>
      <c r="DO20" s="665"/>
      <c r="DP20" s="666"/>
      <c r="DQ20" s="670">
        <v>51819070</v>
      </c>
      <c r="DR20" s="665"/>
      <c r="DS20" s="665"/>
      <c r="DT20" s="665"/>
      <c r="DU20" s="665"/>
      <c r="DV20" s="665"/>
      <c r="DW20" s="665"/>
      <c r="DX20" s="665"/>
      <c r="DY20" s="665"/>
      <c r="DZ20" s="665"/>
      <c r="EA20" s="665"/>
      <c r="EB20" s="665"/>
      <c r="EC20" s="705"/>
    </row>
    <row r="21" spans="2:133" ht="11.25" customHeight="1" x14ac:dyDescent="0.15">
      <c r="B21" s="661" t="s">
        <v>282</v>
      </c>
      <c r="C21" s="662"/>
      <c r="D21" s="662"/>
      <c r="E21" s="662"/>
      <c r="F21" s="662"/>
      <c r="G21" s="662"/>
      <c r="H21" s="662"/>
      <c r="I21" s="662"/>
      <c r="J21" s="662"/>
      <c r="K21" s="662"/>
      <c r="L21" s="662"/>
      <c r="M21" s="662"/>
      <c r="N21" s="662"/>
      <c r="O21" s="662"/>
      <c r="P21" s="662"/>
      <c r="Q21" s="663"/>
      <c r="R21" s="664">
        <v>11399</v>
      </c>
      <c r="S21" s="665"/>
      <c r="T21" s="665"/>
      <c r="U21" s="665"/>
      <c r="V21" s="665"/>
      <c r="W21" s="665"/>
      <c r="X21" s="665"/>
      <c r="Y21" s="666"/>
      <c r="Z21" s="691">
        <v>0</v>
      </c>
      <c r="AA21" s="691"/>
      <c r="AB21" s="691"/>
      <c r="AC21" s="691"/>
      <c r="AD21" s="692">
        <v>11399</v>
      </c>
      <c r="AE21" s="692"/>
      <c r="AF21" s="692"/>
      <c r="AG21" s="692"/>
      <c r="AH21" s="692"/>
      <c r="AI21" s="692"/>
      <c r="AJ21" s="692"/>
      <c r="AK21" s="692"/>
      <c r="AL21" s="667">
        <v>0</v>
      </c>
      <c r="AM21" s="668"/>
      <c r="AN21" s="668"/>
      <c r="AO21" s="693"/>
      <c r="AP21" s="756" t="s">
        <v>283</v>
      </c>
      <c r="AQ21" s="764"/>
      <c r="AR21" s="764"/>
      <c r="AS21" s="764"/>
      <c r="AT21" s="764"/>
      <c r="AU21" s="764"/>
      <c r="AV21" s="764"/>
      <c r="AW21" s="764"/>
      <c r="AX21" s="764"/>
      <c r="AY21" s="764"/>
      <c r="AZ21" s="764"/>
      <c r="BA21" s="764"/>
      <c r="BB21" s="764"/>
      <c r="BC21" s="764"/>
      <c r="BD21" s="764"/>
      <c r="BE21" s="764"/>
      <c r="BF21" s="758"/>
      <c r="BG21" s="664" t="s">
        <v>141</v>
      </c>
      <c r="BH21" s="665"/>
      <c r="BI21" s="665"/>
      <c r="BJ21" s="665"/>
      <c r="BK21" s="665"/>
      <c r="BL21" s="665"/>
      <c r="BM21" s="665"/>
      <c r="BN21" s="666"/>
      <c r="BO21" s="691" t="s">
        <v>249</v>
      </c>
      <c r="BP21" s="691"/>
      <c r="BQ21" s="691"/>
      <c r="BR21" s="691"/>
      <c r="BS21" s="692" t="s">
        <v>141</v>
      </c>
      <c r="BT21" s="692"/>
      <c r="BU21" s="692"/>
      <c r="BV21" s="692"/>
      <c r="BW21" s="692"/>
      <c r="BX21" s="692"/>
      <c r="BY21" s="692"/>
      <c r="BZ21" s="692"/>
      <c r="CA21" s="692"/>
      <c r="CB21" s="759"/>
      <c r="CD21" s="769"/>
      <c r="CE21" s="695"/>
      <c r="CF21" s="695"/>
      <c r="CG21" s="695"/>
      <c r="CH21" s="695"/>
      <c r="CI21" s="695"/>
      <c r="CJ21" s="695"/>
      <c r="CK21" s="695"/>
      <c r="CL21" s="695"/>
      <c r="CM21" s="695"/>
      <c r="CN21" s="695"/>
      <c r="CO21" s="695"/>
      <c r="CP21" s="695"/>
      <c r="CQ21" s="696"/>
      <c r="CR21" s="770"/>
      <c r="CS21" s="771"/>
      <c r="CT21" s="771"/>
      <c r="CU21" s="771"/>
      <c r="CV21" s="771"/>
      <c r="CW21" s="771"/>
      <c r="CX21" s="771"/>
      <c r="CY21" s="772"/>
      <c r="CZ21" s="773"/>
      <c r="DA21" s="773"/>
      <c r="DB21" s="773"/>
      <c r="DC21" s="773"/>
      <c r="DD21" s="774"/>
      <c r="DE21" s="771"/>
      <c r="DF21" s="771"/>
      <c r="DG21" s="771"/>
      <c r="DH21" s="771"/>
      <c r="DI21" s="771"/>
      <c r="DJ21" s="771"/>
      <c r="DK21" s="771"/>
      <c r="DL21" s="771"/>
      <c r="DM21" s="771"/>
      <c r="DN21" s="771"/>
      <c r="DO21" s="771"/>
      <c r="DP21" s="772"/>
      <c r="DQ21" s="774"/>
      <c r="DR21" s="771"/>
      <c r="DS21" s="771"/>
      <c r="DT21" s="771"/>
      <c r="DU21" s="771"/>
      <c r="DV21" s="771"/>
      <c r="DW21" s="771"/>
      <c r="DX21" s="771"/>
      <c r="DY21" s="771"/>
      <c r="DZ21" s="771"/>
      <c r="EA21" s="771"/>
      <c r="EB21" s="771"/>
      <c r="EC21" s="778"/>
    </row>
    <row r="22" spans="2:133" ht="11.25" customHeight="1" x14ac:dyDescent="0.15">
      <c r="B22" s="727" t="s">
        <v>284</v>
      </c>
      <c r="C22" s="728"/>
      <c r="D22" s="728"/>
      <c r="E22" s="728"/>
      <c r="F22" s="728"/>
      <c r="G22" s="728"/>
      <c r="H22" s="728"/>
      <c r="I22" s="728"/>
      <c r="J22" s="728"/>
      <c r="K22" s="728"/>
      <c r="L22" s="728"/>
      <c r="M22" s="728"/>
      <c r="N22" s="728"/>
      <c r="O22" s="728"/>
      <c r="P22" s="728"/>
      <c r="Q22" s="729"/>
      <c r="R22" s="664">
        <v>188955</v>
      </c>
      <c r="S22" s="665"/>
      <c r="T22" s="665"/>
      <c r="U22" s="665"/>
      <c r="V22" s="665"/>
      <c r="W22" s="665"/>
      <c r="X22" s="665"/>
      <c r="Y22" s="666"/>
      <c r="Z22" s="691">
        <v>0.2</v>
      </c>
      <c r="AA22" s="691"/>
      <c r="AB22" s="691"/>
      <c r="AC22" s="691"/>
      <c r="AD22" s="692" t="s">
        <v>141</v>
      </c>
      <c r="AE22" s="692"/>
      <c r="AF22" s="692"/>
      <c r="AG22" s="692"/>
      <c r="AH22" s="692"/>
      <c r="AI22" s="692"/>
      <c r="AJ22" s="692"/>
      <c r="AK22" s="692"/>
      <c r="AL22" s="667" t="s">
        <v>249</v>
      </c>
      <c r="AM22" s="668"/>
      <c r="AN22" s="668"/>
      <c r="AO22" s="693"/>
      <c r="AP22" s="756" t="s">
        <v>285</v>
      </c>
      <c r="AQ22" s="764"/>
      <c r="AR22" s="764"/>
      <c r="AS22" s="764"/>
      <c r="AT22" s="764"/>
      <c r="AU22" s="764"/>
      <c r="AV22" s="764"/>
      <c r="AW22" s="764"/>
      <c r="AX22" s="764"/>
      <c r="AY22" s="764"/>
      <c r="AZ22" s="764"/>
      <c r="BA22" s="764"/>
      <c r="BB22" s="764"/>
      <c r="BC22" s="764"/>
      <c r="BD22" s="764"/>
      <c r="BE22" s="764"/>
      <c r="BF22" s="758"/>
      <c r="BG22" s="664" t="s">
        <v>141</v>
      </c>
      <c r="BH22" s="665"/>
      <c r="BI22" s="665"/>
      <c r="BJ22" s="665"/>
      <c r="BK22" s="665"/>
      <c r="BL22" s="665"/>
      <c r="BM22" s="665"/>
      <c r="BN22" s="666"/>
      <c r="BO22" s="691" t="s">
        <v>141</v>
      </c>
      <c r="BP22" s="691"/>
      <c r="BQ22" s="691"/>
      <c r="BR22" s="691"/>
      <c r="BS22" s="692" t="s">
        <v>141</v>
      </c>
      <c r="BT22" s="692"/>
      <c r="BU22" s="692"/>
      <c r="BV22" s="692"/>
      <c r="BW22" s="692"/>
      <c r="BX22" s="692"/>
      <c r="BY22" s="692"/>
      <c r="BZ22" s="692"/>
      <c r="CA22" s="692"/>
      <c r="CB22" s="759"/>
      <c r="CD22" s="766" t="s">
        <v>286</v>
      </c>
      <c r="CE22" s="767"/>
      <c r="CF22" s="767"/>
      <c r="CG22" s="767"/>
      <c r="CH22" s="767"/>
      <c r="CI22" s="767"/>
      <c r="CJ22" s="767"/>
      <c r="CK22" s="767"/>
      <c r="CL22" s="767"/>
      <c r="CM22" s="767"/>
      <c r="CN22" s="767"/>
      <c r="CO22" s="767"/>
      <c r="CP22" s="767"/>
      <c r="CQ22" s="767"/>
      <c r="CR22" s="767"/>
      <c r="CS22" s="767"/>
      <c r="CT22" s="767"/>
      <c r="CU22" s="767"/>
      <c r="CV22" s="767"/>
      <c r="CW22" s="767"/>
      <c r="CX22" s="767"/>
      <c r="CY22" s="767"/>
      <c r="CZ22" s="767"/>
      <c r="DA22" s="767"/>
      <c r="DB22" s="767"/>
      <c r="DC22" s="767"/>
      <c r="DD22" s="767"/>
      <c r="DE22" s="767"/>
      <c r="DF22" s="767"/>
      <c r="DG22" s="767"/>
      <c r="DH22" s="767"/>
      <c r="DI22" s="767"/>
      <c r="DJ22" s="767"/>
      <c r="DK22" s="767"/>
      <c r="DL22" s="767"/>
      <c r="DM22" s="767"/>
      <c r="DN22" s="767"/>
      <c r="DO22" s="767"/>
      <c r="DP22" s="767"/>
      <c r="DQ22" s="767"/>
      <c r="DR22" s="767"/>
      <c r="DS22" s="767"/>
      <c r="DT22" s="767"/>
      <c r="DU22" s="767"/>
      <c r="DV22" s="767"/>
      <c r="DW22" s="767"/>
      <c r="DX22" s="767"/>
      <c r="DY22" s="767"/>
      <c r="DZ22" s="767"/>
      <c r="EA22" s="767"/>
      <c r="EB22" s="767"/>
      <c r="EC22" s="768"/>
    </row>
    <row r="23" spans="2:133" ht="11.25" customHeight="1" x14ac:dyDescent="0.15">
      <c r="B23" s="661" t="s">
        <v>287</v>
      </c>
      <c r="C23" s="662"/>
      <c r="D23" s="662"/>
      <c r="E23" s="662"/>
      <c r="F23" s="662"/>
      <c r="G23" s="662"/>
      <c r="H23" s="662"/>
      <c r="I23" s="662"/>
      <c r="J23" s="662"/>
      <c r="K23" s="662"/>
      <c r="L23" s="662"/>
      <c r="M23" s="662"/>
      <c r="N23" s="662"/>
      <c r="O23" s="662"/>
      <c r="P23" s="662"/>
      <c r="Q23" s="663"/>
      <c r="R23" s="664">
        <v>11140552</v>
      </c>
      <c r="S23" s="665"/>
      <c r="T23" s="665"/>
      <c r="U23" s="665"/>
      <c r="V23" s="665"/>
      <c r="W23" s="665"/>
      <c r="X23" s="665"/>
      <c r="Y23" s="666"/>
      <c r="Z23" s="691">
        <v>12.4</v>
      </c>
      <c r="AA23" s="691"/>
      <c r="AB23" s="691"/>
      <c r="AC23" s="691"/>
      <c r="AD23" s="692">
        <v>10744023</v>
      </c>
      <c r="AE23" s="692"/>
      <c r="AF23" s="692"/>
      <c r="AG23" s="692"/>
      <c r="AH23" s="692"/>
      <c r="AI23" s="692"/>
      <c r="AJ23" s="692"/>
      <c r="AK23" s="692"/>
      <c r="AL23" s="667">
        <v>24.1</v>
      </c>
      <c r="AM23" s="668"/>
      <c r="AN23" s="668"/>
      <c r="AO23" s="693"/>
      <c r="AP23" s="756" t="s">
        <v>288</v>
      </c>
      <c r="AQ23" s="764"/>
      <c r="AR23" s="764"/>
      <c r="AS23" s="764"/>
      <c r="AT23" s="764"/>
      <c r="AU23" s="764"/>
      <c r="AV23" s="764"/>
      <c r="AW23" s="764"/>
      <c r="AX23" s="764"/>
      <c r="AY23" s="764"/>
      <c r="AZ23" s="764"/>
      <c r="BA23" s="764"/>
      <c r="BB23" s="764"/>
      <c r="BC23" s="764"/>
      <c r="BD23" s="764"/>
      <c r="BE23" s="764"/>
      <c r="BF23" s="758"/>
      <c r="BG23" s="664">
        <v>1361227</v>
      </c>
      <c r="BH23" s="665"/>
      <c r="BI23" s="665"/>
      <c r="BJ23" s="665"/>
      <c r="BK23" s="665"/>
      <c r="BL23" s="665"/>
      <c r="BM23" s="665"/>
      <c r="BN23" s="666"/>
      <c r="BO23" s="691">
        <v>4.8</v>
      </c>
      <c r="BP23" s="691"/>
      <c r="BQ23" s="691"/>
      <c r="BR23" s="691"/>
      <c r="BS23" s="692" t="s">
        <v>141</v>
      </c>
      <c r="BT23" s="692"/>
      <c r="BU23" s="692"/>
      <c r="BV23" s="692"/>
      <c r="BW23" s="692"/>
      <c r="BX23" s="692"/>
      <c r="BY23" s="692"/>
      <c r="BZ23" s="692"/>
      <c r="CA23" s="692"/>
      <c r="CB23" s="759"/>
      <c r="CD23" s="766" t="s">
        <v>227</v>
      </c>
      <c r="CE23" s="767"/>
      <c r="CF23" s="767"/>
      <c r="CG23" s="767"/>
      <c r="CH23" s="767"/>
      <c r="CI23" s="767"/>
      <c r="CJ23" s="767"/>
      <c r="CK23" s="767"/>
      <c r="CL23" s="767"/>
      <c r="CM23" s="767"/>
      <c r="CN23" s="767"/>
      <c r="CO23" s="767"/>
      <c r="CP23" s="767"/>
      <c r="CQ23" s="768"/>
      <c r="CR23" s="766" t="s">
        <v>289</v>
      </c>
      <c r="CS23" s="767"/>
      <c r="CT23" s="767"/>
      <c r="CU23" s="767"/>
      <c r="CV23" s="767"/>
      <c r="CW23" s="767"/>
      <c r="CX23" s="767"/>
      <c r="CY23" s="768"/>
      <c r="CZ23" s="766" t="s">
        <v>290</v>
      </c>
      <c r="DA23" s="767"/>
      <c r="DB23" s="767"/>
      <c r="DC23" s="768"/>
      <c r="DD23" s="766" t="s">
        <v>291</v>
      </c>
      <c r="DE23" s="767"/>
      <c r="DF23" s="767"/>
      <c r="DG23" s="767"/>
      <c r="DH23" s="767"/>
      <c r="DI23" s="767"/>
      <c r="DJ23" s="767"/>
      <c r="DK23" s="768"/>
      <c r="DL23" s="775" t="s">
        <v>292</v>
      </c>
      <c r="DM23" s="776"/>
      <c r="DN23" s="776"/>
      <c r="DO23" s="776"/>
      <c r="DP23" s="776"/>
      <c r="DQ23" s="776"/>
      <c r="DR23" s="776"/>
      <c r="DS23" s="776"/>
      <c r="DT23" s="776"/>
      <c r="DU23" s="776"/>
      <c r="DV23" s="777"/>
      <c r="DW23" s="766" t="s">
        <v>293</v>
      </c>
      <c r="DX23" s="767"/>
      <c r="DY23" s="767"/>
      <c r="DZ23" s="767"/>
      <c r="EA23" s="767"/>
      <c r="EB23" s="767"/>
      <c r="EC23" s="768"/>
    </row>
    <row r="24" spans="2:133" ht="11.25" customHeight="1" x14ac:dyDescent="0.15">
      <c r="B24" s="661" t="s">
        <v>294</v>
      </c>
      <c r="C24" s="662"/>
      <c r="D24" s="662"/>
      <c r="E24" s="662"/>
      <c r="F24" s="662"/>
      <c r="G24" s="662"/>
      <c r="H24" s="662"/>
      <c r="I24" s="662"/>
      <c r="J24" s="662"/>
      <c r="K24" s="662"/>
      <c r="L24" s="662"/>
      <c r="M24" s="662"/>
      <c r="N24" s="662"/>
      <c r="O24" s="662"/>
      <c r="P24" s="662"/>
      <c r="Q24" s="663"/>
      <c r="R24" s="664">
        <v>10744023</v>
      </c>
      <c r="S24" s="665"/>
      <c r="T24" s="665"/>
      <c r="U24" s="665"/>
      <c r="V24" s="665"/>
      <c r="W24" s="665"/>
      <c r="X24" s="665"/>
      <c r="Y24" s="666"/>
      <c r="Z24" s="691">
        <v>11.9</v>
      </c>
      <c r="AA24" s="691"/>
      <c r="AB24" s="691"/>
      <c r="AC24" s="691"/>
      <c r="AD24" s="692">
        <v>10744023</v>
      </c>
      <c r="AE24" s="692"/>
      <c r="AF24" s="692"/>
      <c r="AG24" s="692"/>
      <c r="AH24" s="692"/>
      <c r="AI24" s="692"/>
      <c r="AJ24" s="692"/>
      <c r="AK24" s="692"/>
      <c r="AL24" s="667">
        <v>24.1</v>
      </c>
      <c r="AM24" s="668"/>
      <c r="AN24" s="668"/>
      <c r="AO24" s="693"/>
      <c r="AP24" s="756" t="s">
        <v>295</v>
      </c>
      <c r="AQ24" s="764"/>
      <c r="AR24" s="764"/>
      <c r="AS24" s="764"/>
      <c r="AT24" s="764"/>
      <c r="AU24" s="764"/>
      <c r="AV24" s="764"/>
      <c r="AW24" s="764"/>
      <c r="AX24" s="764"/>
      <c r="AY24" s="764"/>
      <c r="AZ24" s="764"/>
      <c r="BA24" s="764"/>
      <c r="BB24" s="764"/>
      <c r="BC24" s="764"/>
      <c r="BD24" s="764"/>
      <c r="BE24" s="764"/>
      <c r="BF24" s="758"/>
      <c r="BG24" s="664" t="s">
        <v>141</v>
      </c>
      <c r="BH24" s="665"/>
      <c r="BI24" s="665"/>
      <c r="BJ24" s="665"/>
      <c r="BK24" s="665"/>
      <c r="BL24" s="665"/>
      <c r="BM24" s="665"/>
      <c r="BN24" s="666"/>
      <c r="BO24" s="691" t="s">
        <v>249</v>
      </c>
      <c r="BP24" s="691"/>
      <c r="BQ24" s="691"/>
      <c r="BR24" s="691"/>
      <c r="BS24" s="692" t="s">
        <v>141</v>
      </c>
      <c r="BT24" s="692"/>
      <c r="BU24" s="692"/>
      <c r="BV24" s="692"/>
      <c r="BW24" s="692"/>
      <c r="BX24" s="692"/>
      <c r="BY24" s="692"/>
      <c r="BZ24" s="692"/>
      <c r="CA24" s="692"/>
      <c r="CB24" s="759"/>
      <c r="CD24" s="720" t="s">
        <v>296</v>
      </c>
      <c r="CE24" s="721"/>
      <c r="CF24" s="721"/>
      <c r="CG24" s="721"/>
      <c r="CH24" s="721"/>
      <c r="CI24" s="721"/>
      <c r="CJ24" s="721"/>
      <c r="CK24" s="721"/>
      <c r="CL24" s="721"/>
      <c r="CM24" s="721"/>
      <c r="CN24" s="721"/>
      <c r="CO24" s="721"/>
      <c r="CP24" s="721"/>
      <c r="CQ24" s="722"/>
      <c r="CR24" s="717">
        <v>45375184</v>
      </c>
      <c r="CS24" s="718"/>
      <c r="CT24" s="718"/>
      <c r="CU24" s="718"/>
      <c r="CV24" s="718"/>
      <c r="CW24" s="718"/>
      <c r="CX24" s="718"/>
      <c r="CY24" s="761"/>
      <c r="CZ24" s="762">
        <v>53.7</v>
      </c>
      <c r="DA24" s="736"/>
      <c r="DB24" s="736"/>
      <c r="DC24" s="765"/>
      <c r="DD24" s="760">
        <v>24632374</v>
      </c>
      <c r="DE24" s="718"/>
      <c r="DF24" s="718"/>
      <c r="DG24" s="718"/>
      <c r="DH24" s="718"/>
      <c r="DI24" s="718"/>
      <c r="DJ24" s="718"/>
      <c r="DK24" s="761"/>
      <c r="DL24" s="760">
        <v>23735116</v>
      </c>
      <c r="DM24" s="718"/>
      <c r="DN24" s="718"/>
      <c r="DO24" s="718"/>
      <c r="DP24" s="718"/>
      <c r="DQ24" s="718"/>
      <c r="DR24" s="718"/>
      <c r="DS24" s="718"/>
      <c r="DT24" s="718"/>
      <c r="DU24" s="718"/>
      <c r="DV24" s="761"/>
      <c r="DW24" s="762">
        <v>48.5</v>
      </c>
      <c r="DX24" s="736"/>
      <c r="DY24" s="736"/>
      <c r="DZ24" s="736"/>
      <c r="EA24" s="736"/>
      <c r="EB24" s="736"/>
      <c r="EC24" s="763"/>
    </row>
    <row r="25" spans="2:133" ht="11.25" customHeight="1" x14ac:dyDescent="0.15">
      <c r="B25" s="661" t="s">
        <v>297</v>
      </c>
      <c r="C25" s="662"/>
      <c r="D25" s="662"/>
      <c r="E25" s="662"/>
      <c r="F25" s="662"/>
      <c r="G25" s="662"/>
      <c r="H25" s="662"/>
      <c r="I25" s="662"/>
      <c r="J25" s="662"/>
      <c r="K25" s="662"/>
      <c r="L25" s="662"/>
      <c r="M25" s="662"/>
      <c r="N25" s="662"/>
      <c r="O25" s="662"/>
      <c r="P25" s="662"/>
      <c r="Q25" s="663"/>
      <c r="R25" s="664">
        <v>396331</v>
      </c>
      <c r="S25" s="665"/>
      <c r="T25" s="665"/>
      <c r="U25" s="665"/>
      <c r="V25" s="665"/>
      <c r="W25" s="665"/>
      <c r="X25" s="665"/>
      <c r="Y25" s="666"/>
      <c r="Z25" s="691">
        <v>0.4</v>
      </c>
      <c r="AA25" s="691"/>
      <c r="AB25" s="691"/>
      <c r="AC25" s="691"/>
      <c r="AD25" s="692" t="s">
        <v>141</v>
      </c>
      <c r="AE25" s="692"/>
      <c r="AF25" s="692"/>
      <c r="AG25" s="692"/>
      <c r="AH25" s="692"/>
      <c r="AI25" s="692"/>
      <c r="AJ25" s="692"/>
      <c r="AK25" s="692"/>
      <c r="AL25" s="667" t="s">
        <v>141</v>
      </c>
      <c r="AM25" s="668"/>
      <c r="AN25" s="668"/>
      <c r="AO25" s="693"/>
      <c r="AP25" s="756" t="s">
        <v>298</v>
      </c>
      <c r="AQ25" s="764"/>
      <c r="AR25" s="764"/>
      <c r="AS25" s="764"/>
      <c r="AT25" s="764"/>
      <c r="AU25" s="764"/>
      <c r="AV25" s="764"/>
      <c r="AW25" s="764"/>
      <c r="AX25" s="764"/>
      <c r="AY25" s="764"/>
      <c r="AZ25" s="764"/>
      <c r="BA25" s="764"/>
      <c r="BB25" s="764"/>
      <c r="BC25" s="764"/>
      <c r="BD25" s="764"/>
      <c r="BE25" s="764"/>
      <c r="BF25" s="758"/>
      <c r="BG25" s="664" t="s">
        <v>249</v>
      </c>
      <c r="BH25" s="665"/>
      <c r="BI25" s="665"/>
      <c r="BJ25" s="665"/>
      <c r="BK25" s="665"/>
      <c r="BL25" s="665"/>
      <c r="BM25" s="665"/>
      <c r="BN25" s="666"/>
      <c r="BO25" s="691" t="s">
        <v>141</v>
      </c>
      <c r="BP25" s="691"/>
      <c r="BQ25" s="691"/>
      <c r="BR25" s="691"/>
      <c r="BS25" s="692" t="s">
        <v>141</v>
      </c>
      <c r="BT25" s="692"/>
      <c r="BU25" s="692"/>
      <c r="BV25" s="692"/>
      <c r="BW25" s="692"/>
      <c r="BX25" s="692"/>
      <c r="BY25" s="692"/>
      <c r="BZ25" s="692"/>
      <c r="CA25" s="692"/>
      <c r="CB25" s="759"/>
      <c r="CD25" s="706" t="s">
        <v>299</v>
      </c>
      <c r="CE25" s="703"/>
      <c r="CF25" s="703"/>
      <c r="CG25" s="703"/>
      <c r="CH25" s="703"/>
      <c r="CI25" s="703"/>
      <c r="CJ25" s="703"/>
      <c r="CK25" s="703"/>
      <c r="CL25" s="703"/>
      <c r="CM25" s="703"/>
      <c r="CN25" s="703"/>
      <c r="CO25" s="703"/>
      <c r="CP25" s="703"/>
      <c r="CQ25" s="704"/>
      <c r="CR25" s="664">
        <v>11571685</v>
      </c>
      <c r="CS25" s="675"/>
      <c r="CT25" s="675"/>
      <c r="CU25" s="675"/>
      <c r="CV25" s="675"/>
      <c r="CW25" s="675"/>
      <c r="CX25" s="675"/>
      <c r="CY25" s="676"/>
      <c r="CZ25" s="667">
        <v>13.7</v>
      </c>
      <c r="DA25" s="677"/>
      <c r="DB25" s="677"/>
      <c r="DC25" s="678"/>
      <c r="DD25" s="670">
        <v>10906317</v>
      </c>
      <c r="DE25" s="675"/>
      <c r="DF25" s="675"/>
      <c r="DG25" s="675"/>
      <c r="DH25" s="675"/>
      <c r="DI25" s="675"/>
      <c r="DJ25" s="675"/>
      <c r="DK25" s="676"/>
      <c r="DL25" s="670">
        <v>10515695</v>
      </c>
      <c r="DM25" s="675"/>
      <c r="DN25" s="675"/>
      <c r="DO25" s="675"/>
      <c r="DP25" s="675"/>
      <c r="DQ25" s="675"/>
      <c r="DR25" s="675"/>
      <c r="DS25" s="675"/>
      <c r="DT25" s="675"/>
      <c r="DU25" s="675"/>
      <c r="DV25" s="676"/>
      <c r="DW25" s="667">
        <v>21.5</v>
      </c>
      <c r="DX25" s="677"/>
      <c r="DY25" s="677"/>
      <c r="DZ25" s="677"/>
      <c r="EA25" s="677"/>
      <c r="EB25" s="677"/>
      <c r="EC25" s="698"/>
    </row>
    <row r="26" spans="2:133" ht="11.25" customHeight="1" x14ac:dyDescent="0.15">
      <c r="B26" s="661" t="s">
        <v>300</v>
      </c>
      <c r="C26" s="662"/>
      <c r="D26" s="662"/>
      <c r="E26" s="662"/>
      <c r="F26" s="662"/>
      <c r="G26" s="662"/>
      <c r="H26" s="662"/>
      <c r="I26" s="662"/>
      <c r="J26" s="662"/>
      <c r="K26" s="662"/>
      <c r="L26" s="662"/>
      <c r="M26" s="662"/>
      <c r="N26" s="662"/>
      <c r="O26" s="662"/>
      <c r="P26" s="662"/>
      <c r="Q26" s="663"/>
      <c r="R26" s="664">
        <v>198</v>
      </c>
      <c r="S26" s="665"/>
      <c r="T26" s="665"/>
      <c r="U26" s="665"/>
      <c r="V26" s="665"/>
      <c r="W26" s="665"/>
      <c r="X26" s="665"/>
      <c r="Y26" s="666"/>
      <c r="Z26" s="691">
        <v>0</v>
      </c>
      <c r="AA26" s="691"/>
      <c r="AB26" s="691"/>
      <c r="AC26" s="691"/>
      <c r="AD26" s="692" t="s">
        <v>141</v>
      </c>
      <c r="AE26" s="692"/>
      <c r="AF26" s="692"/>
      <c r="AG26" s="692"/>
      <c r="AH26" s="692"/>
      <c r="AI26" s="692"/>
      <c r="AJ26" s="692"/>
      <c r="AK26" s="692"/>
      <c r="AL26" s="667" t="s">
        <v>141</v>
      </c>
      <c r="AM26" s="668"/>
      <c r="AN26" s="668"/>
      <c r="AO26" s="693"/>
      <c r="AP26" s="756" t="s">
        <v>301</v>
      </c>
      <c r="AQ26" s="757"/>
      <c r="AR26" s="757"/>
      <c r="AS26" s="757"/>
      <c r="AT26" s="757"/>
      <c r="AU26" s="757"/>
      <c r="AV26" s="757"/>
      <c r="AW26" s="757"/>
      <c r="AX26" s="757"/>
      <c r="AY26" s="757"/>
      <c r="AZ26" s="757"/>
      <c r="BA26" s="757"/>
      <c r="BB26" s="757"/>
      <c r="BC26" s="757"/>
      <c r="BD26" s="757"/>
      <c r="BE26" s="757"/>
      <c r="BF26" s="758"/>
      <c r="BG26" s="664" t="s">
        <v>141</v>
      </c>
      <c r="BH26" s="665"/>
      <c r="BI26" s="665"/>
      <c r="BJ26" s="665"/>
      <c r="BK26" s="665"/>
      <c r="BL26" s="665"/>
      <c r="BM26" s="665"/>
      <c r="BN26" s="666"/>
      <c r="BO26" s="691" t="s">
        <v>141</v>
      </c>
      <c r="BP26" s="691"/>
      <c r="BQ26" s="691"/>
      <c r="BR26" s="691"/>
      <c r="BS26" s="692" t="s">
        <v>141</v>
      </c>
      <c r="BT26" s="692"/>
      <c r="BU26" s="692"/>
      <c r="BV26" s="692"/>
      <c r="BW26" s="692"/>
      <c r="BX26" s="692"/>
      <c r="BY26" s="692"/>
      <c r="BZ26" s="692"/>
      <c r="CA26" s="692"/>
      <c r="CB26" s="759"/>
      <c r="CD26" s="706" t="s">
        <v>302</v>
      </c>
      <c r="CE26" s="703"/>
      <c r="CF26" s="703"/>
      <c r="CG26" s="703"/>
      <c r="CH26" s="703"/>
      <c r="CI26" s="703"/>
      <c r="CJ26" s="703"/>
      <c r="CK26" s="703"/>
      <c r="CL26" s="703"/>
      <c r="CM26" s="703"/>
      <c r="CN26" s="703"/>
      <c r="CO26" s="703"/>
      <c r="CP26" s="703"/>
      <c r="CQ26" s="704"/>
      <c r="CR26" s="664">
        <v>8236163</v>
      </c>
      <c r="CS26" s="665"/>
      <c r="CT26" s="665"/>
      <c r="CU26" s="665"/>
      <c r="CV26" s="665"/>
      <c r="CW26" s="665"/>
      <c r="CX26" s="665"/>
      <c r="CY26" s="666"/>
      <c r="CZ26" s="667">
        <v>9.8000000000000007</v>
      </c>
      <c r="DA26" s="677"/>
      <c r="DB26" s="677"/>
      <c r="DC26" s="678"/>
      <c r="DD26" s="670">
        <v>7713894</v>
      </c>
      <c r="DE26" s="665"/>
      <c r="DF26" s="665"/>
      <c r="DG26" s="665"/>
      <c r="DH26" s="665"/>
      <c r="DI26" s="665"/>
      <c r="DJ26" s="665"/>
      <c r="DK26" s="666"/>
      <c r="DL26" s="670" t="s">
        <v>249</v>
      </c>
      <c r="DM26" s="665"/>
      <c r="DN26" s="665"/>
      <c r="DO26" s="665"/>
      <c r="DP26" s="665"/>
      <c r="DQ26" s="665"/>
      <c r="DR26" s="665"/>
      <c r="DS26" s="665"/>
      <c r="DT26" s="665"/>
      <c r="DU26" s="665"/>
      <c r="DV26" s="666"/>
      <c r="DW26" s="667" t="s">
        <v>249</v>
      </c>
      <c r="DX26" s="677"/>
      <c r="DY26" s="677"/>
      <c r="DZ26" s="677"/>
      <c r="EA26" s="677"/>
      <c r="EB26" s="677"/>
      <c r="EC26" s="698"/>
    </row>
    <row r="27" spans="2:133" ht="11.25" customHeight="1" x14ac:dyDescent="0.15">
      <c r="B27" s="661" t="s">
        <v>303</v>
      </c>
      <c r="C27" s="662"/>
      <c r="D27" s="662"/>
      <c r="E27" s="662"/>
      <c r="F27" s="662"/>
      <c r="G27" s="662"/>
      <c r="H27" s="662"/>
      <c r="I27" s="662"/>
      <c r="J27" s="662"/>
      <c r="K27" s="662"/>
      <c r="L27" s="662"/>
      <c r="M27" s="662"/>
      <c r="N27" s="662"/>
      <c r="O27" s="662"/>
      <c r="P27" s="662"/>
      <c r="Q27" s="663"/>
      <c r="R27" s="664">
        <v>46318335</v>
      </c>
      <c r="S27" s="665"/>
      <c r="T27" s="665"/>
      <c r="U27" s="665"/>
      <c r="V27" s="665"/>
      <c r="W27" s="665"/>
      <c r="X27" s="665"/>
      <c r="Y27" s="666"/>
      <c r="Z27" s="691">
        <v>51.5</v>
      </c>
      <c r="AA27" s="691"/>
      <c r="AB27" s="691"/>
      <c r="AC27" s="691"/>
      <c r="AD27" s="692">
        <v>44282054</v>
      </c>
      <c r="AE27" s="692"/>
      <c r="AF27" s="692"/>
      <c r="AG27" s="692"/>
      <c r="AH27" s="692"/>
      <c r="AI27" s="692"/>
      <c r="AJ27" s="692"/>
      <c r="AK27" s="692"/>
      <c r="AL27" s="667">
        <v>99.4</v>
      </c>
      <c r="AM27" s="668"/>
      <c r="AN27" s="668"/>
      <c r="AO27" s="693"/>
      <c r="AP27" s="661" t="s">
        <v>304</v>
      </c>
      <c r="AQ27" s="662"/>
      <c r="AR27" s="662"/>
      <c r="AS27" s="662"/>
      <c r="AT27" s="662"/>
      <c r="AU27" s="662"/>
      <c r="AV27" s="662"/>
      <c r="AW27" s="662"/>
      <c r="AX27" s="662"/>
      <c r="AY27" s="662"/>
      <c r="AZ27" s="662"/>
      <c r="BA27" s="662"/>
      <c r="BB27" s="662"/>
      <c r="BC27" s="662"/>
      <c r="BD27" s="662"/>
      <c r="BE27" s="662"/>
      <c r="BF27" s="663"/>
      <c r="BG27" s="664">
        <v>28483379</v>
      </c>
      <c r="BH27" s="665"/>
      <c r="BI27" s="665"/>
      <c r="BJ27" s="665"/>
      <c r="BK27" s="665"/>
      <c r="BL27" s="665"/>
      <c r="BM27" s="665"/>
      <c r="BN27" s="666"/>
      <c r="BO27" s="691">
        <v>100</v>
      </c>
      <c r="BP27" s="691"/>
      <c r="BQ27" s="691"/>
      <c r="BR27" s="691"/>
      <c r="BS27" s="692">
        <v>281356</v>
      </c>
      <c r="BT27" s="692"/>
      <c r="BU27" s="692"/>
      <c r="BV27" s="692"/>
      <c r="BW27" s="692"/>
      <c r="BX27" s="692"/>
      <c r="BY27" s="692"/>
      <c r="BZ27" s="692"/>
      <c r="CA27" s="692"/>
      <c r="CB27" s="759"/>
      <c r="CD27" s="706" t="s">
        <v>305</v>
      </c>
      <c r="CE27" s="703"/>
      <c r="CF27" s="703"/>
      <c r="CG27" s="703"/>
      <c r="CH27" s="703"/>
      <c r="CI27" s="703"/>
      <c r="CJ27" s="703"/>
      <c r="CK27" s="703"/>
      <c r="CL27" s="703"/>
      <c r="CM27" s="703"/>
      <c r="CN27" s="703"/>
      <c r="CO27" s="703"/>
      <c r="CP27" s="703"/>
      <c r="CQ27" s="704"/>
      <c r="CR27" s="664">
        <v>26669975</v>
      </c>
      <c r="CS27" s="675"/>
      <c r="CT27" s="675"/>
      <c r="CU27" s="675"/>
      <c r="CV27" s="675"/>
      <c r="CW27" s="675"/>
      <c r="CX27" s="675"/>
      <c r="CY27" s="676"/>
      <c r="CZ27" s="667">
        <v>31.6</v>
      </c>
      <c r="DA27" s="677"/>
      <c r="DB27" s="677"/>
      <c r="DC27" s="678"/>
      <c r="DD27" s="670">
        <v>6592533</v>
      </c>
      <c r="DE27" s="675"/>
      <c r="DF27" s="675"/>
      <c r="DG27" s="675"/>
      <c r="DH27" s="675"/>
      <c r="DI27" s="675"/>
      <c r="DJ27" s="675"/>
      <c r="DK27" s="676"/>
      <c r="DL27" s="670">
        <v>6087382</v>
      </c>
      <c r="DM27" s="675"/>
      <c r="DN27" s="675"/>
      <c r="DO27" s="675"/>
      <c r="DP27" s="675"/>
      <c r="DQ27" s="675"/>
      <c r="DR27" s="675"/>
      <c r="DS27" s="675"/>
      <c r="DT27" s="675"/>
      <c r="DU27" s="675"/>
      <c r="DV27" s="676"/>
      <c r="DW27" s="667">
        <v>12.4</v>
      </c>
      <c r="DX27" s="677"/>
      <c r="DY27" s="677"/>
      <c r="DZ27" s="677"/>
      <c r="EA27" s="677"/>
      <c r="EB27" s="677"/>
      <c r="EC27" s="698"/>
    </row>
    <row r="28" spans="2:133" ht="11.25" customHeight="1" x14ac:dyDescent="0.15">
      <c r="B28" s="661" t="s">
        <v>306</v>
      </c>
      <c r="C28" s="662"/>
      <c r="D28" s="662"/>
      <c r="E28" s="662"/>
      <c r="F28" s="662"/>
      <c r="G28" s="662"/>
      <c r="H28" s="662"/>
      <c r="I28" s="662"/>
      <c r="J28" s="662"/>
      <c r="K28" s="662"/>
      <c r="L28" s="662"/>
      <c r="M28" s="662"/>
      <c r="N28" s="662"/>
      <c r="O28" s="662"/>
      <c r="P28" s="662"/>
      <c r="Q28" s="663"/>
      <c r="R28" s="664">
        <v>29195</v>
      </c>
      <c r="S28" s="665"/>
      <c r="T28" s="665"/>
      <c r="U28" s="665"/>
      <c r="V28" s="665"/>
      <c r="W28" s="665"/>
      <c r="X28" s="665"/>
      <c r="Y28" s="666"/>
      <c r="Z28" s="691">
        <v>0</v>
      </c>
      <c r="AA28" s="691"/>
      <c r="AB28" s="691"/>
      <c r="AC28" s="691"/>
      <c r="AD28" s="692">
        <v>29195</v>
      </c>
      <c r="AE28" s="692"/>
      <c r="AF28" s="692"/>
      <c r="AG28" s="692"/>
      <c r="AH28" s="692"/>
      <c r="AI28" s="692"/>
      <c r="AJ28" s="692"/>
      <c r="AK28" s="692"/>
      <c r="AL28" s="667">
        <v>0.1</v>
      </c>
      <c r="AM28" s="668"/>
      <c r="AN28" s="668"/>
      <c r="AO28" s="693"/>
      <c r="AP28" s="661"/>
      <c r="AQ28" s="662"/>
      <c r="AR28" s="662"/>
      <c r="AS28" s="662"/>
      <c r="AT28" s="662"/>
      <c r="AU28" s="662"/>
      <c r="AV28" s="662"/>
      <c r="AW28" s="662"/>
      <c r="AX28" s="662"/>
      <c r="AY28" s="662"/>
      <c r="AZ28" s="662"/>
      <c r="BA28" s="662"/>
      <c r="BB28" s="662"/>
      <c r="BC28" s="662"/>
      <c r="BD28" s="662"/>
      <c r="BE28" s="662"/>
      <c r="BF28" s="663"/>
      <c r="BG28" s="664"/>
      <c r="BH28" s="665"/>
      <c r="BI28" s="665"/>
      <c r="BJ28" s="665"/>
      <c r="BK28" s="665"/>
      <c r="BL28" s="665"/>
      <c r="BM28" s="665"/>
      <c r="BN28" s="666"/>
      <c r="BO28" s="691"/>
      <c r="BP28" s="691"/>
      <c r="BQ28" s="691"/>
      <c r="BR28" s="691"/>
      <c r="BS28" s="670"/>
      <c r="BT28" s="665"/>
      <c r="BU28" s="665"/>
      <c r="BV28" s="665"/>
      <c r="BW28" s="665"/>
      <c r="BX28" s="665"/>
      <c r="BY28" s="665"/>
      <c r="BZ28" s="665"/>
      <c r="CA28" s="665"/>
      <c r="CB28" s="705"/>
      <c r="CD28" s="706" t="s">
        <v>307</v>
      </c>
      <c r="CE28" s="703"/>
      <c r="CF28" s="703"/>
      <c r="CG28" s="703"/>
      <c r="CH28" s="703"/>
      <c r="CI28" s="703"/>
      <c r="CJ28" s="703"/>
      <c r="CK28" s="703"/>
      <c r="CL28" s="703"/>
      <c r="CM28" s="703"/>
      <c r="CN28" s="703"/>
      <c r="CO28" s="703"/>
      <c r="CP28" s="703"/>
      <c r="CQ28" s="704"/>
      <c r="CR28" s="664">
        <v>7133524</v>
      </c>
      <c r="CS28" s="665"/>
      <c r="CT28" s="665"/>
      <c r="CU28" s="665"/>
      <c r="CV28" s="665"/>
      <c r="CW28" s="665"/>
      <c r="CX28" s="665"/>
      <c r="CY28" s="666"/>
      <c r="CZ28" s="667">
        <v>8.4</v>
      </c>
      <c r="DA28" s="677"/>
      <c r="DB28" s="677"/>
      <c r="DC28" s="678"/>
      <c r="DD28" s="670">
        <v>7133524</v>
      </c>
      <c r="DE28" s="665"/>
      <c r="DF28" s="665"/>
      <c r="DG28" s="665"/>
      <c r="DH28" s="665"/>
      <c r="DI28" s="665"/>
      <c r="DJ28" s="665"/>
      <c r="DK28" s="666"/>
      <c r="DL28" s="670">
        <v>7132039</v>
      </c>
      <c r="DM28" s="665"/>
      <c r="DN28" s="665"/>
      <c r="DO28" s="665"/>
      <c r="DP28" s="665"/>
      <c r="DQ28" s="665"/>
      <c r="DR28" s="665"/>
      <c r="DS28" s="665"/>
      <c r="DT28" s="665"/>
      <c r="DU28" s="665"/>
      <c r="DV28" s="666"/>
      <c r="DW28" s="667">
        <v>14.6</v>
      </c>
      <c r="DX28" s="677"/>
      <c r="DY28" s="677"/>
      <c r="DZ28" s="677"/>
      <c r="EA28" s="677"/>
      <c r="EB28" s="677"/>
      <c r="EC28" s="698"/>
    </row>
    <row r="29" spans="2:133" ht="11.25" customHeight="1" x14ac:dyDescent="0.15">
      <c r="B29" s="661" t="s">
        <v>308</v>
      </c>
      <c r="C29" s="662"/>
      <c r="D29" s="662"/>
      <c r="E29" s="662"/>
      <c r="F29" s="662"/>
      <c r="G29" s="662"/>
      <c r="H29" s="662"/>
      <c r="I29" s="662"/>
      <c r="J29" s="662"/>
      <c r="K29" s="662"/>
      <c r="L29" s="662"/>
      <c r="M29" s="662"/>
      <c r="N29" s="662"/>
      <c r="O29" s="662"/>
      <c r="P29" s="662"/>
      <c r="Q29" s="663"/>
      <c r="R29" s="664">
        <v>234291</v>
      </c>
      <c r="S29" s="665"/>
      <c r="T29" s="665"/>
      <c r="U29" s="665"/>
      <c r="V29" s="665"/>
      <c r="W29" s="665"/>
      <c r="X29" s="665"/>
      <c r="Y29" s="666"/>
      <c r="Z29" s="691">
        <v>0.3</v>
      </c>
      <c r="AA29" s="691"/>
      <c r="AB29" s="691"/>
      <c r="AC29" s="691"/>
      <c r="AD29" s="692" t="s">
        <v>141</v>
      </c>
      <c r="AE29" s="692"/>
      <c r="AF29" s="692"/>
      <c r="AG29" s="692"/>
      <c r="AH29" s="692"/>
      <c r="AI29" s="692"/>
      <c r="AJ29" s="692"/>
      <c r="AK29" s="692"/>
      <c r="AL29" s="667" t="s">
        <v>141</v>
      </c>
      <c r="AM29" s="668"/>
      <c r="AN29" s="668"/>
      <c r="AO29" s="693"/>
      <c r="AP29" s="641"/>
      <c r="AQ29" s="642"/>
      <c r="AR29" s="642"/>
      <c r="AS29" s="642"/>
      <c r="AT29" s="642"/>
      <c r="AU29" s="642"/>
      <c r="AV29" s="642"/>
      <c r="AW29" s="642"/>
      <c r="AX29" s="642"/>
      <c r="AY29" s="642"/>
      <c r="AZ29" s="642"/>
      <c r="BA29" s="642"/>
      <c r="BB29" s="642"/>
      <c r="BC29" s="642"/>
      <c r="BD29" s="642"/>
      <c r="BE29" s="642"/>
      <c r="BF29" s="643"/>
      <c r="BG29" s="664"/>
      <c r="BH29" s="665"/>
      <c r="BI29" s="665"/>
      <c r="BJ29" s="665"/>
      <c r="BK29" s="665"/>
      <c r="BL29" s="665"/>
      <c r="BM29" s="665"/>
      <c r="BN29" s="666"/>
      <c r="BO29" s="691"/>
      <c r="BP29" s="691"/>
      <c r="BQ29" s="691"/>
      <c r="BR29" s="691"/>
      <c r="BS29" s="692"/>
      <c r="BT29" s="692"/>
      <c r="BU29" s="692"/>
      <c r="BV29" s="692"/>
      <c r="BW29" s="692"/>
      <c r="BX29" s="692"/>
      <c r="BY29" s="692"/>
      <c r="BZ29" s="692"/>
      <c r="CA29" s="692"/>
      <c r="CB29" s="759"/>
      <c r="CD29" s="750" t="s">
        <v>309</v>
      </c>
      <c r="CE29" s="751"/>
      <c r="CF29" s="706" t="s">
        <v>74</v>
      </c>
      <c r="CG29" s="703"/>
      <c r="CH29" s="703"/>
      <c r="CI29" s="703"/>
      <c r="CJ29" s="703"/>
      <c r="CK29" s="703"/>
      <c r="CL29" s="703"/>
      <c r="CM29" s="703"/>
      <c r="CN29" s="703"/>
      <c r="CO29" s="703"/>
      <c r="CP29" s="703"/>
      <c r="CQ29" s="704"/>
      <c r="CR29" s="664">
        <v>7133515</v>
      </c>
      <c r="CS29" s="675"/>
      <c r="CT29" s="675"/>
      <c r="CU29" s="675"/>
      <c r="CV29" s="675"/>
      <c r="CW29" s="675"/>
      <c r="CX29" s="675"/>
      <c r="CY29" s="676"/>
      <c r="CZ29" s="667">
        <v>8.4</v>
      </c>
      <c r="DA29" s="677"/>
      <c r="DB29" s="677"/>
      <c r="DC29" s="678"/>
      <c r="DD29" s="670">
        <v>7133515</v>
      </c>
      <c r="DE29" s="675"/>
      <c r="DF29" s="675"/>
      <c r="DG29" s="675"/>
      <c r="DH29" s="675"/>
      <c r="DI29" s="675"/>
      <c r="DJ29" s="675"/>
      <c r="DK29" s="676"/>
      <c r="DL29" s="670">
        <v>7132030</v>
      </c>
      <c r="DM29" s="675"/>
      <c r="DN29" s="675"/>
      <c r="DO29" s="675"/>
      <c r="DP29" s="675"/>
      <c r="DQ29" s="675"/>
      <c r="DR29" s="675"/>
      <c r="DS29" s="675"/>
      <c r="DT29" s="675"/>
      <c r="DU29" s="675"/>
      <c r="DV29" s="676"/>
      <c r="DW29" s="667">
        <v>14.6</v>
      </c>
      <c r="DX29" s="677"/>
      <c r="DY29" s="677"/>
      <c r="DZ29" s="677"/>
      <c r="EA29" s="677"/>
      <c r="EB29" s="677"/>
      <c r="EC29" s="698"/>
    </row>
    <row r="30" spans="2:133" ht="11.25" customHeight="1" x14ac:dyDescent="0.15">
      <c r="B30" s="661" t="s">
        <v>310</v>
      </c>
      <c r="C30" s="662"/>
      <c r="D30" s="662"/>
      <c r="E30" s="662"/>
      <c r="F30" s="662"/>
      <c r="G30" s="662"/>
      <c r="H30" s="662"/>
      <c r="I30" s="662"/>
      <c r="J30" s="662"/>
      <c r="K30" s="662"/>
      <c r="L30" s="662"/>
      <c r="M30" s="662"/>
      <c r="N30" s="662"/>
      <c r="O30" s="662"/>
      <c r="P30" s="662"/>
      <c r="Q30" s="663"/>
      <c r="R30" s="664">
        <v>658047</v>
      </c>
      <c r="S30" s="665"/>
      <c r="T30" s="665"/>
      <c r="U30" s="665"/>
      <c r="V30" s="665"/>
      <c r="W30" s="665"/>
      <c r="X30" s="665"/>
      <c r="Y30" s="666"/>
      <c r="Z30" s="691">
        <v>0.7</v>
      </c>
      <c r="AA30" s="691"/>
      <c r="AB30" s="691"/>
      <c r="AC30" s="691"/>
      <c r="AD30" s="692">
        <v>112648</v>
      </c>
      <c r="AE30" s="692"/>
      <c r="AF30" s="692"/>
      <c r="AG30" s="692"/>
      <c r="AH30" s="692"/>
      <c r="AI30" s="692"/>
      <c r="AJ30" s="692"/>
      <c r="AK30" s="692"/>
      <c r="AL30" s="667">
        <v>0.3</v>
      </c>
      <c r="AM30" s="668"/>
      <c r="AN30" s="668"/>
      <c r="AO30" s="693"/>
      <c r="AP30" s="723" t="s">
        <v>227</v>
      </c>
      <c r="AQ30" s="724"/>
      <c r="AR30" s="724"/>
      <c r="AS30" s="724"/>
      <c r="AT30" s="724"/>
      <c r="AU30" s="724"/>
      <c r="AV30" s="724"/>
      <c r="AW30" s="724"/>
      <c r="AX30" s="724"/>
      <c r="AY30" s="724"/>
      <c r="AZ30" s="724"/>
      <c r="BA30" s="724"/>
      <c r="BB30" s="724"/>
      <c r="BC30" s="724"/>
      <c r="BD30" s="724"/>
      <c r="BE30" s="724"/>
      <c r="BF30" s="725"/>
      <c r="BG30" s="723" t="s">
        <v>311</v>
      </c>
      <c r="BH30" s="739"/>
      <c r="BI30" s="739"/>
      <c r="BJ30" s="739"/>
      <c r="BK30" s="739"/>
      <c r="BL30" s="739"/>
      <c r="BM30" s="739"/>
      <c r="BN30" s="739"/>
      <c r="BO30" s="739"/>
      <c r="BP30" s="739"/>
      <c r="BQ30" s="740"/>
      <c r="BR30" s="723" t="s">
        <v>312</v>
      </c>
      <c r="BS30" s="739"/>
      <c r="BT30" s="739"/>
      <c r="BU30" s="739"/>
      <c r="BV30" s="739"/>
      <c r="BW30" s="739"/>
      <c r="BX30" s="739"/>
      <c r="BY30" s="739"/>
      <c r="BZ30" s="739"/>
      <c r="CA30" s="739"/>
      <c r="CB30" s="740"/>
      <c r="CD30" s="752"/>
      <c r="CE30" s="753"/>
      <c r="CF30" s="706" t="s">
        <v>313</v>
      </c>
      <c r="CG30" s="703"/>
      <c r="CH30" s="703"/>
      <c r="CI30" s="703"/>
      <c r="CJ30" s="703"/>
      <c r="CK30" s="703"/>
      <c r="CL30" s="703"/>
      <c r="CM30" s="703"/>
      <c r="CN30" s="703"/>
      <c r="CO30" s="703"/>
      <c r="CP30" s="703"/>
      <c r="CQ30" s="704"/>
      <c r="CR30" s="664">
        <v>6885556</v>
      </c>
      <c r="CS30" s="665"/>
      <c r="CT30" s="665"/>
      <c r="CU30" s="665"/>
      <c r="CV30" s="665"/>
      <c r="CW30" s="665"/>
      <c r="CX30" s="665"/>
      <c r="CY30" s="666"/>
      <c r="CZ30" s="667">
        <v>8.1999999999999993</v>
      </c>
      <c r="DA30" s="677"/>
      <c r="DB30" s="677"/>
      <c r="DC30" s="678"/>
      <c r="DD30" s="670">
        <v>6885556</v>
      </c>
      <c r="DE30" s="665"/>
      <c r="DF30" s="665"/>
      <c r="DG30" s="665"/>
      <c r="DH30" s="665"/>
      <c r="DI30" s="665"/>
      <c r="DJ30" s="665"/>
      <c r="DK30" s="666"/>
      <c r="DL30" s="670">
        <v>6884071</v>
      </c>
      <c r="DM30" s="665"/>
      <c r="DN30" s="665"/>
      <c r="DO30" s="665"/>
      <c r="DP30" s="665"/>
      <c r="DQ30" s="665"/>
      <c r="DR30" s="665"/>
      <c r="DS30" s="665"/>
      <c r="DT30" s="665"/>
      <c r="DU30" s="665"/>
      <c r="DV30" s="666"/>
      <c r="DW30" s="667">
        <v>14.1</v>
      </c>
      <c r="DX30" s="677"/>
      <c r="DY30" s="677"/>
      <c r="DZ30" s="677"/>
      <c r="EA30" s="677"/>
      <c r="EB30" s="677"/>
      <c r="EC30" s="698"/>
    </row>
    <row r="31" spans="2:133" ht="11.25" customHeight="1" x14ac:dyDescent="0.15">
      <c r="B31" s="661" t="s">
        <v>314</v>
      </c>
      <c r="C31" s="662"/>
      <c r="D31" s="662"/>
      <c r="E31" s="662"/>
      <c r="F31" s="662"/>
      <c r="G31" s="662"/>
      <c r="H31" s="662"/>
      <c r="I31" s="662"/>
      <c r="J31" s="662"/>
      <c r="K31" s="662"/>
      <c r="L31" s="662"/>
      <c r="M31" s="662"/>
      <c r="N31" s="662"/>
      <c r="O31" s="662"/>
      <c r="P31" s="662"/>
      <c r="Q31" s="663"/>
      <c r="R31" s="664">
        <v>562233</v>
      </c>
      <c r="S31" s="665"/>
      <c r="T31" s="665"/>
      <c r="U31" s="665"/>
      <c r="V31" s="665"/>
      <c r="W31" s="665"/>
      <c r="X31" s="665"/>
      <c r="Y31" s="666"/>
      <c r="Z31" s="691">
        <v>0.6</v>
      </c>
      <c r="AA31" s="691"/>
      <c r="AB31" s="691"/>
      <c r="AC31" s="691"/>
      <c r="AD31" s="692" t="s">
        <v>141</v>
      </c>
      <c r="AE31" s="692"/>
      <c r="AF31" s="692"/>
      <c r="AG31" s="692"/>
      <c r="AH31" s="692"/>
      <c r="AI31" s="692"/>
      <c r="AJ31" s="692"/>
      <c r="AK31" s="692"/>
      <c r="AL31" s="667" t="s">
        <v>141</v>
      </c>
      <c r="AM31" s="668"/>
      <c r="AN31" s="668"/>
      <c r="AO31" s="693"/>
      <c r="AP31" s="741" t="s">
        <v>315</v>
      </c>
      <c r="AQ31" s="742"/>
      <c r="AR31" s="742"/>
      <c r="AS31" s="742"/>
      <c r="AT31" s="747" t="s">
        <v>316</v>
      </c>
      <c r="AU31" s="217"/>
      <c r="AV31" s="217"/>
      <c r="AW31" s="217"/>
      <c r="AX31" s="731" t="s">
        <v>192</v>
      </c>
      <c r="AY31" s="732"/>
      <c r="AZ31" s="732"/>
      <c r="BA31" s="732"/>
      <c r="BB31" s="732"/>
      <c r="BC31" s="732"/>
      <c r="BD31" s="732"/>
      <c r="BE31" s="732"/>
      <c r="BF31" s="733"/>
      <c r="BG31" s="734">
        <v>98.9</v>
      </c>
      <c r="BH31" s="735"/>
      <c r="BI31" s="735"/>
      <c r="BJ31" s="735"/>
      <c r="BK31" s="735"/>
      <c r="BL31" s="735"/>
      <c r="BM31" s="736">
        <v>96.9</v>
      </c>
      <c r="BN31" s="735"/>
      <c r="BO31" s="735"/>
      <c r="BP31" s="735"/>
      <c r="BQ31" s="737"/>
      <c r="BR31" s="734">
        <v>98.8</v>
      </c>
      <c r="BS31" s="735"/>
      <c r="BT31" s="735"/>
      <c r="BU31" s="735"/>
      <c r="BV31" s="735"/>
      <c r="BW31" s="735"/>
      <c r="BX31" s="736">
        <v>97.6</v>
      </c>
      <c r="BY31" s="735"/>
      <c r="BZ31" s="735"/>
      <c r="CA31" s="735"/>
      <c r="CB31" s="737"/>
      <c r="CD31" s="752"/>
      <c r="CE31" s="753"/>
      <c r="CF31" s="706" t="s">
        <v>317</v>
      </c>
      <c r="CG31" s="703"/>
      <c r="CH31" s="703"/>
      <c r="CI31" s="703"/>
      <c r="CJ31" s="703"/>
      <c r="CK31" s="703"/>
      <c r="CL31" s="703"/>
      <c r="CM31" s="703"/>
      <c r="CN31" s="703"/>
      <c r="CO31" s="703"/>
      <c r="CP31" s="703"/>
      <c r="CQ31" s="704"/>
      <c r="CR31" s="664">
        <v>247959</v>
      </c>
      <c r="CS31" s="675"/>
      <c r="CT31" s="675"/>
      <c r="CU31" s="675"/>
      <c r="CV31" s="675"/>
      <c r="CW31" s="675"/>
      <c r="CX31" s="675"/>
      <c r="CY31" s="676"/>
      <c r="CZ31" s="667">
        <v>0.3</v>
      </c>
      <c r="DA31" s="677"/>
      <c r="DB31" s="677"/>
      <c r="DC31" s="678"/>
      <c r="DD31" s="670">
        <v>247959</v>
      </c>
      <c r="DE31" s="675"/>
      <c r="DF31" s="675"/>
      <c r="DG31" s="675"/>
      <c r="DH31" s="675"/>
      <c r="DI31" s="675"/>
      <c r="DJ31" s="675"/>
      <c r="DK31" s="676"/>
      <c r="DL31" s="670">
        <v>247959</v>
      </c>
      <c r="DM31" s="675"/>
      <c r="DN31" s="675"/>
      <c r="DO31" s="675"/>
      <c r="DP31" s="675"/>
      <c r="DQ31" s="675"/>
      <c r="DR31" s="675"/>
      <c r="DS31" s="675"/>
      <c r="DT31" s="675"/>
      <c r="DU31" s="675"/>
      <c r="DV31" s="676"/>
      <c r="DW31" s="667">
        <v>0.5</v>
      </c>
      <c r="DX31" s="677"/>
      <c r="DY31" s="677"/>
      <c r="DZ31" s="677"/>
      <c r="EA31" s="677"/>
      <c r="EB31" s="677"/>
      <c r="EC31" s="698"/>
    </row>
    <row r="32" spans="2:133" ht="11.25" customHeight="1" x14ac:dyDescent="0.15">
      <c r="B32" s="661" t="s">
        <v>318</v>
      </c>
      <c r="C32" s="662"/>
      <c r="D32" s="662"/>
      <c r="E32" s="662"/>
      <c r="F32" s="662"/>
      <c r="G32" s="662"/>
      <c r="H32" s="662"/>
      <c r="I32" s="662"/>
      <c r="J32" s="662"/>
      <c r="K32" s="662"/>
      <c r="L32" s="662"/>
      <c r="M32" s="662"/>
      <c r="N32" s="662"/>
      <c r="O32" s="662"/>
      <c r="P32" s="662"/>
      <c r="Q32" s="663"/>
      <c r="R32" s="664">
        <v>23536882</v>
      </c>
      <c r="S32" s="665"/>
      <c r="T32" s="665"/>
      <c r="U32" s="665"/>
      <c r="V32" s="665"/>
      <c r="W32" s="665"/>
      <c r="X32" s="665"/>
      <c r="Y32" s="666"/>
      <c r="Z32" s="691">
        <v>26.2</v>
      </c>
      <c r="AA32" s="691"/>
      <c r="AB32" s="691"/>
      <c r="AC32" s="691"/>
      <c r="AD32" s="692" t="s">
        <v>141</v>
      </c>
      <c r="AE32" s="692"/>
      <c r="AF32" s="692"/>
      <c r="AG32" s="692"/>
      <c r="AH32" s="692"/>
      <c r="AI32" s="692"/>
      <c r="AJ32" s="692"/>
      <c r="AK32" s="692"/>
      <c r="AL32" s="667" t="s">
        <v>249</v>
      </c>
      <c r="AM32" s="668"/>
      <c r="AN32" s="668"/>
      <c r="AO32" s="693"/>
      <c r="AP32" s="743"/>
      <c r="AQ32" s="744"/>
      <c r="AR32" s="744"/>
      <c r="AS32" s="744"/>
      <c r="AT32" s="748"/>
      <c r="AU32" s="216" t="s">
        <v>319</v>
      </c>
      <c r="AV32" s="216"/>
      <c r="AW32" s="216"/>
      <c r="AX32" s="661" t="s">
        <v>320</v>
      </c>
      <c r="AY32" s="662"/>
      <c r="AZ32" s="662"/>
      <c r="BA32" s="662"/>
      <c r="BB32" s="662"/>
      <c r="BC32" s="662"/>
      <c r="BD32" s="662"/>
      <c r="BE32" s="662"/>
      <c r="BF32" s="663"/>
      <c r="BG32" s="738">
        <v>98.6</v>
      </c>
      <c r="BH32" s="675"/>
      <c r="BI32" s="675"/>
      <c r="BJ32" s="675"/>
      <c r="BK32" s="675"/>
      <c r="BL32" s="675"/>
      <c r="BM32" s="668">
        <v>96</v>
      </c>
      <c r="BN32" s="730"/>
      <c r="BO32" s="730"/>
      <c r="BP32" s="730"/>
      <c r="BQ32" s="702"/>
      <c r="BR32" s="738">
        <v>98.6</v>
      </c>
      <c r="BS32" s="675"/>
      <c r="BT32" s="675"/>
      <c r="BU32" s="675"/>
      <c r="BV32" s="675"/>
      <c r="BW32" s="675"/>
      <c r="BX32" s="668">
        <v>97.5</v>
      </c>
      <c r="BY32" s="730"/>
      <c r="BZ32" s="730"/>
      <c r="CA32" s="730"/>
      <c r="CB32" s="702"/>
      <c r="CD32" s="754"/>
      <c r="CE32" s="755"/>
      <c r="CF32" s="706" t="s">
        <v>321</v>
      </c>
      <c r="CG32" s="703"/>
      <c r="CH32" s="703"/>
      <c r="CI32" s="703"/>
      <c r="CJ32" s="703"/>
      <c r="CK32" s="703"/>
      <c r="CL32" s="703"/>
      <c r="CM32" s="703"/>
      <c r="CN32" s="703"/>
      <c r="CO32" s="703"/>
      <c r="CP32" s="703"/>
      <c r="CQ32" s="704"/>
      <c r="CR32" s="664">
        <v>9</v>
      </c>
      <c r="CS32" s="665"/>
      <c r="CT32" s="665"/>
      <c r="CU32" s="665"/>
      <c r="CV32" s="665"/>
      <c r="CW32" s="665"/>
      <c r="CX32" s="665"/>
      <c r="CY32" s="666"/>
      <c r="CZ32" s="667">
        <v>0</v>
      </c>
      <c r="DA32" s="677"/>
      <c r="DB32" s="677"/>
      <c r="DC32" s="678"/>
      <c r="DD32" s="670">
        <v>9</v>
      </c>
      <c r="DE32" s="665"/>
      <c r="DF32" s="665"/>
      <c r="DG32" s="665"/>
      <c r="DH32" s="665"/>
      <c r="DI32" s="665"/>
      <c r="DJ32" s="665"/>
      <c r="DK32" s="666"/>
      <c r="DL32" s="670">
        <v>9</v>
      </c>
      <c r="DM32" s="665"/>
      <c r="DN32" s="665"/>
      <c r="DO32" s="665"/>
      <c r="DP32" s="665"/>
      <c r="DQ32" s="665"/>
      <c r="DR32" s="665"/>
      <c r="DS32" s="665"/>
      <c r="DT32" s="665"/>
      <c r="DU32" s="665"/>
      <c r="DV32" s="666"/>
      <c r="DW32" s="667">
        <v>0</v>
      </c>
      <c r="DX32" s="677"/>
      <c r="DY32" s="677"/>
      <c r="DZ32" s="677"/>
      <c r="EA32" s="677"/>
      <c r="EB32" s="677"/>
      <c r="EC32" s="698"/>
    </row>
    <row r="33" spans="2:133" ht="11.25" customHeight="1" x14ac:dyDescent="0.15">
      <c r="B33" s="727" t="s">
        <v>322</v>
      </c>
      <c r="C33" s="728"/>
      <c r="D33" s="728"/>
      <c r="E33" s="728"/>
      <c r="F33" s="728"/>
      <c r="G33" s="728"/>
      <c r="H33" s="728"/>
      <c r="I33" s="728"/>
      <c r="J33" s="728"/>
      <c r="K33" s="728"/>
      <c r="L33" s="728"/>
      <c r="M33" s="728"/>
      <c r="N33" s="728"/>
      <c r="O33" s="728"/>
      <c r="P33" s="728"/>
      <c r="Q33" s="729"/>
      <c r="R33" s="664" t="s">
        <v>141</v>
      </c>
      <c r="S33" s="665"/>
      <c r="T33" s="665"/>
      <c r="U33" s="665"/>
      <c r="V33" s="665"/>
      <c r="W33" s="665"/>
      <c r="X33" s="665"/>
      <c r="Y33" s="666"/>
      <c r="Z33" s="691" t="s">
        <v>249</v>
      </c>
      <c r="AA33" s="691"/>
      <c r="AB33" s="691"/>
      <c r="AC33" s="691"/>
      <c r="AD33" s="692" t="s">
        <v>141</v>
      </c>
      <c r="AE33" s="692"/>
      <c r="AF33" s="692"/>
      <c r="AG33" s="692"/>
      <c r="AH33" s="692"/>
      <c r="AI33" s="692"/>
      <c r="AJ33" s="692"/>
      <c r="AK33" s="692"/>
      <c r="AL33" s="667" t="s">
        <v>141</v>
      </c>
      <c r="AM33" s="668"/>
      <c r="AN33" s="668"/>
      <c r="AO33" s="693"/>
      <c r="AP33" s="745"/>
      <c r="AQ33" s="746"/>
      <c r="AR33" s="746"/>
      <c r="AS33" s="746"/>
      <c r="AT33" s="749"/>
      <c r="AU33" s="218"/>
      <c r="AV33" s="218"/>
      <c r="AW33" s="218"/>
      <c r="AX33" s="641" t="s">
        <v>323</v>
      </c>
      <c r="AY33" s="642"/>
      <c r="AZ33" s="642"/>
      <c r="BA33" s="642"/>
      <c r="BB33" s="642"/>
      <c r="BC33" s="642"/>
      <c r="BD33" s="642"/>
      <c r="BE33" s="642"/>
      <c r="BF33" s="643"/>
      <c r="BG33" s="726">
        <v>99.2</v>
      </c>
      <c r="BH33" s="645"/>
      <c r="BI33" s="645"/>
      <c r="BJ33" s="645"/>
      <c r="BK33" s="645"/>
      <c r="BL33" s="645"/>
      <c r="BM33" s="683">
        <v>97.8</v>
      </c>
      <c r="BN33" s="645"/>
      <c r="BO33" s="645"/>
      <c r="BP33" s="645"/>
      <c r="BQ33" s="694"/>
      <c r="BR33" s="726">
        <v>98.9</v>
      </c>
      <c r="BS33" s="645"/>
      <c r="BT33" s="645"/>
      <c r="BU33" s="645"/>
      <c r="BV33" s="645"/>
      <c r="BW33" s="645"/>
      <c r="BX33" s="683">
        <v>97.5</v>
      </c>
      <c r="BY33" s="645"/>
      <c r="BZ33" s="645"/>
      <c r="CA33" s="645"/>
      <c r="CB33" s="694"/>
      <c r="CD33" s="706" t="s">
        <v>324</v>
      </c>
      <c r="CE33" s="703"/>
      <c r="CF33" s="703"/>
      <c r="CG33" s="703"/>
      <c r="CH33" s="703"/>
      <c r="CI33" s="703"/>
      <c r="CJ33" s="703"/>
      <c r="CK33" s="703"/>
      <c r="CL33" s="703"/>
      <c r="CM33" s="703"/>
      <c r="CN33" s="703"/>
      <c r="CO33" s="703"/>
      <c r="CP33" s="703"/>
      <c r="CQ33" s="704"/>
      <c r="CR33" s="664">
        <v>34173881</v>
      </c>
      <c r="CS33" s="675"/>
      <c r="CT33" s="675"/>
      <c r="CU33" s="675"/>
      <c r="CV33" s="675"/>
      <c r="CW33" s="675"/>
      <c r="CX33" s="675"/>
      <c r="CY33" s="676"/>
      <c r="CZ33" s="667">
        <v>40.5</v>
      </c>
      <c r="DA33" s="677"/>
      <c r="DB33" s="677"/>
      <c r="DC33" s="678"/>
      <c r="DD33" s="670">
        <v>25549944</v>
      </c>
      <c r="DE33" s="675"/>
      <c r="DF33" s="675"/>
      <c r="DG33" s="675"/>
      <c r="DH33" s="675"/>
      <c r="DI33" s="675"/>
      <c r="DJ33" s="675"/>
      <c r="DK33" s="676"/>
      <c r="DL33" s="670">
        <v>19754142</v>
      </c>
      <c r="DM33" s="675"/>
      <c r="DN33" s="675"/>
      <c r="DO33" s="675"/>
      <c r="DP33" s="675"/>
      <c r="DQ33" s="675"/>
      <c r="DR33" s="675"/>
      <c r="DS33" s="675"/>
      <c r="DT33" s="675"/>
      <c r="DU33" s="675"/>
      <c r="DV33" s="676"/>
      <c r="DW33" s="667">
        <v>40.4</v>
      </c>
      <c r="DX33" s="677"/>
      <c r="DY33" s="677"/>
      <c r="DZ33" s="677"/>
      <c r="EA33" s="677"/>
      <c r="EB33" s="677"/>
      <c r="EC33" s="698"/>
    </row>
    <row r="34" spans="2:133" ht="11.25" customHeight="1" x14ac:dyDescent="0.15">
      <c r="B34" s="661" t="s">
        <v>325</v>
      </c>
      <c r="C34" s="662"/>
      <c r="D34" s="662"/>
      <c r="E34" s="662"/>
      <c r="F34" s="662"/>
      <c r="G34" s="662"/>
      <c r="H34" s="662"/>
      <c r="I34" s="662"/>
      <c r="J34" s="662"/>
      <c r="K34" s="662"/>
      <c r="L34" s="662"/>
      <c r="M34" s="662"/>
      <c r="N34" s="662"/>
      <c r="O34" s="662"/>
      <c r="P34" s="662"/>
      <c r="Q34" s="663"/>
      <c r="R34" s="664">
        <v>5381713</v>
      </c>
      <c r="S34" s="665"/>
      <c r="T34" s="665"/>
      <c r="U34" s="665"/>
      <c r="V34" s="665"/>
      <c r="W34" s="665"/>
      <c r="X34" s="665"/>
      <c r="Y34" s="666"/>
      <c r="Z34" s="691">
        <v>6</v>
      </c>
      <c r="AA34" s="691"/>
      <c r="AB34" s="691"/>
      <c r="AC34" s="691"/>
      <c r="AD34" s="692" t="s">
        <v>141</v>
      </c>
      <c r="AE34" s="692"/>
      <c r="AF34" s="692"/>
      <c r="AG34" s="692"/>
      <c r="AH34" s="692"/>
      <c r="AI34" s="692"/>
      <c r="AJ34" s="692"/>
      <c r="AK34" s="692"/>
      <c r="AL34" s="667" t="s">
        <v>249</v>
      </c>
      <c r="AM34" s="668"/>
      <c r="AN34" s="668"/>
      <c r="AO34" s="693"/>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706" t="s">
        <v>326</v>
      </c>
      <c r="CE34" s="703"/>
      <c r="CF34" s="703"/>
      <c r="CG34" s="703"/>
      <c r="CH34" s="703"/>
      <c r="CI34" s="703"/>
      <c r="CJ34" s="703"/>
      <c r="CK34" s="703"/>
      <c r="CL34" s="703"/>
      <c r="CM34" s="703"/>
      <c r="CN34" s="703"/>
      <c r="CO34" s="703"/>
      <c r="CP34" s="703"/>
      <c r="CQ34" s="704"/>
      <c r="CR34" s="664">
        <v>14968547</v>
      </c>
      <c r="CS34" s="665"/>
      <c r="CT34" s="665"/>
      <c r="CU34" s="665"/>
      <c r="CV34" s="665"/>
      <c r="CW34" s="665"/>
      <c r="CX34" s="665"/>
      <c r="CY34" s="666"/>
      <c r="CZ34" s="667">
        <v>17.7</v>
      </c>
      <c r="DA34" s="677"/>
      <c r="DB34" s="677"/>
      <c r="DC34" s="678"/>
      <c r="DD34" s="670">
        <v>10228687</v>
      </c>
      <c r="DE34" s="665"/>
      <c r="DF34" s="665"/>
      <c r="DG34" s="665"/>
      <c r="DH34" s="665"/>
      <c r="DI34" s="665"/>
      <c r="DJ34" s="665"/>
      <c r="DK34" s="666"/>
      <c r="DL34" s="670">
        <v>9662563</v>
      </c>
      <c r="DM34" s="665"/>
      <c r="DN34" s="665"/>
      <c r="DO34" s="665"/>
      <c r="DP34" s="665"/>
      <c r="DQ34" s="665"/>
      <c r="DR34" s="665"/>
      <c r="DS34" s="665"/>
      <c r="DT34" s="665"/>
      <c r="DU34" s="665"/>
      <c r="DV34" s="666"/>
      <c r="DW34" s="667">
        <v>19.7</v>
      </c>
      <c r="DX34" s="677"/>
      <c r="DY34" s="677"/>
      <c r="DZ34" s="677"/>
      <c r="EA34" s="677"/>
      <c r="EB34" s="677"/>
      <c r="EC34" s="698"/>
    </row>
    <row r="35" spans="2:133" ht="11.25" customHeight="1" x14ac:dyDescent="0.15">
      <c r="B35" s="661" t="s">
        <v>327</v>
      </c>
      <c r="C35" s="662"/>
      <c r="D35" s="662"/>
      <c r="E35" s="662"/>
      <c r="F35" s="662"/>
      <c r="G35" s="662"/>
      <c r="H35" s="662"/>
      <c r="I35" s="662"/>
      <c r="J35" s="662"/>
      <c r="K35" s="662"/>
      <c r="L35" s="662"/>
      <c r="M35" s="662"/>
      <c r="N35" s="662"/>
      <c r="O35" s="662"/>
      <c r="P35" s="662"/>
      <c r="Q35" s="663"/>
      <c r="R35" s="664">
        <v>229852</v>
      </c>
      <c r="S35" s="665"/>
      <c r="T35" s="665"/>
      <c r="U35" s="665"/>
      <c r="V35" s="665"/>
      <c r="W35" s="665"/>
      <c r="X35" s="665"/>
      <c r="Y35" s="666"/>
      <c r="Z35" s="691">
        <v>0.3</v>
      </c>
      <c r="AA35" s="691"/>
      <c r="AB35" s="691"/>
      <c r="AC35" s="691"/>
      <c r="AD35" s="692">
        <v>1500</v>
      </c>
      <c r="AE35" s="692"/>
      <c r="AF35" s="692"/>
      <c r="AG35" s="692"/>
      <c r="AH35" s="692"/>
      <c r="AI35" s="692"/>
      <c r="AJ35" s="692"/>
      <c r="AK35" s="692"/>
      <c r="AL35" s="667">
        <v>0</v>
      </c>
      <c r="AM35" s="668"/>
      <c r="AN35" s="668"/>
      <c r="AO35" s="693"/>
      <c r="AP35" s="221"/>
      <c r="AQ35" s="723" t="s">
        <v>328</v>
      </c>
      <c r="AR35" s="724"/>
      <c r="AS35" s="724"/>
      <c r="AT35" s="724"/>
      <c r="AU35" s="724"/>
      <c r="AV35" s="724"/>
      <c r="AW35" s="724"/>
      <c r="AX35" s="724"/>
      <c r="AY35" s="724"/>
      <c r="AZ35" s="724"/>
      <c r="BA35" s="724"/>
      <c r="BB35" s="724"/>
      <c r="BC35" s="724"/>
      <c r="BD35" s="724"/>
      <c r="BE35" s="724"/>
      <c r="BF35" s="725"/>
      <c r="BG35" s="723" t="s">
        <v>329</v>
      </c>
      <c r="BH35" s="724"/>
      <c r="BI35" s="724"/>
      <c r="BJ35" s="724"/>
      <c r="BK35" s="724"/>
      <c r="BL35" s="724"/>
      <c r="BM35" s="724"/>
      <c r="BN35" s="724"/>
      <c r="BO35" s="724"/>
      <c r="BP35" s="724"/>
      <c r="BQ35" s="724"/>
      <c r="BR35" s="724"/>
      <c r="BS35" s="724"/>
      <c r="BT35" s="724"/>
      <c r="BU35" s="724"/>
      <c r="BV35" s="724"/>
      <c r="BW35" s="724"/>
      <c r="BX35" s="724"/>
      <c r="BY35" s="724"/>
      <c r="BZ35" s="724"/>
      <c r="CA35" s="724"/>
      <c r="CB35" s="725"/>
      <c r="CD35" s="706" t="s">
        <v>330</v>
      </c>
      <c r="CE35" s="703"/>
      <c r="CF35" s="703"/>
      <c r="CG35" s="703"/>
      <c r="CH35" s="703"/>
      <c r="CI35" s="703"/>
      <c r="CJ35" s="703"/>
      <c r="CK35" s="703"/>
      <c r="CL35" s="703"/>
      <c r="CM35" s="703"/>
      <c r="CN35" s="703"/>
      <c r="CO35" s="703"/>
      <c r="CP35" s="703"/>
      <c r="CQ35" s="704"/>
      <c r="CR35" s="664">
        <v>1228285</v>
      </c>
      <c r="CS35" s="675"/>
      <c r="CT35" s="675"/>
      <c r="CU35" s="675"/>
      <c r="CV35" s="675"/>
      <c r="CW35" s="675"/>
      <c r="CX35" s="675"/>
      <c r="CY35" s="676"/>
      <c r="CZ35" s="667">
        <v>1.5</v>
      </c>
      <c r="DA35" s="677"/>
      <c r="DB35" s="677"/>
      <c r="DC35" s="678"/>
      <c r="DD35" s="670">
        <v>1104811</v>
      </c>
      <c r="DE35" s="675"/>
      <c r="DF35" s="675"/>
      <c r="DG35" s="675"/>
      <c r="DH35" s="675"/>
      <c r="DI35" s="675"/>
      <c r="DJ35" s="675"/>
      <c r="DK35" s="676"/>
      <c r="DL35" s="670">
        <v>1104811</v>
      </c>
      <c r="DM35" s="675"/>
      <c r="DN35" s="675"/>
      <c r="DO35" s="675"/>
      <c r="DP35" s="675"/>
      <c r="DQ35" s="675"/>
      <c r="DR35" s="675"/>
      <c r="DS35" s="675"/>
      <c r="DT35" s="675"/>
      <c r="DU35" s="675"/>
      <c r="DV35" s="676"/>
      <c r="DW35" s="667">
        <v>2.2999999999999998</v>
      </c>
      <c r="DX35" s="677"/>
      <c r="DY35" s="677"/>
      <c r="DZ35" s="677"/>
      <c r="EA35" s="677"/>
      <c r="EB35" s="677"/>
      <c r="EC35" s="698"/>
    </row>
    <row r="36" spans="2:133" ht="11.25" customHeight="1" x14ac:dyDescent="0.15">
      <c r="B36" s="661" t="s">
        <v>331</v>
      </c>
      <c r="C36" s="662"/>
      <c r="D36" s="662"/>
      <c r="E36" s="662"/>
      <c r="F36" s="662"/>
      <c r="G36" s="662"/>
      <c r="H36" s="662"/>
      <c r="I36" s="662"/>
      <c r="J36" s="662"/>
      <c r="K36" s="662"/>
      <c r="L36" s="662"/>
      <c r="M36" s="662"/>
      <c r="N36" s="662"/>
      <c r="O36" s="662"/>
      <c r="P36" s="662"/>
      <c r="Q36" s="663"/>
      <c r="R36" s="664">
        <v>49707</v>
      </c>
      <c r="S36" s="665"/>
      <c r="T36" s="665"/>
      <c r="U36" s="665"/>
      <c r="V36" s="665"/>
      <c r="W36" s="665"/>
      <c r="X36" s="665"/>
      <c r="Y36" s="666"/>
      <c r="Z36" s="691">
        <v>0.1</v>
      </c>
      <c r="AA36" s="691"/>
      <c r="AB36" s="691"/>
      <c r="AC36" s="691"/>
      <c r="AD36" s="692" t="s">
        <v>141</v>
      </c>
      <c r="AE36" s="692"/>
      <c r="AF36" s="692"/>
      <c r="AG36" s="692"/>
      <c r="AH36" s="692"/>
      <c r="AI36" s="692"/>
      <c r="AJ36" s="692"/>
      <c r="AK36" s="692"/>
      <c r="AL36" s="667" t="s">
        <v>141</v>
      </c>
      <c r="AM36" s="668"/>
      <c r="AN36" s="668"/>
      <c r="AO36" s="693"/>
      <c r="AP36" s="221"/>
      <c r="AQ36" s="714" t="s">
        <v>332</v>
      </c>
      <c r="AR36" s="715"/>
      <c r="AS36" s="715"/>
      <c r="AT36" s="715"/>
      <c r="AU36" s="715"/>
      <c r="AV36" s="715"/>
      <c r="AW36" s="715"/>
      <c r="AX36" s="715"/>
      <c r="AY36" s="716"/>
      <c r="AZ36" s="717">
        <v>10470259</v>
      </c>
      <c r="BA36" s="718"/>
      <c r="BB36" s="718"/>
      <c r="BC36" s="718"/>
      <c r="BD36" s="718"/>
      <c r="BE36" s="718"/>
      <c r="BF36" s="719"/>
      <c r="BG36" s="720" t="s">
        <v>333</v>
      </c>
      <c r="BH36" s="721"/>
      <c r="BI36" s="721"/>
      <c r="BJ36" s="721"/>
      <c r="BK36" s="721"/>
      <c r="BL36" s="721"/>
      <c r="BM36" s="721"/>
      <c r="BN36" s="721"/>
      <c r="BO36" s="721"/>
      <c r="BP36" s="721"/>
      <c r="BQ36" s="721"/>
      <c r="BR36" s="721"/>
      <c r="BS36" s="721"/>
      <c r="BT36" s="721"/>
      <c r="BU36" s="722"/>
      <c r="BV36" s="717">
        <v>283885</v>
      </c>
      <c r="BW36" s="718"/>
      <c r="BX36" s="718"/>
      <c r="BY36" s="718"/>
      <c r="BZ36" s="718"/>
      <c r="CA36" s="718"/>
      <c r="CB36" s="719"/>
      <c r="CD36" s="706" t="s">
        <v>334</v>
      </c>
      <c r="CE36" s="703"/>
      <c r="CF36" s="703"/>
      <c r="CG36" s="703"/>
      <c r="CH36" s="703"/>
      <c r="CI36" s="703"/>
      <c r="CJ36" s="703"/>
      <c r="CK36" s="703"/>
      <c r="CL36" s="703"/>
      <c r="CM36" s="703"/>
      <c r="CN36" s="703"/>
      <c r="CO36" s="703"/>
      <c r="CP36" s="703"/>
      <c r="CQ36" s="704"/>
      <c r="CR36" s="664">
        <v>6389047</v>
      </c>
      <c r="CS36" s="665"/>
      <c r="CT36" s="665"/>
      <c r="CU36" s="665"/>
      <c r="CV36" s="665"/>
      <c r="CW36" s="665"/>
      <c r="CX36" s="665"/>
      <c r="CY36" s="666"/>
      <c r="CZ36" s="667">
        <v>7.6</v>
      </c>
      <c r="DA36" s="677"/>
      <c r="DB36" s="677"/>
      <c r="DC36" s="678"/>
      <c r="DD36" s="670">
        <v>4395375</v>
      </c>
      <c r="DE36" s="665"/>
      <c r="DF36" s="665"/>
      <c r="DG36" s="665"/>
      <c r="DH36" s="665"/>
      <c r="DI36" s="665"/>
      <c r="DJ36" s="665"/>
      <c r="DK36" s="666"/>
      <c r="DL36" s="670">
        <v>2526234</v>
      </c>
      <c r="DM36" s="665"/>
      <c r="DN36" s="665"/>
      <c r="DO36" s="665"/>
      <c r="DP36" s="665"/>
      <c r="DQ36" s="665"/>
      <c r="DR36" s="665"/>
      <c r="DS36" s="665"/>
      <c r="DT36" s="665"/>
      <c r="DU36" s="665"/>
      <c r="DV36" s="666"/>
      <c r="DW36" s="667">
        <v>5.2</v>
      </c>
      <c r="DX36" s="677"/>
      <c r="DY36" s="677"/>
      <c r="DZ36" s="677"/>
      <c r="EA36" s="677"/>
      <c r="EB36" s="677"/>
      <c r="EC36" s="698"/>
    </row>
    <row r="37" spans="2:133" ht="11.25" customHeight="1" x14ac:dyDescent="0.15">
      <c r="B37" s="661" t="s">
        <v>335</v>
      </c>
      <c r="C37" s="662"/>
      <c r="D37" s="662"/>
      <c r="E37" s="662"/>
      <c r="F37" s="662"/>
      <c r="G37" s="662"/>
      <c r="H37" s="662"/>
      <c r="I37" s="662"/>
      <c r="J37" s="662"/>
      <c r="K37" s="662"/>
      <c r="L37" s="662"/>
      <c r="M37" s="662"/>
      <c r="N37" s="662"/>
      <c r="O37" s="662"/>
      <c r="P37" s="662"/>
      <c r="Q37" s="663"/>
      <c r="R37" s="664">
        <v>962058</v>
      </c>
      <c r="S37" s="665"/>
      <c r="T37" s="665"/>
      <c r="U37" s="665"/>
      <c r="V37" s="665"/>
      <c r="W37" s="665"/>
      <c r="X37" s="665"/>
      <c r="Y37" s="666"/>
      <c r="Z37" s="691">
        <v>1.1000000000000001</v>
      </c>
      <c r="AA37" s="691"/>
      <c r="AB37" s="691"/>
      <c r="AC37" s="691"/>
      <c r="AD37" s="692" t="s">
        <v>141</v>
      </c>
      <c r="AE37" s="692"/>
      <c r="AF37" s="692"/>
      <c r="AG37" s="692"/>
      <c r="AH37" s="692"/>
      <c r="AI37" s="692"/>
      <c r="AJ37" s="692"/>
      <c r="AK37" s="692"/>
      <c r="AL37" s="667" t="s">
        <v>141</v>
      </c>
      <c r="AM37" s="668"/>
      <c r="AN37" s="668"/>
      <c r="AO37" s="693"/>
      <c r="AQ37" s="699" t="s">
        <v>336</v>
      </c>
      <c r="AR37" s="700"/>
      <c r="AS37" s="700"/>
      <c r="AT37" s="700"/>
      <c r="AU37" s="700"/>
      <c r="AV37" s="700"/>
      <c r="AW37" s="700"/>
      <c r="AX37" s="700"/>
      <c r="AY37" s="701"/>
      <c r="AZ37" s="664">
        <v>1409339</v>
      </c>
      <c r="BA37" s="665"/>
      <c r="BB37" s="665"/>
      <c r="BC37" s="665"/>
      <c r="BD37" s="675"/>
      <c r="BE37" s="675"/>
      <c r="BF37" s="702"/>
      <c r="BG37" s="706" t="s">
        <v>337</v>
      </c>
      <c r="BH37" s="703"/>
      <c r="BI37" s="703"/>
      <c r="BJ37" s="703"/>
      <c r="BK37" s="703"/>
      <c r="BL37" s="703"/>
      <c r="BM37" s="703"/>
      <c r="BN37" s="703"/>
      <c r="BO37" s="703"/>
      <c r="BP37" s="703"/>
      <c r="BQ37" s="703"/>
      <c r="BR37" s="703"/>
      <c r="BS37" s="703"/>
      <c r="BT37" s="703"/>
      <c r="BU37" s="704"/>
      <c r="BV37" s="664">
        <v>273949</v>
      </c>
      <c r="BW37" s="665"/>
      <c r="BX37" s="665"/>
      <c r="BY37" s="665"/>
      <c r="BZ37" s="665"/>
      <c r="CA37" s="665"/>
      <c r="CB37" s="705"/>
      <c r="CD37" s="706" t="s">
        <v>338</v>
      </c>
      <c r="CE37" s="703"/>
      <c r="CF37" s="703"/>
      <c r="CG37" s="703"/>
      <c r="CH37" s="703"/>
      <c r="CI37" s="703"/>
      <c r="CJ37" s="703"/>
      <c r="CK37" s="703"/>
      <c r="CL37" s="703"/>
      <c r="CM37" s="703"/>
      <c r="CN37" s="703"/>
      <c r="CO37" s="703"/>
      <c r="CP37" s="703"/>
      <c r="CQ37" s="704"/>
      <c r="CR37" s="664">
        <v>139325</v>
      </c>
      <c r="CS37" s="675"/>
      <c r="CT37" s="675"/>
      <c r="CU37" s="675"/>
      <c r="CV37" s="675"/>
      <c r="CW37" s="675"/>
      <c r="CX37" s="675"/>
      <c r="CY37" s="676"/>
      <c r="CZ37" s="667">
        <v>0.2</v>
      </c>
      <c r="DA37" s="677"/>
      <c r="DB37" s="677"/>
      <c r="DC37" s="678"/>
      <c r="DD37" s="670">
        <v>139325</v>
      </c>
      <c r="DE37" s="675"/>
      <c r="DF37" s="675"/>
      <c r="DG37" s="675"/>
      <c r="DH37" s="675"/>
      <c r="DI37" s="675"/>
      <c r="DJ37" s="675"/>
      <c r="DK37" s="676"/>
      <c r="DL37" s="670">
        <v>139325</v>
      </c>
      <c r="DM37" s="675"/>
      <c r="DN37" s="675"/>
      <c r="DO37" s="675"/>
      <c r="DP37" s="675"/>
      <c r="DQ37" s="675"/>
      <c r="DR37" s="675"/>
      <c r="DS37" s="675"/>
      <c r="DT37" s="675"/>
      <c r="DU37" s="675"/>
      <c r="DV37" s="676"/>
      <c r="DW37" s="667">
        <v>0.3</v>
      </c>
      <c r="DX37" s="677"/>
      <c r="DY37" s="677"/>
      <c r="DZ37" s="677"/>
      <c r="EA37" s="677"/>
      <c r="EB37" s="677"/>
      <c r="EC37" s="698"/>
    </row>
    <row r="38" spans="2:133" ht="11.25" customHeight="1" x14ac:dyDescent="0.15">
      <c r="B38" s="661" t="s">
        <v>339</v>
      </c>
      <c r="C38" s="662"/>
      <c r="D38" s="662"/>
      <c r="E38" s="662"/>
      <c r="F38" s="662"/>
      <c r="G38" s="662"/>
      <c r="H38" s="662"/>
      <c r="I38" s="662"/>
      <c r="J38" s="662"/>
      <c r="K38" s="662"/>
      <c r="L38" s="662"/>
      <c r="M38" s="662"/>
      <c r="N38" s="662"/>
      <c r="O38" s="662"/>
      <c r="P38" s="662"/>
      <c r="Q38" s="663"/>
      <c r="R38" s="664">
        <v>4041143</v>
      </c>
      <c r="S38" s="665"/>
      <c r="T38" s="665"/>
      <c r="U38" s="665"/>
      <c r="V38" s="665"/>
      <c r="W38" s="665"/>
      <c r="X38" s="665"/>
      <c r="Y38" s="666"/>
      <c r="Z38" s="691">
        <v>4.5</v>
      </c>
      <c r="AA38" s="691"/>
      <c r="AB38" s="691"/>
      <c r="AC38" s="691"/>
      <c r="AD38" s="692" t="s">
        <v>141</v>
      </c>
      <c r="AE38" s="692"/>
      <c r="AF38" s="692"/>
      <c r="AG38" s="692"/>
      <c r="AH38" s="692"/>
      <c r="AI38" s="692"/>
      <c r="AJ38" s="692"/>
      <c r="AK38" s="692"/>
      <c r="AL38" s="667" t="s">
        <v>141</v>
      </c>
      <c r="AM38" s="668"/>
      <c r="AN38" s="668"/>
      <c r="AO38" s="693"/>
      <c r="AQ38" s="699" t="s">
        <v>340</v>
      </c>
      <c r="AR38" s="700"/>
      <c r="AS38" s="700"/>
      <c r="AT38" s="700"/>
      <c r="AU38" s="700"/>
      <c r="AV38" s="700"/>
      <c r="AW38" s="700"/>
      <c r="AX38" s="700"/>
      <c r="AY38" s="701"/>
      <c r="AZ38" s="664">
        <v>1276995</v>
      </c>
      <c r="BA38" s="665"/>
      <c r="BB38" s="665"/>
      <c r="BC38" s="665"/>
      <c r="BD38" s="675"/>
      <c r="BE38" s="675"/>
      <c r="BF38" s="702"/>
      <c r="BG38" s="706" t="s">
        <v>341</v>
      </c>
      <c r="BH38" s="703"/>
      <c r="BI38" s="703"/>
      <c r="BJ38" s="703"/>
      <c r="BK38" s="703"/>
      <c r="BL38" s="703"/>
      <c r="BM38" s="703"/>
      <c r="BN38" s="703"/>
      <c r="BO38" s="703"/>
      <c r="BP38" s="703"/>
      <c r="BQ38" s="703"/>
      <c r="BR38" s="703"/>
      <c r="BS38" s="703"/>
      <c r="BT38" s="703"/>
      <c r="BU38" s="704"/>
      <c r="BV38" s="664">
        <v>34223</v>
      </c>
      <c r="BW38" s="665"/>
      <c r="BX38" s="665"/>
      <c r="BY38" s="665"/>
      <c r="BZ38" s="665"/>
      <c r="CA38" s="665"/>
      <c r="CB38" s="705"/>
      <c r="CD38" s="706" t="s">
        <v>342</v>
      </c>
      <c r="CE38" s="703"/>
      <c r="CF38" s="703"/>
      <c r="CG38" s="703"/>
      <c r="CH38" s="703"/>
      <c r="CI38" s="703"/>
      <c r="CJ38" s="703"/>
      <c r="CK38" s="703"/>
      <c r="CL38" s="703"/>
      <c r="CM38" s="703"/>
      <c r="CN38" s="703"/>
      <c r="CO38" s="703"/>
      <c r="CP38" s="703"/>
      <c r="CQ38" s="704"/>
      <c r="CR38" s="664">
        <v>7745994</v>
      </c>
      <c r="CS38" s="665"/>
      <c r="CT38" s="665"/>
      <c r="CU38" s="665"/>
      <c r="CV38" s="665"/>
      <c r="CW38" s="665"/>
      <c r="CX38" s="665"/>
      <c r="CY38" s="666"/>
      <c r="CZ38" s="667">
        <v>9.1999999999999993</v>
      </c>
      <c r="DA38" s="677"/>
      <c r="DB38" s="677"/>
      <c r="DC38" s="678"/>
      <c r="DD38" s="670">
        <v>6290825</v>
      </c>
      <c r="DE38" s="665"/>
      <c r="DF38" s="665"/>
      <c r="DG38" s="665"/>
      <c r="DH38" s="665"/>
      <c r="DI38" s="665"/>
      <c r="DJ38" s="665"/>
      <c r="DK38" s="666"/>
      <c r="DL38" s="670">
        <v>6132844</v>
      </c>
      <c r="DM38" s="665"/>
      <c r="DN38" s="665"/>
      <c r="DO38" s="665"/>
      <c r="DP38" s="665"/>
      <c r="DQ38" s="665"/>
      <c r="DR38" s="665"/>
      <c r="DS38" s="665"/>
      <c r="DT38" s="665"/>
      <c r="DU38" s="665"/>
      <c r="DV38" s="666"/>
      <c r="DW38" s="667">
        <v>12.5</v>
      </c>
      <c r="DX38" s="677"/>
      <c r="DY38" s="677"/>
      <c r="DZ38" s="677"/>
      <c r="EA38" s="677"/>
      <c r="EB38" s="677"/>
      <c r="EC38" s="698"/>
    </row>
    <row r="39" spans="2:133" ht="11.25" customHeight="1" x14ac:dyDescent="0.15">
      <c r="B39" s="661" t="s">
        <v>343</v>
      </c>
      <c r="C39" s="662"/>
      <c r="D39" s="662"/>
      <c r="E39" s="662"/>
      <c r="F39" s="662"/>
      <c r="G39" s="662"/>
      <c r="H39" s="662"/>
      <c r="I39" s="662"/>
      <c r="J39" s="662"/>
      <c r="K39" s="662"/>
      <c r="L39" s="662"/>
      <c r="M39" s="662"/>
      <c r="N39" s="662"/>
      <c r="O39" s="662"/>
      <c r="P39" s="662"/>
      <c r="Q39" s="663"/>
      <c r="R39" s="664">
        <v>1189055</v>
      </c>
      <c r="S39" s="665"/>
      <c r="T39" s="665"/>
      <c r="U39" s="665"/>
      <c r="V39" s="665"/>
      <c r="W39" s="665"/>
      <c r="X39" s="665"/>
      <c r="Y39" s="666"/>
      <c r="Z39" s="691">
        <v>1.3</v>
      </c>
      <c r="AA39" s="691"/>
      <c r="AB39" s="691"/>
      <c r="AC39" s="691"/>
      <c r="AD39" s="692">
        <v>128374</v>
      </c>
      <c r="AE39" s="692"/>
      <c r="AF39" s="692"/>
      <c r="AG39" s="692"/>
      <c r="AH39" s="692"/>
      <c r="AI39" s="692"/>
      <c r="AJ39" s="692"/>
      <c r="AK39" s="692"/>
      <c r="AL39" s="667">
        <v>0.3</v>
      </c>
      <c r="AM39" s="668"/>
      <c r="AN39" s="668"/>
      <c r="AO39" s="693"/>
      <c r="AQ39" s="699" t="s">
        <v>344</v>
      </c>
      <c r="AR39" s="700"/>
      <c r="AS39" s="700"/>
      <c r="AT39" s="700"/>
      <c r="AU39" s="700"/>
      <c r="AV39" s="700"/>
      <c r="AW39" s="700"/>
      <c r="AX39" s="700"/>
      <c r="AY39" s="701"/>
      <c r="AZ39" s="664">
        <v>97817</v>
      </c>
      <c r="BA39" s="665"/>
      <c r="BB39" s="665"/>
      <c r="BC39" s="665"/>
      <c r="BD39" s="675"/>
      <c r="BE39" s="675"/>
      <c r="BF39" s="702"/>
      <c r="BG39" s="706" t="s">
        <v>345</v>
      </c>
      <c r="BH39" s="703"/>
      <c r="BI39" s="703"/>
      <c r="BJ39" s="703"/>
      <c r="BK39" s="703"/>
      <c r="BL39" s="703"/>
      <c r="BM39" s="703"/>
      <c r="BN39" s="703"/>
      <c r="BO39" s="703"/>
      <c r="BP39" s="703"/>
      <c r="BQ39" s="703"/>
      <c r="BR39" s="703"/>
      <c r="BS39" s="703"/>
      <c r="BT39" s="703"/>
      <c r="BU39" s="704"/>
      <c r="BV39" s="664">
        <v>51076</v>
      </c>
      <c r="BW39" s="665"/>
      <c r="BX39" s="665"/>
      <c r="BY39" s="665"/>
      <c r="BZ39" s="665"/>
      <c r="CA39" s="665"/>
      <c r="CB39" s="705"/>
      <c r="CD39" s="706" t="s">
        <v>346</v>
      </c>
      <c r="CE39" s="703"/>
      <c r="CF39" s="703"/>
      <c r="CG39" s="703"/>
      <c r="CH39" s="703"/>
      <c r="CI39" s="703"/>
      <c r="CJ39" s="703"/>
      <c r="CK39" s="703"/>
      <c r="CL39" s="703"/>
      <c r="CM39" s="703"/>
      <c r="CN39" s="703"/>
      <c r="CO39" s="703"/>
      <c r="CP39" s="703"/>
      <c r="CQ39" s="704"/>
      <c r="CR39" s="664">
        <v>3252138</v>
      </c>
      <c r="CS39" s="675"/>
      <c r="CT39" s="675"/>
      <c r="CU39" s="675"/>
      <c r="CV39" s="675"/>
      <c r="CW39" s="675"/>
      <c r="CX39" s="675"/>
      <c r="CY39" s="676"/>
      <c r="CZ39" s="667">
        <v>3.9</v>
      </c>
      <c r="DA39" s="677"/>
      <c r="DB39" s="677"/>
      <c r="DC39" s="678"/>
      <c r="DD39" s="670">
        <v>3202556</v>
      </c>
      <c r="DE39" s="675"/>
      <c r="DF39" s="675"/>
      <c r="DG39" s="675"/>
      <c r="DH39" s="675"/>
      <c r="DI39" s="675"/>
      <c r="DJ39" s="675"/>
      <c r="DK39" s="676"/>
      <c r="DL39" s="670" t="s">
        <v>141</v>
      </c>
      <c r="DM39" s="675"/>
      <c r="DN39" s="675"/>
      <c r="DO39" s="675"/>
      <c r="DP39" s="675"/>
      <c r="DQ39" s="675"/>
      <c r="DR39" s="675"/>
      <c r="DS39" s="675"/>
      <c r="DT39" s="675"/>
      <c r="DU39" s="675"/>
      <c r="DV39" s="676"/>
      <c r="DW39" s="667" t="s">
        <v>249</v>
      </c>
      <c r="DX39" s="677"/>
      <c r="DY39" s="677"/>
      <c r="DZ39" s="677"/>
      <c r="EA39" s="677"/>
      <c r="EB39" s="677"/>
      <c r="EC39" s="698"/>
    </row>
    <row r="40" spans="2:133" ht="11.25" customHeight="1" x14ac:dyDescent="0.15">
      <c r="B40" s="661" t="s">
        <v>347</v>
      </c>
      <c r="C40" s="662"/>
      <c r="D40" s="662"/>
      <c r="E40" s="662"/>
      <c r="F40" s="662"/>
      <c r="G40" s="662"/>
      <c r="H40" s="662"/>
      <c r="I40" s="662"/>
      <c r="J40" s="662"/>
      <c r="K40" s="662"/>
      <c r="L40" s="662"/>
      <c r="M40" s="662"/>
      <c r="N40" s="662"/>
      <c r="O40" s="662"/>
      <c r="P40" s="662"/>
      <c r="Q40" s="663"/>
      <c r="R40" s="664">
        <v>6741011</v>
      </c>
      <c r="S40" s="665"/>
      <c r="T40" s="665"/>
      <c r="U40" s="665"/>
      <c r="V40" s="665"/>
      <c r="W40" s="665"/>
      <c r="X40" s="665"/>
      <c r="Y40" s="666"/>
      <c r="Z40" s="691">
        <v>7.5</v>
      </c>
      <c r="AA40" s="691"/>
      <c r="AB40" s="691"/>
      <c r="AC40" s="691"/>
      <c r="AD40" s="692" t="s">
        <v>141</v>
      </c>
      <c r="AE40" s="692"/>
      <c r="AF40" s="692"/>
      <c r="AG40" s="692"/>
      <c r="AH40" s="692"/>
      <c r="AI40" s="692"/>
      <c r="AJ40" s="692"/>
      <c r="AK40" s="692"/>
      <c r="AL40" s="667" t="s">
        <v>249</v>
      </c>
      <c r="AM40" s="668"/>
      <c r="AN40" s="668"/>
      <c r="AO40" s="693"/>
      <c r="AQ40" s="699" t="s">
        <v>348</v>
      </c>
      <c r="AR40" s="700"/>
      <c r="AS40" s="700"/>
      <c r="AT40" s="700"/>
      <c r="AU40" s="700"/>
      <c r="AV40" s="700"/>
      <c r="AW40" s="700"/>
      <c r="AX40" s="700"/>
      <c r="AY40" s="701"/>
      <c r="AZ40" s="664">
        <v>37931</v>
      </c>
      <c r="BA40" s="665"/>
      <c r="BB40" s="665"/>
      <c r="BC40" s="665"/>
      <c r="BD40" s="675"/>
      <c r="BE40" s="675"/>
      <c r="BF40" s="702"/>
      <c r="BG40" s="707" t="s">
        <v>349</v>
      </c>
      <c r="BH40" s="708"/>
      <c r="BI40" s="708"/>
      <c r="BJ40" s="708"/>
      <c r="BK40" s="708"/>
      <c r="BL40" s="222"/>
      <c r="BM40" s="703" t="s">
        <v>350</v>
      </c>
      <c r="BN40" s="703"/>
      <c r="BO40" s="703"/>
      <c r="BP40" s="703"/>
      <c r="BQ40" s="703"/>
      <c r="BR40" s="703"/>
      <c r="BS40" s="703"/>
      <c r="BT40" s="703"/>
      <c r="BU40" s="704"/>
      <c r="BV40" s="664">
        <v>90</v>
      </c>
      <c r="BW40" s="665"/>
      <c r="BX40" s="665"/>
      <c r="BY40" s="665"/>
      <c r="BZ40" s="665"/>
      <c r="CA40" s="665"/>
      <c r="CB40" s="705"/>
      <c r="CD40" s="706" t="s">
        <v>351</v>
      </c>
      <c r="CE40" s="703"/>
      <c r="CF40" s="703"/>
      <c r="CG40" s="703"/>
      <c r="CH40" s="703"/>
      <c r="CI40" s="703"/>
      <c r="CJ40" s="703"/>
      <c r="CK40" s="703"/>
      <c r="CL40" s="703"/>
      <c r="CM40" s="703"/>
      <c r="CN40" s="703"/>
      <c r="CO40" s="703"/>
      <c r="CP40" s="703"/>
      <c r="CQ40" s="704"/>
      <c r="CR40" s="664">
        <v>589870</v>
      </c>
      <c r="CS40" s="665"/>
      <c r="CT40" s="665"/>
      <c r="CU40" s="665"/>
      <c r="CV40" s="665"/>
      <c r="CW40" s="665"/>
      <c r="CX40" s="665"/>
      <c r="CY40" s="666"/>
      <c r="CZ40" s="667">
        <v>0.7</v>
      </c>
      <c r="DA40" s="677"/>
      <c r="DB40" s="677"/>
      <c r="DC40" s="678"/>
      <c r="DD40" s="670">
        <v>327690</v>
      </c>
      <c r="DE40" s="665"/>
      <c r="DF40" s="665"/>
      <c r="DG40" s="665"/>
      <c r="DH40" s="665"/>
      <c r="DI40" s="665"/>
      <c r="DJ40" s="665"/>
      <c r="DK40" s="666"/>
      <c r="DL40" s="670">
        <v>327690</v>
      </c>
      <c r="DM40" s="665"/>
      <c r="DN40" s="665"/>
      <c r="DO40" s="665"/>
      <c r="DP40" s="665"/>
      <c r="DQ40" s="665"/>
      <c r="DR40" s="665"/>
      <c r="DS40" s="665"/>
      <c r="DT40" s="665"/>
      <c r="DU40" s="665"/>
      <c r="DV40" s="666"/>
      <c r="DW40" s="667">
        <v>0.7</v>
      </c>
      <c r="DX40" s="677"/>
      <c r="DY40" s="677"/>
      <c r="DZ40" s="677"/>
      <c r="EA40" s="677"/>
      <c r="EB40" s="677"/>
      <c r="EC40" s="698"/>
    </row>
    <row r="41" spans="2:133" ht="11.25" customHeight="1" x14ac:dyDescent="0.15">
      <c r="B41" s="661" t="s">
        <v>352</v>
      </c>
      <c r="C41" s="662"/>
      <c r="D41" s="662"/>
      <c r="E41" s="662"/>
      <c r="F41" s="662"/>
      <c r="G41" s="662"/>
      <c r="H41" s="662"/>
      <c r="I41" s="662"/>
      <c r="J41" s="662"/>
      <c r="K41" s="662"/>
      <c r="L41" s="662"/>
      <c r="M41" s="662"/>
      <c r="N41" s="662"/>
      <c r="O41" s="662"/>
      <c r="P41" s="662"/>
      <c r="Q41" s="663"/>
      <c r="R41" s="664" t="s">
        <v>141</v>
      </c>
      <c r="S41" s="665"/>
      <c r="T41" s="665"/>
      <c r="U41" s="665"/>
      <c r="V41" s="665"/>
      <c r="W41" s="665"/>
      <c r="X41" s="665"/>
      <c r="Y41" s="666"/>
      <c r="Z41" s="691" t="s">
        <v>141</v>
      </c>
      <c r="AA41" s="691"/>
      <c r="AB41" s="691"/>
      <c r="AC41" s="691"/>
      <c r="AD41" s="692" t="s">
        <v>141</v>
      </c>
      <c r="AE41" s="692"/>
      <c r="AF41" s="692"/>
      <c r="AG41" s="692"/>
      <c r="AH41" s="692"/>
      <c r="AI41" s="692"/>
      <c r="AJ41" s="692"/>
      <c r="AK41" s="692"/>
      <c r="AL41" s="667" t="s">
        <v>141</v>
      </c>
      <c r="AM41" s="668"/>
      <c r="AN41" s="668"/>
      <c r="AO41" s="693"/>
      <c r="AQ41" s="699" t="s">
        <v>353</v>
      </c>
      <c r="AR41" s="700"/>
      <c r="AS41" s="700"/>
      <c r="AT41" s="700"/>
      <c r="AU41" s="700"/>
      <c r="AV41" s="700"/>
      <c r="AW41" s="700"/>
      <c r="AX41" s="700"/>
      <c r="AY41" s="701"/>
      <c r="AZ41" s="664">
        <v>1611240</v>
      </c>
      <c r="BA41" s="665"/>
      <c r="BB41" s="665"/>
      <c r="BC41" s="665"/>
      <c r="BD41" s="675"/>
      <c r="BE41" s="675"/>
      <c r="BF41" s="702"/>
      <c r="BG41" s="707"/>
      <c r="BH41" s="708"/>
      <c r="BI41" s="708"/>
      <c r="BJ41" s="708"/>
      <c r="BK41" s="708"/>
      <c r="BL41" s="222"/>
      <c r="BM41" s="703" t="s">
        <v>354</v>
      </c>
      <c r="BN41" s="703"/>
      <c r="BO41" s="703"/>
      <c r="BP41" s="703"/>
      <c r="BQ41" s="703"/>
      <c r="BR41" s="703"/>
      <c r="BS41" s="703"/>
      <c r="BT41" s="703"/>
      <c r="BU41" s="704"/>
      <c r="BV41" s="664" t="s">
        <v>141</v>
      </c>
      <c r="BW41" s="665"/>
      <c r="BX41" s="665"/>
      <c r="BY41" s="665"/>
      <c r="BZ41" s="665"/>
      <c r="CA41" s="665"/>
      <c r="CB41" s="705"/>
      <c r="CD41" s="706" t="s">
        <v>355</v>
      </c>
      <c r="CE41" s="703"/>
      <c r="CF41" s="703"/>
      <c r="CG41" s="703"/>
      <c r="CH41" s="703"/>
      <c r="CI41" s="703"/>
      <c r="CJ41" s="703"/>
      <c r="CK41" s="703"/>
      <c r="CL41" s="703"/>
      <c r="CM41" s="703"/>
      <c r="CN41" s="703"/>
      <c r="CO41" s="703"/>
      <c r="CP41" s="703"/>
      <c r="CQ41" s="704"/>
      <c r="CR41" s="664" t="s">
        <v>141</v>
      </c>
      <c r="CS41" s="675"/>
      <c r="CT41" s="675"/>
      <c r="CU41" s="675"/>
      <c r="CV41" s="675"/>
      <c r="CW41" s="675"/>
      <c r="CX41" s="675"/>
      <c r="CY41" s="676"/>
      <c r="CZ41" s="667" t="s">
        <v>141</v>
      </c>
      <c r="DA41" s="677"/>
      <c r="DB41" s="677"/>
      <c r="DC41" s="678"/>
      <c r="DD41" s="670" t="s">
        <v>141</v>
      </c>
      <c r="DE41" s="675"/>
      <c r="DF41" s="675"/>
      <c r="DG41" s="675"/>
      <c r="DH41" s="675"/>
      <c r="DI41" s="675"/>
      <c r="DJ41" s="675"/>
      <c r="DK41" s="676"/>
      <c r="DL41" s="671"/>
      <c r="DM41" s="672"/>
      <c r="DN41" s="672"/>
      <c r="DO41" s="672"/>
      <c r="DP41" s="672"/>
      <c r="DQ41" s="672"/>
      <c r="DR41" s="672"/>
      <c r="DS41" s="672"/>
      <c r="DT41" s="672"/>
      <c r="DU41" s="672"/>
      <c r="DV41" s="673"/>
      <c r="DW41" s="657"/>
      <c r="DX41" s="658"/>
      <c r="DY41" s="658"/>
      <c r="DZ41" s="658"/>
      <c r="EA41" s="658"/>
      <c r="EB41" s="658"/>
      <c r="EC41" s="659"/>
    </row>
    <row r="42" spans="2:133" ht="11.25" customHeight="1" x14ac:dyDescent="0.15">
      <c r="B42" s="661" t="s">
        <v>356</v>
      </c>
      <c r="C42" s="662"/>
      <c r="D42" s="662"/>
      <c r="E42" s="662"/>
      <c r="F42" s="662"/>
      <c r="G42" s="662"/>
      <c r="H42" s="662"/>
      <c r="I42" s="662"/>
      <c r="J42" s="662"/>
      <c r="K42" s="662"/>
      <c r="L42" s="662"/>
      <c r="M42" s="662"/>
      <c r="N42" s="662"/>
      <c r="O42" s="662"/>
      <c r="P42" s="662"/>
      <c r="Q42" s="663"/>
      <c r="R42" s="664" t="s">
        <v>141</v>
      </c>
      <c r="S42" s="665"/>
      <c r="T42" s="665"/>
      <c r="U42" s="665"/>
      <c r="V42" s="665"/>
      <c r="W42" s="665"/>
      <c r="X42" s="665"/>
      <c r="Y42" s="666"/>
      <c r="Z42" s="691" t="s">
        <v>141</v>
      </c>
      <c r="AA42" s="691"/>
      <c r="AB42" s="691"/>
      <c r="AC42" s="691"/>
      <c r="AD42" s="692" t="s">
        <v>249</v>
      </c>
      <c r="AE42" s="692"/>
      <c r="AF42" s="692"/>
      <c r="AG42" s="692"/>
      <c r="AH42" s="692"/>
      <c r="AI42" s="692"/>
      <c r="AJ42" s="692"/>
      <c r="AK42" s="692"/>
      <c r="AL42" s="667" t="s">
        <v>141</v>
      </c>
      <c r="AM42" s="668"/>
      <c r="AN42" s="668"/>
      <c r="AO42" s="693"/>
      <c r="AQ42" s="711" t="s">
        <v>357</v>
      </c>
      <c r="AR42" s="712"/>
      <c r="AS42" s="712"/>
      <c r="AT42" s="712"/>
      <c r="AU42" s="712"/>
      <c r="AV42" s="712"/>
      <c r="AW42" s="712"/>
      <c r="AX42" s="712"/>
      <c r="AY42" s="713"/>
      <c r="AZ42" s="644">
        <v>6036937</v>
      </c>
      <c r="BA42" s="679"/>
      <c r="BB42" s="679"/>
      <c r="BC42" s="679"/>
      <c r="BD42" s="645"/>
      <c r="BE42" s="645"/>
      <c r="BF42" s="694"/>
      <c r="BG42" s="709"/>
      <c r="BH42" s="710"/>
      <c r="BI42" s="710"/>
      <c r="BJ42" s="710"/>
      <c r="BK42" s="710"/>
      <c r="BL42" s="223"/>
      <c r="BM42" s="695" t="s">
        <v>358</v>
      </c>
      <c r="BN42" s="695"/>
      <c r="BO42" s="695"/>
      <c r="BP42" s="695"/>
      <c r="BQ42" s="695"/>
      <c r="BR42" s="695"/>
      <c r="BS42" s="695"/>
      <c r="BT42" s="695"/>
      <c r="BU42" s="696"/>
      <c r="BV42" s="644">
        <v>318</v>
      </c>
      <c r="BW42" s="679"/>
      <c r="BX42" s="679"/>
      <c r="BY42" s="679"/>
      <c r="BZ42" s="679"/>
      <c r="CA42" s="679"/>
      <c r="CB42" s="697"/>
      <c r="CD42" s="661" t="s">
        <v>359</v>
      </c>
      <c r="CE42" s="662"/>
      <c r="CF42" s="662"/>
      <c r="CG42" s="662"/>
      <c r="CH42" s="662"/>
      <c r="CI42" s="662"/>
      <c r="CJ42" s="662"/>
      <c r="CK42" s="662"/>
      <c r="CL42" s="662"/>
      <c r="CM42" s="662"/>
      <c r="CN42" s="662"/>
      <c r="CO42" s="662"/>
      <c r="CP42" s="662"/>
      <c r="CQ42" s="663"/>
      <c r="CR42" s="664">
        <v>4884648</v>
      </c>
      <c r="CS42" s="675"/>
      <c r="CT42" s="675"/>
      <c r="CU42" s="675"/>
      <c r="CV42" s="675"/>
      <c r="CW42" s="675"/>
      <c r="CX42" s="675"/>
      <c r="CY42" s="676"/>
      <c r="CZ42" s="667">
        <v>5.8</v>
      </c>
      <c r="DA42" s="677"/>
      <c r="DB42" s="677"/>
      <c r="DC42" s="678"/>
      <c r="DD42" s="670">
        <v>1636752</v>
      </c>
      <c r="DE42" s="675"/>
      <c r="DF42" s="675"/>
      <c r="DG42" s="675"/>
      <c r="DH42" s="675"/>
      <c r="DI42" s="675"/>
      <c r="DJ42" s="675"/>
      <c r="DK42" s="676"/>
      <c r="DL42" s="671"/>
      <c r="DM42" s="672"/>
      <c r="DN42" s="672"/>
      <c r="DO42" s="672"/>
      <c r="DP42" s="672"/>
      <c r="DQ42" s="672"/>
      <c r="DR42" s="672"/>
      <c r="DS42" s="672"/>
      <c r="DT42" s="672"/>
      <c r="DU42" s="672"/>
      <c r="DV42" s="673"/>
      <c r="DW42" s="657"/>
      <c r="DX42" s="658"/>
      <c r="DY42" s="658"/>
      <c r="DZ42" s="658"/>
      <c r="EA42" s="658"/>
      <c r="EB42" s="658"/>
      <c r="EC42" s="659"/>
    </row>
    <row r="43" spans="2:133" ht="11.25" customHeight="1" x14ac:dyDescent="0.15">
      <c r="B43" s="661" t="s">
        <v>360</v>
      </c>
      <c r="C43" s="662"/>
      <c r="D43" s="662"/>
      <c r="E43" s="662"/>
      <c r="F43" s="662"/>
      <c r="G43" s="662"/>
      <c r="H43" s="662"/>
      <c r="I43" s="662"/>
      <c r="J43" s="662"/>
      <c r="K43" s="662"/>
      <c r="L43" s="662"/>
      <c r="M43" s="662"/>
      <c r="N43" s="662"/>
      <c r="O43" s="662"/>
      <c r="P43" s="662"/>
      <c r="Q43" s="663"/>
      <c r="R43" s="664">
        <v>4387111</v>
      </c>
      <c r="S43" s="665"/>
      <c r="T43" s="665"/>
      <c r="U43" s="665"/>
      <c r="V43" s="665"/>
      <c r="W43" s="665"/>
      <c r="X43" s="665"/>
      <c r="Y43" s="666"/>
      <c r="Z43" s="691">
        <v>4.9000000000000004</v>
      </c>
      <c r="AA43" s="691"/>
      <c r="AB43" s="691"/>
      <c r="AC43" s="691"/>
      <c r="AD43" s="692" t="s">
        <v>249</v>
      </c>
      <c r="AE43" s="692"/>
      <c r="AF43" s="692"/>
      <c r="AG43" s="692"/>
      <c r="AH43" s="692"/>
      <c r="AI43" s="692"/>
      <c r="AJ43" s="692"/>
      <c r="AK43" s="692"/>
      <c r="AL43" s="667" t="s">
        <v>249</v>
      </c>
      <c r="AM43" s="668"/>
      <c r="AN43" s="668"/>
      <c r="AO43" s="693"/>
      <c r="BV43" s="224"/>
      <c r="BW43" s="224"/>
      <c r="BX43" s="224"/>
      <c r="BY43" s="224"/>
      <c r="BZ43" s="224"/>
      <c r="CA43" s="224"/>
      <c r="CB43" s="224"/>
      <c r="CD43" s="661" t="s">
        <v>361</v>
      </c>
      <c r="CE43" s="662"/>
      <c r="CF43" s="662"/>
      <c r="CG43" s="662"/>
      <c r="CH43" s="662"/>
      <c r="CI43" s="662"/>
      <c r="CJ43" s="662"/>
      <c r="CK43" s="662"/>
      <c r="CL43" s="662"/>
      <c r="CM43" s="662"/>
      <c r="CN43" s="662"/>
      <c r="CO43" s="662"/>
      <c r="CP43" s="662"/>
      <c r="CQ43" s="663"/>
      <c r="CR43" s="664">
        <v>120479</v>
      </c>
      <c r="CS43" s="675"/>
      <c r="CT43" s="675"/>
      <c r="CU43" s="675"/>
      <c r="CV43" s="675"/>
      <c r="CW43" s="675"/>
      <c r="CX43" s="675"/>
      <c r="CY43" s="676"/>
      <c r="CZ43" s="667">
        <v>0.1</v>
      </c>
      <c r="DA43" s="677"/>
      <c r="DB43" s="677"/>
      <c r="DC43" s="678"/>
      <c r="DD43" s="670">
        <v>120479</v>
      </c>
      <c r="DE43" s="675"/>
      <c r="DF43" s="675"/>
      <c r="DG43" s="675"/>
      <c r="DH43" s="675"/>
      <c r="DI43" s="675"/>
      <c r="DJ43" s="675"/>
      <c r="DK43" s="676"/>
      <c r="DL43" s="671"/>
      <c r="DM43" s="672"/>
      <c r="DN43" s="672"/>
      <c r="DO43" s="672"/>
      <c r="DP43" s="672"/>
      <c r="DQ43" s="672"/>
      <c r="DR43" s="672"/>
      <c r="DS43" s="672"/>
      <c r="DT43" s="672"/>
      <c r="DU43" s="672"/>
      <c r="DV43" s="673"/>
      <c r="DW43" s="657"/>
      <c r="DX43" s="658"/>
      <c r="DY43" s="658"/>
      <c r="DZ43" s="658"/>
      <c r="EA43" s="658"/>
      <c r="EB43" s="658"/>
      <c r="EC43" s="659"/>
    </row>
    <row r="44" spans="2:133" ht="11.25" customHeight="1" x14ac:dyDescent="0.15">
      <c r="B44" s="641" t="s">
        <v>362</v>
      </c>
      <c r="C44" s="642"/>
      <c r="D44" s="642"/>
      <c r="E44" s="642"/>
      <c r="F44" s="642"/>
      <c r="G44" s="642"/>
      <c r="H44" s="642"/>
      <c r="I44" s="642"/>
      <c r="J44" s="642"/>
      <c r="K44" s="642"/>
      <c r="L44" s="642"/>
      <c r="M44" s="642"/>
      <c r="N44" s="642"/>
      <c r="O44" s="642"/>
      <c r="P44" s="642"/>
      <c r="Q44" s="643"/>
      <c r="R44" s="644">
        <v>89933522</v>
      </c>
      <c r="S44" s="679"/>
      <c r="T44" s="679"/>
      <c r="U44" s="679"/>
      <c r="V44" s="679"/>
      <c r="W44" s="679"/>
      <c r="X44" s="679"/>
      <c r="Y44" s="680"/>
      <c r="Z44" s="681">
        <v>100</v>
      </c>
      <c r="AA44" s="681"/>
      <c r="AB44" s="681"/>
      <c r="AC44" s="681"/>
      <c r="AD44" s="682">
        <v>44538031</v>
      </c>
      <c r="AE44" s="682"/>
      <c r="AF44" s="682"/>
      <c r="AG44" s="682"/>
      <c r="AH44" s="682"/>
      <c r="AI44" s="682"/>
      <c r="AJ44" s="682"/>
      <c r="AK44" s="682"/>
      <c r="AL44" s="647">
        <v>100</v>
      </c>
      <c r="AM44" s="683"/>
      <c r="AN44" s="683"/>
      <c r="AO44" s="684"/>
      <c r="CD44" s="685" t="s">
        <v>309</v>
      </c>
      <c r="CE44" s="686"/>
      <c r="CF44" s="661" t="s">
        <v>363</v>
      </c>
      <c r="CG44" s="662"/>
      <c r="CH44" s="662"/>
      <c r="CI44" s="662"/>
      <c r="CJ44" s="662"/>
      <c r="CK44" s="662"/>
      <c r="CL44" s="662"/>
      <c r="CM44" s="662"/>
      <c r="CN44" s="662"/>
      <c r="CO44" s="662"/>
      <c r="CP44" s="662"/>
      <c r="CQ44" s="663"/>
      <c r="CR44" s="664">
        <v>4884648</v>
      </c>
      <c r="CS44" s="665"/>
      <c r="CT44" s="665"/>
      <c r="CU44" s="665"/>
      <c r="CV44" s="665"/>
      <c r="CW44" s="665"/>
      <c r="CX44" s="665"/>
      <c r="CY44" s="666"/>
      <c r="CZ44" s="667">
        <v>5.8</v>
      </c>
      <c r="DA44" s="668"/>
      <c r="DB44" s="668"/>
      <c r="DC44" s="669"/>
      <c r="DD44" s="670">
        <v>1636752</v>
      </c>
      <c r="DE44" s="665"/>
      <c r="DF44" s="665"/>
      <c r="DG44" s="665"/>
      <c r="DH44" s="665"/>
      <c r="DI44" s="665"/>
      <c r="DJ44" s="665"/>
      <c r="DK44" s="666"/>
      <c r="DL44" s="671"/>
      <c r="DM44" s="672"/>
      <c r="DN44" s="672"/>
      <c r="DO44" s="672"/>
      <c r="DP44" s="672"/>
      <c r="DQ44" s="672"/>
      <c r="DR44" s="672"/>
      <c r="DS44" s="672"/>
      <c r="DT44" s="672"/>
      <c r="DU44" s="672"/>
      <c r="DV44" s="673"/>
      <c r="DW44" s="657"/>
      <c r="DX44" s="658"/>
      <c r="DY44" s="658"/>
      <c r="DZ44" s="658"/>
      <c r="EA44" s="658"/>
      <c r="EB44" s="658"/>
      <c r="EC44" s="659"/>
    </row>
    <row r="45" spans="2:133" ht="11.25" customHeight="1" x14ac:dyDescent="0.15">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687"/>
      <c r="CE45" s="688"/>
      <c r="CF45" s="661" t="s">
        <v>364</v>
      </c>
      <c r="CG45" s="662"/>
      <c r="CH45" s="662"/>
      <c r="CI45" s="662"/>
      <c r="CJ45" s="662"/>
      <c r="CK45" s="662"/>
      <c r="CL45" s="662"/>
      <c r="CM45" s="662"/>
      <c r="CN45" s="662"/>
      <c r="CO45" s="662"/>
      <c r="CP45" s="662"/>
      <c r="CQ45" s="663"/>
      <c r="CR45" s="664">
        <v>1142352</v>
      </c>
      <c r="CS45" s="675"/>
      <c r="CT45" s="675"/>
      <c r="CU45" s="675"/>
      <c r="CV45" s="675"/>
      <c r="CW45" s="675"/>
      <c r="CX45" s="675"/>
      <c r="CY45" s="676"/>
      <c r="CZ45" s="667">
        <v>1.4</v>
      </c>
      <c r="DA45" s="677"/>
      <c r="DB45" s="677"/>
      <c r="DC45" s="678"/>
      <c r="DD45" s="670">
        <v>116741</v>
      </c>
      <c r="DE45" s="675"/>
      <c r="DF45" s="675"/>
      <c r="DG45" s="675"/>
      <c r="DH45" s="675"/>
      <c r="DI45" s="675"/>
      <c r="DJ45" s="675"/>
      <c r="DK45" s="676"/>
      <c r="DL45" s="671"/>
      <c r="DM45" s="672"/>
      <c r="DN45" s="672"/>
      <c r="DO45" s="672"/>
      <c r="DP45" s="672"/>
      <c r="DQ45" s="672"/>
      <c r="DR45" s="672"/>
      <c r="DS45" s="672"/>
      <c r="DT45" s="672"/>
      <c r="DU45" s="672"/>
      <c r="DV45" s="673"/>
      <c r="DW45" s="657"/>
      <c r="DX45" s="658"/>
      <c r="DY45" s="658"/>
      <c r="DZ45" s="658"/>
      <c r="EA45" s="658"/>
      <c r="EB45" s="658"/>
      <c r="EC45" s="659"/>
    </row>
    <row r="46" spans="2:133" ht="11.25" customHeight="1" x14ac:dyDescent="0.15">
      <c r="B46" s="226" t="s">
        <v>365</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687"/>
      <c r="CE46" s="688"/>
      <c r="CF46" s="661" t="s">
        <v>366</v>
      </c>
      <c r="CG46" s="662"/>
      <c r="CH46" s="662"/>
      <c r="CI46" s="662"/>
      <c r="CJ46" s="662"/>
      <c r="CK46" s="662"/>
      <c r="CL46" s="662"/>
      <c r="CM46" s="662"/>
      <c r="CN46" s="662"/>
      <c r="CO46" s="662"/>
      <c r="CP46" s="662"/>
      <c r="CQ46" s="663"/>
      <c r="CR46" s="664">
        <v>3138644</v>
      </c>
      <c r="CS46" s="665"/>
      <c r="CT46" s="665"/>
      <c r="CU46" s="665"/>
      <c r="CV46" s="665"/>
      <c r="CW46" s="665"/>
      <c r="CX46" s="665"/>
      <c r="CY46" s="666"/>
      <c r="CZ46" s="667">
        <v>3.7</v>
      </c>
      <c r="DA46" s="668"/>
      <c r="DB46" s="668"/>
      <c r="DC46" s="669"/>
      <c r="DD46" s="670">
        <v>1439059</v>
      </c>
      <c r="DE46" s="665"/>
      <c r="DF46" s="665"/>
      <c r="DG46" s="665"/>
      <c r="DH46" s="665"/>
      <c r="DI46" s="665"/>
      <c r="DJ46" s="665"/>
      <c r="DK46" s="666"/>
      <c r="DL46" s="671"/>
      <c r="DM46" s="672"/>
      <c r="DN46" s="672"/>
      <c r="DO46" s="672"/>
      <c r="DP46" s="672"/>
      <c r="DQ46" s="672"/>
      <c r="DR46" s="672"/>
      <c r="DS46" s="672"/>
      <c r="DT46" s="672"/>
      <c r="DU46" s="672"/>
      <c r="DV46" s="673"/>
      <c r="DW46" s="657"/>
      <c r="DX46" s="658"/>
      <c r="DY46" s="658"/>
      <c r="DZ46" s="658"/>
      <c r="EA46" s="658"/>
      <c r="EB46" s="658"/>
      <c r="EC46" s="659"/>
    </row>
    <row r="47" spans="2:133" ht="11.25" customHeight="1" x14ac:dyDescent="0.15">
      <c r="B47" s="674" t="s">
        <v>367</v>
      </c>
      <c r="C47" s="674"/>
      <c r="D47" s="674"/>
      <c r="E47" s="674"/>
      <c r="F47" s="674"/>
      <c r="G47" s="674"/>
      <c r="H47" s="674"/>
      <c r="I47" s="674"/>
      <c r="J47" s="674"/>
      <c r="K47" s="674"/>
      <c r="L47" s="674"/>
      <c r="M47" s="674"/>
      <c r="N47" s="674"/>
      <c r="O47" s="674"/>
      <c r="P47" s="674"/>
      <c r="Q47" s="674"/>
      <c r="R47" s="674"/>
      <c r="S47" s="674"/>
      <c r="T47" s="674"/>
      <c r="U47" s="674"/>
      <c r="V47" s="674"/>
      <c r="W47" s="674"/>
      <c r="X47" s="674"/>
      <c r="Y47" s="674"/>
      <c r="Z47" s="674"/>
      <c r="AA47" s="674"/>
      <c r="AB47" s="674"/>
      <c r="AC47" s="674"/>
      <c r="AD47" s="674"/>
      <c r="AE47" s="674"/>
      <c r="AF47" s="674"/>
      <c r="AG47" s="674"/>
      <c r="AH47" s="674"/>
      <c r="AI47" s="674"/>
      <c r="AJ47" s="674"/>
      <c r="AK47" s="674"/>
      <c r="AL47" s="674"/>
      <c r="AM47" s="674"/>
      <c r="AN47" s="674"/>
      <c r="AO47" s="674"/>
      <c r="AP47" s="674"/>
      <c r="AQ47" s="674"/>
      <c r="AR47" s="674"/>
      <c r="AS47" s="674"/>
      <c r="AT47" s="674"/>
      <c r="AU47" s="674"/>
      <c r="AV47" s="674"/>
      <c r="AW47" s="674"/>
      <c r="AX47" s="674"/>
      <c r="AY47" s="674"/>
      <c r="AZ47" s="674"/>
      <c r="BA47" s="674"/>
      <c r="BB47" s="674"/>
      <c r="BC47" s="674"/>
      <c r="BD47" s="674"/>
      <c r="BE47" s="674"/>
      <c r="BF47" s="674"/>
      <c r="BG47" s="674"/>
      <c r="BH47" s="674"/>
      <c r="BI47" s="674"/>
      <c r="BJ47" s="674"/>
      <c r="BK47" s="674"/>
      <c r="BL47" s="674"/>
      <c r="BM47" s="674"/>
      <c r="BN47" s="674"/>
      <c r="BO47" s="674"/>
      <c r="BP47" s="674"/>
      <c r="BQ47" s="674"/>
      <c r="BR47" s="674"/>
      <c r="BS47" s="674"/>
      <c r="BT47" s="674"/>
      <c r="BU47" s="674"/>
      <c r="BV47" s="674"/>
      <c r="BW47" s="674"/>
      <c r="BX47" s="674"/>
      <c r="BY47" s="674"/>
      <c r="BZ47" s="674"/>
      <c r="CA47" s="674"/>
      <c r="CB47" s="674"/>
      <c r="CD47" s="687"/>
      <c r="CE47" s="688"/>
      <c r="CF47" s="661" t="s">
        <v>368</v>
      </c>
      <c r="CG47" s="662"/>
      <c r="CH47" s="662"/>
      <c r="CI47" s="662"/>
      <c r="CJ47" s="662"/>
      <c r="CK47" s="662"/>
      <c r="CL47" s="662"/>
      <c r="CM47" s="662"/>
      <c r="CN47" s="662"/>
      <c r="CO47" s="662"/>
      <c r="CP47" s="662"/>
      <c r="CQ47" s="663"/>
      <c r="CR47" s="664" t="s">
        <v>141</v>
      </c>
      <c r="CS47" s="675"/>
      <c r="CT47" s="675"/>
      <c r="CU47" s="675"/>
      <c r="CV47" s="675"/>
      <c r="CW47" s="675"/>
      <c r="CX47" s="675"/>
      <c r="CY47" s="676"/>
      <c r="CZ47" s="667" t="s">
        <v>369</v>
      </c>
      <c r="DA47" s="677"/>
      <c r="DB47" s="677"/>
      <c r="DC47" s="678"/>
      <c r="DD47" s="670" t="s">
        <v>369</v>
      </c>
      <c r="DE47" s="675"/>
      <c r="DF47" s="675"/>
      <c r="DG47" s="675"/>
      <c r="DH47" s="675"/>
      <c r="DI47" s="675"/>
      <c r="DJ47" s="675"/>
      <c r="DK47" s="676"/>
      <c r="DL47" s="671"/>
      <c r="DM47" s="672"/>
      <c r="DN47" s="672"/>
      <c r="DO47" s="672"/>
      <c r="DP47" s="672"/>
      <c r="DQ47" s="672"/>
      <c r="DR47" s="672"/>
      <c r="DS47" s="672"/>
      <c r="DT47" s="672"/>
      <c r="DU47" s="672"/>
      <c r="DV47" s="673"/>
      <c r="DW47" s="657"/>
      <c r="DX47" s="658"/>
      <c r="DY47" s="658"/>
      <c r="DZ47" s="658"/>
      <c r="EA47" s="658"/>
      <c r="EB47" s="658"/>
      <c r="EC47" s="659"/>
    </row>
    <row r="48" spans="2:133" x14ac:dyDescent="0.15">
      <c r="B48" s="660" t="s">
        <v>370</v>
      </c>
      <c r="C48" s="660"/>
      <c r="D48" s="660"/>
      <c r="E48" s="660"/>
      <c r="F48" s="660"/>
      <c r="G48" s="660"/>
      <c r="H48" s="660"/>
      <c r="I48" s="660"/>
      <c r="J48" s="660"/>
      <c r="K48" s="660"/>
      <c r="L48" s="660"/>
      <c r="M48" s="660"/>
      <c r="N48" s="660"/>
      <c r="O48" s="660"/>
      <c r="P48" s="660"/>
      <c r="Q48" s="660"/>
      <c r="R48" s="660"/>
      <c r="S48" s="660"/>
      <c r="T48" s="660"/>
      <c r="U48" s="660"/>
      <c r="V48" s="660"/>
      <c r="W48" s="660"/>
      <c r="X48" s="660"/>
      <c r="Y48" s="660"/>
      <c r="Z48" s="660"/>
      <c r="AA48" s="660"/>
      <c r="AB48" s="660"/>
      <c r="AC48" s="660"/>
      <c r="AD48" s="660"/>
      <c r="AE48" s="660"/>
      <c r="AF48" s="660"/>
      <c r="AG48" s="660"/>
      <c r="AH48" s="660"/>
      <c r="AI48" s="660"/>
      <c r="AJ48" s="660"/>
      <c r="AK48" s="660"/>
      <c r="AL48" s="660"/>
      <c r="AM48" s="660"/>
      <c r="AN48" s="660"/>
      <c r="AO48" s="660"/>
      <c r="AP48" s="660"/>
      <c r="AQ48" s="660"/>
      <c r="AR48" s="660"/>
      <c r="AS48" s="660"/>
      <c r="AT48" s="660"/>
      <c r="AU48" s="660"/>
      <c r="AV48" s="660"/>
      <c r="AW48" s="660"/>
      <c r="AX48" s="660"/>
      <c r="AY48" s="660"/>
      <c r="AZ48" s="660"/>
      <c r="BA48" s="660"/>
      <c r="BB48" s="660"/>
      <c r="BC48" s="660"/>
      <c r="BD48" s="660"/>
      <c r="BE48" s="660"/>
      <c r="BF48" s="660"/>
      <c r="BG48" s="660"/>
      <c r="BH48" s="660"/>
      <c r="BI48" s="660"/>
      <c r="BJ48" s="660"/>
      <c r="BK48" s="660"/>
      <c r="BL48" s="660"/>
      <c r="BM48" s="660"/>
      <c r="BN48" s="660"/>
      <c r="BO48" s="660"/>
      <c r="BP48" s="660"/>
      <c r="BQ48" s="660"/>
      <c r="BR48" s="660"/>
      <c r="BS48" s="660"/>
      <c r="BT48" s="660"/>
      <c r="BU48" s="660"/>
      <c r="BV48" s="660"/>
      <c r="BW48" s="660"/>
      <c r="BX48" s="660"/>
      <c r="BY48" s="660"/>
      <c r="BZ48" s="660"/>
      <c r="CA48" s="660"/>
      <c r="CB48" s="660"/>
      <c r="CD48" s="689"/>
      <c r="CE48" s="690"/>
      <c r="CF48" s="661" t="s">
        <v>371</v>
      </c>
      <c r="CG48" s="662"/>
      <c r="CH48" s="662"/>
      <c r="CI48" s="662"/>
      <c r="CJ48" s="662"/>
      <c r="CK48" s="662"/>
      <c r="CL48" s="662"/>
      <c r="CM48" s="662"/>
      <c r="CN48" s="662"/>
      <c r="CO48" s="662"/>
      <c r="CP48" s="662"/>
      <c r="CQ48" s="663"/>
      <c r="CR48" s="664" t="s">
        <v>141</v>
      </c>
      <c r="CS48" s="665"/>
      <c r="CT48" s="665"/>
      <c r="CU48" s="665"/>
      <c r="CV48" s="665"/>
      <c r="CW48" s="665"/>
      <c r="CX48" s="665"/>
      <c r="CY48" s="666"/>
      <c r="CZ48" s="667" t="s">
        <v>141</v>
      </c>
      <c r="DA48" s="668"/>
      <c r="DB48" s="668"/>
      <c r="DC48" s="669"/>
      <c r="DD48" s="670" t="s">
        <v>369</v>
      </c>
      <c r="DE48" s="665"/>
      <c r="DF48" s="665"/>
      <c r="DG48" s="665"/>
      <c r="DH48" s="665"/>
      <c r="DI48" s="665"/>
      <c r="DJ48" s="665"/>
      <c r="DK48" s="666"/>
      <c r="DL48" s="671"/>
      <c r="DM48" s="672"/>
      <c r="DN48" s="672"/>
      <c r="DO48" s="672"/>
      <c r="DP48" s="672"/>
      <c r="DQ48" s="672"/>
      <c r="DR48" s="672"/>
      <c r="DS48" s="672"/>
      <c r="DT48" s="672"/>
      <c r="DU48" s="672"/>
      <c r="DV48" s="673"/>
      <c r="DW48" s="657"/>
      <c r="DX48" s="658"/>
      <c r="DY48" s="658"/>
      <c r="DZ48" s="658"/>
      <c r="EA48" s="658"/>
      <c r="EB48" s="658"/>
      <c r="EC48" s="659"/>
    </row>
    <row r="49" spans="2:133" ht="11.25" customHeight="1" x14ac:dyDescent="0.15">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41" t="s">
        <v>372</v>
      </c>
      <c r="CE49" s="642"/>
      <c r="CF49" s="642"/>
      <c r="CG49" s="642"/>
      <c r="CH49" s="642"/>
      <c r="CI49" s="642"/>
      <c r="CJ49" s="642"/>
      <c r="CK49" s="642"/>
      <c r="CL49" s="642"/>
      <c r="CM49" s="642"/>
      <c r="CN49" s="642"/>
      <c r="CO49" s="642"/>
      <c r="CP49" s="642"/>
      <c r="CQ49" s="643"/>
      <c r="CR49" s="644">
        <v>84433713</v>
      </c>
      <c r="CS49" s="645"/>
      <c r="CT49" s="645"/>
      <c r="CU49" s="645"/>
      <c r="CV49" s="645"/>
      <c r="CW49" s="645"/>
      <c r="CX49" s="645"/>
      <c r="CY49" s="646"/>
      <c r="CZ49" s="647">
        <v>100</v>
      </c>
      <c r="DA49" s="648"/>
      <c r="DB49" s="648"/>
      <c r="DC49" s="649"/>
      <c r="DD49" s="650">
        <v>51819070</v>
      </c>
      <c r="DE49" s="645"/>
      <c r="DF49" s="645"/>
      <c r="DG49" s="645"/>
      <c r="DH49" s="645"/>
      <c r="DI49" s="645"/>
      <c r="DJ49" s="645"/>
      <c r="DK49" s="646"/>
      <c r="DL49" s="651"/>
      <c r="DM49" s="652"/>
      <c r="DN49" s="652"/>
      <c r="DO49" s="652"/>
      <c r="DP49" s="652"/>
      <c r="DQ49" s="652"/>
      <c r="DR49" s="652"/>
      <c r="DS49" s="652"/>
      <c r="DT49" s="652"/>
      <c r="DU49" s="652"/>
      <c r="DV49" s="653"/>
      <c r="DW49" s="654"/>
      <c r="DX49" s="655"/>
      <c r="DY49" s="655"/>
      <c r="DZ49" s="655"/>
      <c r="EA49" s="655"/>
      <c r="EB49" s="655"/>
      <c r="EC49" s="656"/>
    </row>
    <row r="50" spans="2:133" hidden="1" x14ac:dyDescent="0.15">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xlTixuE60Z68r0jpL9WSViYqTCeuK26jffCmaLY8JIp8HSSF3Oj0O6t3jnQxOvV7w2Yol0pIuNJZwtjGBEFMWQ==" saltValue="5rUDr3EEGjWdTTSKXGMlag=="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election activeCell="AK32" sqref="AK32:AO32"/>
    </sheetView>
  </sheetViews>
  <sheetFormatPr defaultColWidth="0" defaultRowHeight="13.5" zeroHeight="1" x14ac:dyDescent="0.15"/>
  <cols>
    <col min="1" max="130" width="2.75" style="234" customWidth="1"/>
    <col min="131" max="131" width="1.625" style="234" customWidth="1"/>
    <col min="132" max="16384" width="9" style="234" hidden="1"/>
  </cols>
  <sheetData>
    <row r="1" spans="1:131" ht="11.25" customHeight="1" thickBot="1" x14ac:dyDescent="0.2">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
      <c r="A2" s="1153" t="s">
        <v>373</v>
      </c>
      <c r="B2" s="1153"/>
      <c r="C2" s="1153"/>
      <c r="D2" s="1153"/>
      <c r="E2" s="1153"/>
      <c r="F2" s="1153"/>
      <c r="G2" s="1153"/>
      <c r="H2" s="1153"/>
      <c r="I2" s="1153"/>
      <c r="J2" s="1153"/>
      <c r="K2" s="1153"/>
      <c r="L2" s="1153"/>
      <c r="M2" s="1153"/>
      <c r="N2" s="1153"/>
      <c r="O2" s="1153"/>
      <c r="P2" s="1153"/>
      <c r="Q2" s="1153"/>
      <c r="R2" s="1153"/>
      <c r="S2" s="1153"/>
      <c r="T2" s="1153"/>
      <c r="U2" s="1153"/>
      <c r="V2" s="1153"/>
      <c r="W2" s="1153"/>
      <c r="X2" s="1153"/>
      <c r="Y2" s="1153"/>
      <c r="Z2" s="1153"/>
      <c r="AA2" s="1153"/>
      <c r="AB2" s="1153"/>
      <c r="AC2" s="1153"/>
      <c r="AD2" s="1153"/>
      <c r="AE2" s="1153"/>
      <c r="AF2" s="1153"/>
      <c r="AG2" s="1153"/>
      <c r="AH2" s="1153"/>
      <c r="AI2" s="1153"/>
      <c r="AJ2" s="1153"/>
      <c r="AK2" s="1153"/>
      <c r="AL2" s="1153"/>
      <c r="AM2" s="1153"/>
      <c r="AN2" s="1153"/>
      <c r="AO2" s="1153"/>
      <c r="AP2" s="1153"/>
      <c r="AQ2" s="1153"/>
      <c r="AR2" s="1153"/>
      <c r="AS2" s="1153"/>
      <c r="AT2" s="1153"/>
      <c r="AU2" s="1153"/>
      <c r="AV2" s="1153"/>
      <c r="AW2" s="1153"/>
      <c r="AX2" s="1153"/>
      <c r="AY2" s="1153"/>
      <c r="AZ2" s="1153"/>
      <c r="BA2" s="1153"/>
      <c r="BB2" s="1153"/>
      <c r="BC2" s="1153"/>
      <c r="BD2" s="1153"/>
      <c r="BE2" s="1153"/>
      <c r="BF2" s="1153"/>
      <c r="BG2" s="1153"/>
      <c r="BH2" s="1153"/>
      <c r="BI2" s="1153"/>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1154" t="s">
        <v>374</v>
      </c>
      <c r="DK2" s="1155"/>
      <c r="DL2" s="1155"/>
      <c r="DM2" s="1155"/>
      <c r="DN2" s="1155"/>
      <c r="DO2" s="1156"/>
      <c r="DP2" s="231"/>
      <c r="DQ2" s="1154" t="s">
        <v>375</v>
      </c>
      <c r="DR2" s="1155"/>
      <c r="DS2" s="1155"/>
      <c r="DT2" s="1155"/>
      <c r="DU2" s="1155"/>
      <c r="DV2" s="1155"/>
      <c r="DW2" s="1155"/>
      <c r="DX2" s="1155"/>
      <c r="DY2" s="1155"/>
      <c r="DZ2" s="1156"/>
      <c r="EA2" s="233"/>
    </row>
    <row r="3" spans="1:131" ht="11.25" customHeight="1" x14ac:dyDescent="0.1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
      <c r="A4" s="1122" t="s">
        <v>376</v>
      </c>
      <c r="B4" s="1122"/>
      <c r="C4" s="1122"/>
      <c r="D4" s="1122"/>
      <c r="E4" s="1122"/>
      <c r="F4" s="1122"/>
      <c r="G4" s="1122"/>
      <c r="H4" s="1122"/>
      <c r="I4" s="1122"/>
      <c r="J4" s="1122"/>
      <c r="K4" s="1122"/>
      <c r="L4" s="1122"/>
      <c r="M4" s="1122"/>
      <c r="N4" s="1122"/>
      <c r="O4" s="1122"/>
      <c r="P4" s="1122"/>
      <c r="Q4" s="1122"/>
      <c r="R4" s="1122"/>
      <c r="S4" s="1122"/>
      <c r="T4" s="1122"/>
      <c r="U4" s="1122"/>
      <c r="V4" s="1122"/>
      <c r="W4" s="1122"/>
      <c r="X4" s="1122"/>
      <c r="Y4" s="1122"/>
      <c r="Z4" s="1122"/>
      <c r="AA4" s="1122"/>
      <c r="AB4" s="1122"/>
      <c r="AC4" s="1122"/>
      <c r="AD4" s="1122"/>
      <c r="AE4" s="1122"/>
      <c r="AF4" s="1122"/>
      <c r="AG4" s="1122"/>
      <c r="AH4" s="1122"/>
      <c r="AI4" s="1122"/>
      <c r="AJ4" s="1122"/>
      <c r="AK4" s="1122"/>
      <c r="AL4" s="1122"/>
      <c r="AM4" s="1122"/>
      <c r="AN4" s="1122"/>
      <c r="AO4" s="1122"/>
      <c r="AP4" s="1122"/>
      <c r="AQ4" s="1122"/>
      <c r="AR4" s="1122"/>
      <c r="AS4" s="1122"/>
      <c r="AT4" s="1122"/>
      <c r="AU4" s="1122"/>
      <c r="AV4" s="1122"/>
      <c r="AW4" s="1122"/>
      <c r="AX4" s="1122"/>
      <c r="AY4" s="1122"/>
      <c r="AZ4" s="235"/>
      <c r="BA4" s="235"/>
      <c r="BB4" s="235"/>
      <c r="BC4" s="235"/>
      <c r="BD4" s="235"/>
      <c r="BE4" s="236"/>
      <c r="BF4" s="236"/>
      <c r="BG4" s="236"/>
      <c r="BH4" s="236"/>
      <c r="BI4" s="236"/>
      <c r="BJ4" s="236"/>
      <c r="BK4" s="236"/>
      <c r="BL4" s="236"/>
      <c r="BM4" s="236"/>
      <c r="BN4" s="236"/>
      <c r="BO4" s="236"/>
      <c r="BP4" s="236"/>
      <c r="BQ4" s="794" t="s">
        <v>377</v>
      </c>
      <c r="BR4" s="794"/>
      <c r="BS4" s="794"/>
      <c r="BT4" s="794"/>
      <c r="BU4" s="794"/>
      <c r="BV4" s="794"/>
      <c r="BW4" s="794"/>
      <c r="BX4" s="794"/>
      <c r="BY4" s="794"/>
      <c r="BZ4" s="794"/>
      <c r="CA4" s="794"/>
      <c r="CB4" s="794"/>
      <c r="CC4" s="794"/>
      <c r="CD4" s="794"/>
      <c r="CE4" s="794"/>
      <c r="CF4" s="794"/>
      <c r="CG4" s="794"/>
      <c r="CH4" s="794"/>
      <c r="CI4" s="794"/>
      <c r="CJ4" s="794"/>
      <c r="CK4" s="794"/>
      <c r="CL4" s="794"/>
      <c r="CM4" s="794"/>
      <c r="CN4" s="794"/>
      <c r="CO4" s="794"/>
      <c r="CP4" s="794"/>
      <c r="CQ4" s="794"/>
      <c r="CR4" s="794"/>
      <c r="CS4" s="794"/>
      <c r="CT4" s="794"/>
      <c r="CU4" s="794"/>
      <c r="CV4" s="794"/>
      <c r="CW4" s="794"/>
      <c r="CX4" s="794"/>
      <c r="CY4" s="794"/>
      <c r="CZ4" s="794"/>
      <c r="DA4" s="794"/>
      <c r="DB4" s="794"/>
      <c r="DC4" s="794"/>
      <c r="DD4" s="794"/>
      <c r="DE4" s="794"/>
      <c r="DF4" s="794"/>
      <c r="DG4" s="794"/>
      <c r="DH4" s="794"/>
      <c r="DI4" s="794"/>
      <c r="DJ4" s="794"/>
      <c r="DK4" s="794"/>
      <c r="DL4" s="794"/>
      <c r="DM4" s="794"/>
      <c r="DN4" s="794"/>
      <c r="DO4" s="794"/>
      <c r="DP4" s="794"/>
      <c r="DQ4" s="794"/>
      <c r="DR4" s="794"/>
      <c r="DS4" s="794"/>
      <c r="DT4" s="794"/>
      <c r="DU4" s="794"/>
      <c r="DV4" s="794"/>
      <c r="DW4" s="794"/>
      <c r="DX4" s="794"/>
      <c r="DY4" s="794"/>
      <c r="DZ4" s="794"/>
      <c r="EA4" s="237"/>
    </row>
    <row r="5" spans="1:131" s="238" customFormat="1" ht="26.25" customHeight="1" x14ac:dyDescent="0.15">
      <c r="A5" s="1059" t="s">
        <v>378</v>
      </c>
      <c r="B5" s="1060"/>
      <c r="C5" s="1060"/>
      <c r="D5" s="1060"/>
      <c r="E5" s="1060"/>
      <c r="F5" s="1060"/>
      <c r="G5" s="1060"/>
      <c r="H5" s="1060"/>
      <c r="I5" s="1060"/>
      <c r="J5" s="1060"/>
      <c r="K5" s="1060"/>
      <c r="L5" s="1060"/>
      <c r="M5" s="1060"/>
      <c r="N5" s="1060"/>
      <c r="O5" s="1060"/>
      <c r="P5" s="1061"/>
      <c r="Q5" s="1065" t="s">
        <v>379</v>
      </c>
      <c r="R5" s="1066"/>
      <c r="S5" s="1066"/>
      <c r="T5" s="1066"/>
      <c r="U5" s="1067"/>
      <c r="V5" s="1065" t="s">
        <v>380</v>
      </c>
      <c r="W5" s="1066"/>
      <c r="X5" s="1066"/>
      <c r="Y5" s="1066"/>
      <c r="Z5" s="1067"/>
      <c r="AA5" s="1065" t="s">
        <v>381</v>
      </c>
      <c r="AB5" s="1066"/>
      <c r="AC5" s="1066"/>
      <c r="AD5" s="1066"/>
      <c r="AE5" s="1066"/>
      <c r="AF5" s="1157" t="s">
        <v>382</v>
      </c>
      <c r="AG5" s="1066"/>
      <c r="AH5" s="1066"/>
      <c r="AI5" s="1066"/>
      <c r="AJ5" s="1079"/>
      <c r="AK5" s="1066" t="s">
        <v>383</v>
      </c>
      <c r="AL5" s="1066"/>
      <c r="AM5" s="1066"/>
      <c r="AN5" s="1066"/>
      <c r="AO5" s="1067"/>
      <c r="AP5" s="1065" t="s">
        <v>384</v>
      </c>
      <c r="AQ5" s="1066"/>
      <c r="AR5" s="1066"/>
      <c r="AS5" s="1066"/>
      <c r="AT5" s="1067"/>
      <c r="AU5" s="1065" t="s">
        <v>385</v>
      </c>
      <c r="AV5" s="1066"/>
      <c r="AW5" s="1066"/>
      <c r="AX5" s="1066"/>
      <c r="AY5" s="1079"/>
      <c r="AZ5" s="235"/>
      <c r="BA5" s="235"/>
      <c r="BB5" s="235"/>
      <c r="BC5" s="235"/>
      <c r="BD5" s="235"/>
      <c r="BE5" s="236"/>
      <c r="BF5" s="236"/>
      <c r="BG5" s="236"/>
      <c r="BH5" s="236"/>
      <c r="BI5" s="236"/>
      <c r="BJ5" s="236"/>
      <c r="BK5" s="236"/>
      <c r="BL5" s="236"/>
      <c r="BM5" s="236"/>
      <c r="BN5" s="236"/>
      <c r="BO5" s="236"/>
      <c r="BP5" s="236"/>
      <c r="BQ5" s="1059" t="s">
        <v>386</v>
      </c>
      <c r="BR5" s="1060"/>
      <c r="BS5" s="1060"/>
      <c r="BT5" s="1060"/>
      <c r="BU5" s="1060"/>
      <c r="BV5" s="1060"/>
      <c r="BW5" s="1060"/>
      <c r="BX5" s="1060"/>
      <c r="BY5" s="1060"/>
      <c r="BZ5" s="1060"/>
      <c r="CA5" s="1060"/>
      <c r="CB5" s="1060"/>
      <c r="CC5" s="1060"/>
      <c r="CD5" s="1060"/>
      <c r="CE5" s="1060"/>
      <c r="CF5" s="1060"/>
      <c r="CG5" s="1061"/>
      <c r="CH5" s="1065" t="s">
        <v>387</v>
      </c>
      <c r="CI5" s="1066"/>
      <c r="CJ5" s="1066"/>
      <c r="CK5" s="1066"/>
      <c r="CL5" s="1067"/>
      <c r="CM5" s="1065" t="s">
        <v>388</v>
      </c>
      <c r="CN5" s="1066"/>
      <c r="CO5" s="1066"/>
      <c r="CP5" s="1066"/>
      <c r="CQ5" s="1067"/>
      <c r="CR5" s="1065" t="s">
        <v>389</v>
      </c>
      <c r="CS5" s="1066"/>
      <c r="CT5" s="1066"/>
      <c r="CU5" s="1066"/>
      <c r="CV5" s="1067"/>
      <c r="CW5" s="1065" t="s">
        <v>390</v>
      </c>
      <c r="CX5" s="1066"/>
      <c r="CY5" s="1066"/>
      <c r="CZ5" s="1066"/>
      <c r="DA5" s="1067"/>
      <c r="DB5" s="1065" t="s">
        <v>391</v>
      </c>
      <c r="DC5" s="1066"/>
      <c r="DD5" s="1066"/>
      <c r="DE5" s="1066"/>
      <c r="DF5" s="1067"/>
      <c r="DG5" s="1147" t="s">
        <v>392</v>
      </c>
      <c r="DH5" s="1148"/>
      <c r="DI5" s="1148"/>
      <c r="DJ5" s="1148"/>
      <c r="DK5" s="1149"/>
      <c r="DL5" s="1147" t="s">
        <v>393</v>
      </c>
      <c r="DM5" s="1148"/>
      <c r="DN5" s="1148"/>
      <c r="DO5" s="1148"/>
      <c r="DP5" s="1149"/>
      <c r="DQ5" s="1065" t="s">
        <v>394</v>
      </c>
      <c r="DR5" s="1066"/>
      <c r="DS5" s="1066"/>
      <c r="DT5" s="1066"/>
      <c r="DU5" s="1067"/>
      <c r="DV5" s="1065" t="s">
        <v>385</v>
      </c>
      <c r="DW5" s="1066"/>
      <c r="DX5" s="1066"/>
      <c r="DY5" s="1066"/>
      <c r="DZ5" s="1079"/>
      <c r="EA5" s="237"/>
    </row>
    <row r="6" spans="1:131" s="238" customFormat="1" ht="26.25" customHeight="1" thickBot="1" x14ac:dyDescent="0.2">
      <c r="A6" s="1062"/>
      <c r="B6" s="1063"/>
      <c r="C6" s="1063"/>
      <c r="D6" s="1063"/>
      <c r="E6" s="1063"/>
      <c r="F6" s="1063"/>
      <c r="G6" s="1063"/>
      <c r="H6" s="1063"/>
      <c r="I6" s="1063"/>
      <c r="J6" s="1063"/>
      <c r="K6" s="1063"/>
      <c r="L6" s="1063"/>
      <c r="M6" s="1063"/>
      <c r="N6" s="1063"/>
      <c r="O6" s="1063"/>
      <c r="P6" s="1064"/>
      <c r="Q6" s="1068"/>
      <c r="R6" s="1069"/>
      <c r="S6" s="1069"/>
      <c r="T6" s="1069"/>
      <c r="U6" s="1070"/>
      <c r="V6" s="1068"/>
      <c r="W6" s="1069"/>
      <c r="X6" s="1069"/>
      <c r="Y6" s="1069"/>
      <c r="Z6" s="1070"/>
      <c r="AA6" s="1068"/>
      <c r="AB6" s="1069"/>
      <c r="AC6" s="1069"/>
      <c r="AD6" s="1069"/>
      <c r="AE6" s="1069"/>
      <c r="AF6" s="1158"/>
      <c r="AG6" s="1069"/>
      <c r="AH6" s="1069"/>
      <c r="AI6" s="1069"/>
      <c r="AJ6" s="1080"/>
      <c r="AK6" s="1069"/>
      <c r="AL6" s="1069"/>
      <c r="AM6" s="1069"/>
      <c r="AN6" s="1069"/>
      <c r="AO6" s="1070"/>
      <c r="AP6" s="1068"/>
      <c r="AQ6" s="1069"/>
      <c r="AR6" s="1069"/>
      <c r="AS6" s="1069"/>
      <c r="AT6" s="1070"/>
      <c r="AU6" s="1068"/>
      <c r="AV6" s="1069"/>
      <c r="AW6" s="1069"/>
      <c r="AX6" s="1069"/>
      <c r="AY6" s="1080"/>
      <c r="AZ6" s="235"/>
      <c r="BA6" s="235"/>
      <c r="BB6" s="235"/>
      <c r="BC6" s="235"/>
      <c r="BD6" s="235"/>
      <c r="BE6" s="236"/>
      <c r="BF6" s="236"/>
      <c r="BG6" s="236"/>
      <c r="BH6" s="236"/>
      <c r="BI6" s="236"/>
      <c r="BJ6" s="236"/>
      <c r="BK6" s="236"/>
      <c r="BL6" s="236"/>
      <c r="BM6" s="236"/>
      <c r="BN6" s="236"/>
      <c r="BO6" s="236"/>
      <c r="BP6" s="236"/>
      <c r="BQ6" s="1062"/>
      <c r="BR6" s="1063"/>
      <c r="BS6" s="1063"/>
      <c r="BT6" s="1063"/>
      <c r="BU6" s="1063"/>
      <c r="BV6" s="1063"/>
      <c r="BW6" s="1063"/>
      <c r="BX6" s="1063"/>
      <c r="BY6" s="1063"/>
      <c r="BZ6" s="1063"/>
      <c r="CA6" s="1063"/>
      <c r="CB6" s="1063"/>
      <c r="CC6" s="1063"/>
      <c r="CD6" s="1063"/>
      <c r="CE6" s="1063"/>
      <c r="CF6" s="1063"/>
      <c r="CG6" s="1064"/>
      <c r="CH6" s="1068"/>
      <c r="CI6" s="1069"/>
      <c r="CJ6" s="1069"/>
      <c r="CK6" s="1069"/>
      <c r="CL6" s="1070"/>
      <c r="CM6" s="1068"/>
      <c r="CN6" s="1069"/>
      <c r="CO6" s="1069"/>
      <c r="CP6" s="1069"/>
      <c r="CQ6" s="1070"/>
      <c r="CR6" s="1068"/>
      <c r="CS6" s="1069"/>
      <c r="CT6" s="1069"/>
      <c r="CU6" s="1069"/>
      <c r="CV6" s="1070"/>
      <c r="CW6" s="1068"/>
      <c r="CX6" s="1069"/>
      <c r="CY6" s="1069"/>
      <c r="CZ6" s="1069"/>
      <c r="DA6" s="1070"/>
      <c r="DB6" s="1068"/>
      <c r="DC6" s="1069"/>
      <c r="DD6" s="1069"/>
      <c r="DE6" s="1069"/>
      <c r="DF6" s="1070"/>
      <c r="DG6" s="1150"/>
      <c r="DH6" s="1151"/>
      <c r="DI6" s="1151"/>
      <c r="DJ6" s="1151"/>
      <c r="DK6" s="1152"/>
      <c r="DL6" s="1150"/>
      <c r="DM6" s="1151"/>
      <c r="DN6" s="1151"/>
      <c r="DO6" s="1151"/>
      <c r="DP6" s="1152"/>
      <c r="DQ6" s="1068"/>
      <c r="DR6" s="1069"/>
      <c r="DS6" s="1069"/>
      <c r="DT6" s="1069"/>
      <c r="DU6" s="1070"/>
      <c r="DV6" s="1068"/>
      <c r="DW6" s="1069"/>
      <c r="DX6" s="1069"/>
      <c r="DY6" s="1069"/>
      <c r="DZ6" s="1080"/>
      <c r="EA6" s="237"/>
    </row>
    <row r="7" spans="1:131" s="238" customFormat="1" ht="26.25" customHeight="1" thickTop="1" x14ac:dyDescent="0.15">
      <c r="A7" s="239">
        <v>1</v>
      </c>
      <c r="B7" s="1110" t="s">
        <v>395</v>
      </c>
      <c r="C7" s="1111"/>
      <c r="D7" s="1111"/>
      <c r="E7" s="1111"/>
      <c r="F7" s="1111"/>
      <c r="G7" s="1111"/>
      <c r="H7" s="1111"/>
      <c r="I7" s="1111"/>
      <c r="J7" s="1111"/>
      <c r="K7" s="1111"/>
      <c r="L7" s="1111"/>
      <c r="M7" s="1111"/>
      <c r="N7" s="1111"/>
      <c r="O7" s="1111"/>
      <c r="P7" s="1112"/>
      <c r="Q7" s="1165">
        <v>90112</v>
      </c>
      <c r="R7" s="1166"/>
      <c r="S7" s="1166"/>
      <c r="T7" s="1166"/>
      <c r="U7" s="1166"/>
      <c r="V7" s="1166">
        <v>84616</v>
      </c>
      <c r="W7" s="1166"/>
      <c r="X7" s="1166"/>
      <c r="Y7" s="1166"/>
      <c r="Z7" s="1166"/>
      <c r="AA7" s="1166">
        <v>5496</v>
      </c>
      <c r="AB7" s="1166"/>
      <c r="AC7" s="1166"/>
      <c r="AD7" s="1166"/>
      <c r="AE7" s="1167"/>
      <c r="AF7" s="1168">
        <v>4959</v>
      </c>
      <c r="AG7" s="1169"/>
      <c r="AH7" s="1169"/>
      <c r="AI7" s="1169"/>
      <c r="AJ7" s="1170"/>
      <c r="AK7" s="1171" t="s">
        <v>531</v>
      </c>
      <c r="AL7" s="1172"/>
      <c r="AM7" s="1172"/>
      <c r="AN7" s="1172"/>
      <c r="AO7" s="1172"/>
      <c r="AP7" s="1172">
        <v>68089</v>
      </c>
      <c r="AQ7" s="1172"/>
      <c r="AR7" s="1172"/>
      <c r="AS7" s="1172"/>
      <c r="AT7" s="1172"/>
      <c r="AU7" s="1173"/>
      <c r="AV7" s="1173"/>
      <c r="AW7" s="1173"/>
      <c r="AX7" s="1173"/>
      <c r="AY7" s="1174"/>
      <c r="AZ7" s="235"/>
      <c r="BA7" s="235"/>
      <c r="BB7" s="235"/>
      <c r="BC7" s="235"/>
      <c r="BD7" s="235"/>
      <c r="BE7" s="236"/>
      <c r="BF7" s="236"/>
      <c r="BG7" s="236"/>
      <c r="BH7" s="236"/>
      <c r="BI7" s="236"/>
      <c r="BJ7" s="236"/>
      <c r="BK7" s="236"/>
      <c r="BL7" s="236"/>
      <c r="BM7" s="236"/>
      <c r="BN7" s="236"/>
      <c r="BO7" s="236"/>
      <c r="BP7" s="236"/>
      <c r="BQ7" s="239">
        <v>1</v>
      </c>
      <c r="BR7" s="240"/>
      <c r="BS7" s="1162" t="s">
        <v>606</v>
      </c>
      <c r="BT7" s="1163"/>
      <c r="BU7" s="1163"/>
      <c r="BV7" s="1163"/>
      <c r="BW7" s="1163"/>
      <c r="BX7" s="1163"/>
      <c r="BY7" s="1163"/>
      <c r="BZ7" s="1163"/>
      <c r="CA7" s="1163"/>
      <c r="CB7" s="1163"/>
      <c r="CC7" s="1163"/>
      <c r="CD7" s="1163"/>
      <c r="CE7" s="1163"/>
      <c r="CF7" s="1163"/>
      <c r="CG7" s="1175"/>
      <c r="CH7" s="1159">
        <v>0</v>
      </c>
      <c r="CI7" s="1160"/>
      <c r="CJ7" s="1160"/>
      <c r="CK7" s="1160"/>
      <c r="CL7" s="1161"/>
      <c r="CM7" s="1159">
        <v>5</v>
      </c>
      <c r="CN7" s="1160"/>
      <c r="CO7" s="1160"/>
      <c r="CP7" s="1160"/>
      <c r="CQ7" s="1161"/>
      <c r="CR7" s="1159">
        <v>5</v>
      </c>
      <c r="CS7" s="1160"/>
      <c r="CT7" s="1160"/>
      <c r="CU7" s="1160"/>
      <c r="CV7" s="1161"/>
      <c r="CW7" s="1159">
        <v>12</v>
      </c>
      <c r="CX7" s="1160"/>
      <c r="CY7" s="1160"/>
      <c r="CZ7" s="1160"/>
      <c r="DA7" s="1161"/>
      <c r="DB7" s="1159">
        <v>0</v>
      </c>
      <c r="DC7" s="1160"/>
      <c r="DD7" s="1160"/>
      <c r="DE7" s="1160"/>
      <c r="DF7" s="1161"/>
      <c r="DG7" s="1159">
        <v>5927</v>
      </c>
      <c r="DH7" s="1160"/>
      <c r="DI7" s="1160"/>
      <c r="DJ7" s="1160"/>
      <c r="DK7" s="1161"/>
      <c r="DL7" s="1159">
        <v>0</v>
      </c>
      <c r="DM7" s="1160"/>
      <c r="DN7" s="1160"/>
      <c r="DO7" s="1160"/>
      <c r="DP7" s="1161"/>
      <c r="DQ7" s="1159">
        <v>0</v>
      </c>
      <c r="DR7" s="1160"/>
      <c r="DS7" s="1160"/>
      <c r="DT7" s="1160"/>
      <c r="DU7" s="1161"/>
      <c r="DV7" s="1162"/>
      <c r="DW7" s="1163"/>
      <c r="DX7" s="1163"/>
      <c r="DY7" s="1163"/>
      <c r="DZ7" s="1164"/>
      <c r="EA7" s="237"/>
    </row>
    <row r="8" spans="1:131" s="238" customFormat="1" ht="26.25" customHeight="1" x14ac:dyDescent="0.15">
      <c r="A8" s="241">
        <v>2</v>
      </c>
      <c r="B8" s="1094" t="s">
        <v>396</v>
      </c>
      <c r="C8" s="1095"/>
      <c r="D8" s="1095"/>
      <c r="E8" s="1095"/>
      <c r="F8" s="1095"/>
      <c r="G8" s="1095"/>
      <c r="H8" s="1095"/>
      <c r="I8" s="1095"/>
      <c r="J8" s="1095"/>
      <c r="K8" s="1095"/>
      <c r="L8" s="1095"/>
      <c r="M8" s="1095"/>
      <c r="N8" s="1095"/>
      <c r="O8" s="1095"/>
      <c r="P8" s="1096"/>
      <c r="Q8" s="1102">
        <v>157</v>
      </c>
      <c r="R8" s="1103"/>
      <c r="S8" s="1103"/>
      <c r="T8" s="1103"/>
      <c r="U8" s="1103"/>
      <c r="V8" s="1103">
        <v>153</v>
      </c>
      <c r="W8" s="1103"/>
      <c r="X8" s="1103"/>
      <c r="Y8" s="1103"/>
      <c r="Z8" s="1103"/>
      <c r="AA8" s="1103">
        <v>3</v>
      </c>
      <c r="AB8" s="1103"/>
      <c r="AC8" s="1103"/>
      <c r="AD8" s="1103"/>
      <c r="AE8" s="1104"/>
      <c r="AF8" s="1099">
        <v>3</v>
      </c>
      <c r="AG8" s="1100"/>
      <c r="AH8" s="1100"/>
      <c r="AI8" s="1100"/>
      <c r="AJ8" s="1101"/>
      <c r="AK8" s="1143">
        <v>133</v>
      </c>
      <c r="AL8" s="1144"/>
      <c r="AM8" s="1144"/>
      <c r="AN8" s="1144"/>
      <c r="AO8" s="1144"/>
      <c r="AP8" s="1144">
        <v>39</v>
      </c>
      <c r="AQ8" s="1144"/>
      <c r="AR8" s="1144"/>
      <c r="AS8" s="1144"/>
      <c r="AT8" s="1144"/>
      <c r="AU8" s="1145"/>
      <c r="AV8" s="1145"/>
      <c r="AW8" s="1145"/>
      <c r="AX8" s="1145"/>
      <c r="AY8" s="1146"/>
      <c r="AZ8" s="235"/>
      <c r="BA8" s="235"/>
      <c r="BB8" s="235"/>
      <c r="BC8" s="235"/>
      <c r="BD8" s="235"/>
      <c r="BE8" s="236"/>
      <c r="BF8" s="236"/>
      <c r="BG8" s="236"/>
      <c r="BH8" s="236"/>
      <c r="BI8" s="236"/>
      <c r="BJ8" s="236"/>
      <c r="BK8" s="236"/>
      <c r="BL8" s="236"/>
      <c r="BM8" s="236"/>
      <c r="BN8" s="236"/>
      <c r="BO8" s="236"/>
      <c r="BP8" s="236"/>
      <c r="BQ8" s="241">
        <v>2</v>
      </c>
      <c r="BR8" s="242"/>
      <c r="BS8" s="1056"/>
      <c r="BT8" s="1057"/>
      <c r="BU8" s="1057"/>
      <c r="BV8" s="1057"/>
      <c r="BW8" s="1057"/>
      <c r="BX8" s="1057"/>
      <c r="BY8" s="1057"/>
      <c r="BZ8" s="1057"/>
      <c r="CA8" s="1057"/>
      <c r="CB8" s="1057"/>
      <c r="CC8" s="1057"/>
      <c r="CD8" s="1057"/>
      <c r="CE8" s="1057"/>
      <c r="CF8" s="1057"/>
      <c r="CG8" s="1078"/>
      <c r="CH8" s="1053"/>
      <c r="CI8" s="1054"/>
      <c r="CJ8" s="1054"/>
      <c r="CK8" s="1054"/>
      <c r="CL8" s="1055"/>
      <c r="CM8" s="1053"/>
      <c r="CN8" s="1054"/>
      <c r="CO8" s="1054"/>
      <c r="CP8" s="1054"/>
      <c r="CQ8" s="1055"/>
      <c r="CR8" s="1053"/>
      <c r="CS8" s="1054"/>
      <c r="CT8" s="1054"/>
      <c r="CU8" s="1054"/>
      <c r="CV8" s="1055"/>
      <c r="CW8" s="1053"/>
      <c r="CX8" s="1054"/>
      <c r="CY8" s="1054"/>
      <c r="CZ8" s="1054"/>
      <c r="DA8" s="1055"/>
      <c r="DB8" s="1053"/>
      <c r="DC8" s="1054"/>
      <c r="DD8" s="1054"/>
      <c r="DE8" s="1054"/>
      <c r="DF8" s="1055"/>
      <c r="DG8" s="1053"/>
      <c r="DH8" s="1054"/>
      <c r="DI8" s="1054"/>
      <c r="DJ8" s="1054"/>
      <c r="DK8" s="1055"/>
      <c r="DL8" s="1053"/>
      <c r="DM8" s="1054"/>
      <c r="DN8" s="1054"/>
      <c r="DO8" s="1054"/>
      <c r="DP8" s="1055"/>
      <c r="DQ8" s="1053"/>
      <c r="DR8" s="1054"/>
      <c r="DS8" s="1054"/>
      <c r="DT8" s="1054"/>
      <c r="DU8" s="1055"/>
      <c r="DV8" s="1056"/>
      <c r="DW8" s="1057"/>
      <c r="DX8" s="1057"/>
      <c r="DY8" s="1057"/>
      <c r="DZ8" s="1058"/>
      <c r="EA8" s="237"/>
    </row>
    <row r="9" spans="1:131" s="238" customFormat="1" ht="26.25" customHeight="1" x14ac:dyDescent="0.15">
      <c r="A9" s="241">
        <v>3</v>
      </c>
      <c r="B9" s="1094"/>
      <c r="C9" s="1095"/>
      <c r="D9" s="1095"/>
      <c r="E9" s="1095"/>
      <c r="F9" s="1095"/>
      <c r="G9" s="1095"/>
      <c r="H9" s="1095"/>
      <c r="I9" s="1095"/>
      <c r="J9" s="1095"/>
      <c r="K9" s="1095"/>
      <c r="L9" s="1095"/>
      <c r="M9" s="1095"/>
      <c r="N9" s="1095"/>
      <c r="O9" s="1095"/>
      <c r="P9" s="1096"/>
      <c r="Q9" s="1102"/>
      <c r="R9" s="1103"/>
      <c r="S9" s="1103"/>
      <c r="T9" s="1103"/>
      <c r="U9" s="1103"/>
      <c r="V9" s="1103"/>
      <c r="W9" s="1103"/>
      <c r="X9" s="1103"/>
      <c r="Y9" s="1103"/>
      <c r="Z9" s="1103"/>
      <c r="AA9" s="1103"/>
      <c r="AB9" s="1103"/>
      <c r="AC9" s="1103"/>
      <c r="AD9" s="1103"/>
      <c r="AE9" s="1104"/>
      <c r="AF9" s="1099"/>
      <c r="AG9" s="1100"/>
      <c r="AH9" s="1100"/>
      <c r="AI9" s="1100"/>
      <c r="AJ9" s="1101"/>
      <c r="AK9" s="1143"/>
      <c r="AL9" s="1144"/>
      <c r="AM9" s="1144"/>
      <c r="AN9" s="1144"/>
      <c r="AO9" s="1144"/>
      <c r="AP9" s="1144"/>
      <c r="AQ9" s="1144"/>
      <c r="AR9" s="1144"/>
      <c r="AS9" s="1144"/>
      <c r="AT9" s="1144"/>
      <c r="AU9" s="1145"/>
      <c r="AV9" s="1145"/>
      <c r="AW9" s="1145"/>
      <c r="AX9" s="1145"/>
      <c r="AY9" s="1146"/>
      <c r="AZ9" s="235"/>
      <c r="BA9" s="235"/>
      <c r="BB9" s="235"/>
      <c r="BC9" s="235"/>
      <c r="BD9" s="235"/>
      <c r="BE9" s="236"/>
      <c r="BF9" s="236"/>
      <c r="BG9" s="236"/>
      <c r="BH9" s="236"/>
      <c r="BI9" s="236"/>
      <c r="BJ9" s="236"/>
      <c r="BK9" s="236"/>
      <c r="BL9" s="236"/>
      <c r="BM9" s="236"/>
      <c r="BN9" s="236"/>
      <c r="BO9" s="236"/>
      <c r="BP9" s="236"/>
      <c r="BQ9" s="241">
        <v>3</v>
      </c>
      <c r="BR9" s="242"/>
      <c r="BS9" s="1056"/>
      <c r="BT9" s="1057"/>
      <c r="BU9" s="1057"/>
      <c r="BV9" s="1057"/>
      <c r="BW9" s="1057"/>
      <c r="BX9" s="1057"/>
      <c r="BY9" s="1057"/>
      <c r="BZ9" s="1057"/>
      <c r="CA9" s="1057"/>
      <c r="CB9" s="1057"/>
      <c r="CC9" s="1057"/>
      <c r="CD9" s="1057"/>
      <c r="CE9" s="1057"/>
      <c r="CF9" s="1057"/>
      <c r="CG9" s="1078"/>
      <c r="CH9" s="1053"/>
      <c r="CI9" s="1054"/>
      <c r="CJ9" s="1054"/>
      <c r="CK9" s="1054"/>
      <c r="CL9" s="1055"/>
      <c r="CM9" s="1053"/>
      <c r="CN9" s="1054"/>
      <c r="CO9" s="1054"/>
      <c r="CP9" s="1054"/>
      <c r="CQ9" s="1055"/>
      <c r="CR9" s="1053"/>
      <c r="CS9" s="1054"/>
      <c r="CT9" s="1054"/>
      <c r="CU9" s="1054"/>
      <c r="CV9" s="1055"/>
      <c r="CW9" s="1053"/>
      <c r="CX9" s="1054"/>
      <c r="CY9" s="1054"/>
      <c r="CZ9" s="1054"/>
      <c r="DA9" s="1055"/>
      <c r="DB9" s="1053"/>
      <c r="DC9" s="1054"/>
      <c r="DD9" s="1054"/>
      <c r="DE9" s="1054"/>
      <c r="DF9" s="1055"/>
      <c r="DG9" s="1053"/>
      <c r="DH9" s="1054"/>
      <c r="DI9" s="1054"/>
      <c r="DJ9" s="1054"/>
      <c r="DK9" s="1055"/>
      <c r="DL9" s="1053"/>
      <c r="DM9" s="1054"/>
      <c r="DN9" s="1054"/>
      <c r="DO9" s="1054"/>
      <c r="DP9" s="1055"/>
      <c r="DQ9" s="1053"/>
      <c r="DR9" s="1054"/>
      <c r="DS9" s="1054"/>
      <c r="DT9" s="1054"/>
      <c r="DU9" s="1055"/>
      <c r="DV9" s="1056"/>
      <c r="DW9" s="1057"/>
      <c r="DX9" s="1057"/>
      <c r="DY9" s="1057"/>
      <c r="DZ9" s="1058"/>
      <c r="EA9" s="237"/>
    </row>
    <row r="10" spans="1:131" s="238" customFormat="1" ht="26.25" customHeight="1" x14ac:dyDescent="0.15">
      <c r="A10" s="241">
        <v>4</v>
      </c>
      <c r="B10" s="1094"/>
      <c r="C10" s="1095"/>
      <c r="D10" s="1095"/>
      <c r="E10" s="1095"/>
      <c r="F10" s="1095"/>
      <c r="G10" s="1095"/>
      <c r="H10" s="1095"/>
      <c r="I10" s="1095"/>
      <c r="J10" s="1095"/>
      <c r="K10" s="1095"/>
      <c r="L10" s="1095"/>
      <c r="M10" s="1095"/>
      <c r="N10" s="1095"/>
      <c r="O10" s="1095"/>
      <c r="P10" s="1096"/>
      <c r="Q10" s="1102"/>
      <c r="R10" s="1103"/>
      <c r="S10" s="1103"/>
      <c r="T10" s="1103"/>
      <c r="U10" s="1103"/>
      <c r="V10" s="1103"/>
      <c r="W10" s="1103"/>
      <c r="X10" s="1103"/>
      <c r="Y10" s="1103"/>
      <c r="Z10" s="1103"/>
      <c r="AA10" s="1103"/>
      <c r="AB10" s="1103"/>
      <c r="AC10" s="1103"/>
      <c r="AD10" s="1103"/>
      <c r="AE10" s="1104"/>
      <c r="AF10" s="1099"/>
      <c r="AG10" s="1100"/>
      <c r="AH10" s="1100"/>
      <c r="AI10" s="1100"/>
      <c r="AJ10" s="1101"/>
      <c r="AK10" s="1143"/>
      <c r="AL10" s="1144"/>
      <c r="AM10" s="1144"/>
      <c r="AN10" s="1144"/>
      <c r="AO10" s="1144"/>
      <c r="AP10" s="1144"/>
      <c r="AQ10" s="1144"/>
      <c r="AR10" s="1144"/>
      <c r="AS10" s="1144"/>
      <c r="AT10" s="1144"/>
      <c r="AU10" s="1145"/>
      <c r="AV10" s="1145"/>
      <c r="AW10" s="1145"/>
      <c r="AX10" s="1145"/>
      <c r="AY10" s="1146"/>
      <c r="AZ10" s="235"/>
      <c r="BA10" s="235"/>
      <c r="BB10" s="235"/>
      <c r="BC10" s="235"/>
      <c r="BD10" s="235"/>
      <c r="BE10" s="236"/>
      <c r="BF10" s="236"/>
      <c r="BG10" s="236"/>
      <c r="BH10" s="236"/>
      <c r="BI10" s="236"/>
      <c r="BJ10" s="236"/>
      <c r="BK10" s="236"/>
      <c r="BL10" s="236"/>
      <c r="BM10" s="236"/>
      <c r="BN10" s="236"/>
      <c r="BO10" s="236"/>
      <c r="BP10" s="236"/>
      <c r="BQ10" s="241">
        <v>4</v>
      </c>
      <c r="BR10" s="242"/>
      <c r="BS10" s="1056"/>
      <c r="BT10" s="1057"/>
      <c r="BU10" s="1057"/>
      <c r="BV10" s="1057"/>
      <c r="BW10" s="1057"/>
      <c r="BX10" s="1057"/>
      <c r="BY10" s="1057"/>
      <c r="BZ10" s="1057"/>
      <c r="CA10" s="1057"/>
      <c r="CB10" s="1057"/>
      <c r="CC10" s="1057"/>
      <c r="CD10" s="1057"/>
      <c r="CE10" s="1057"/>
      <c r="CF10" s="1057"/>
      <c r="CG10" s="1078"/>
      <c r="CH10" s="1053"/>
      <c r="CI10" s="1054"/>
      <c r="CJ10" s="1054"/>
      <c r="CK10" s="1054"/>
      <c r="CL10" s="1055"/>
      <c r="CM10" s="1053"/>
      <c r="CN10" s="1054"/>
      <c r="CO10" s="1054"/>
      <c r="CP10" s="1054"/>
      <c r="CQ10" s="1055"/>
      <c r="CR10" s="1053"/>
      <c r="CS10" s="1054"/>
      <c r="CT10" s="1054"/>
      <c r="CU10" s="1054"/>
      <c r="CV10" s="1055"/>
      <c r="CW10" s="1053"/>
      <c r="CX10" s="1054"/>
      <c r="CY10" s="1054"/>
      <c r="CZ10" s="1054"/>
      <c r="DA10" s="1055"/>
      <c r="DB10" s="1053"/>
      <c r="DC10" s="1054"/>
      <c r="DD10" s="1054"/>
      <c r="DE10" s="1054"/>
      <c r="DF10" s="1055"/>
      <c r="DG10" s="1053"/>
      <c r="DH10" s="1054"/>
      <c r="DI10" s="1054"/>
      <c r="DJ10" s="1054"/>
      <c r="DK10" s="1055"/>
      <c r="DL10" s="1053"/>
      <c r="DM10" s="1054"/>
      <c r="DN10" s="1054"/>
      <c r="DO10" s="1054"/>
      <c r="DP10" s="1055"/>
      <c r="DQ10" s="1053"/>
      <c r="DR10" s="1054"/>
      <c r="DS10" s="1054"/>
      <c r="DT10" s="1054"/>
      <c r="DU10" s="1055"/>
      <c r="DV10" s="1056"/>
      <c r="DW10" s="1057"/>
      <c r="DX10" s="1057"/>
      <c r="DY10" s="1057"/>
      <c r="DZ10" s="1058"/>
      <c r="EA10" s="237"/>
    </row>
    <row r="11" spans="1:131" s="238" customFormat="1" ht="26.25" customHeight="1" x14ac:dyDescent="0.15">
      <c r="A11" s="241">
        <v>5</v>
      </c>
      <c r="B11" s="1094"/>
      <c r="C11" s="1095"/>
      <c r="D11" s="1095"/>
      <c r="E11" s="1095"/>
      <c r="F11" s="1095"/>
      <c r="G11" s="1095"/>
      <c r="H11" s="1095"/>
      <c r="I11" s="1095"/>
      <c r="J11" s="1095"/>
      <c r="K11" s="1095"/>
      <c r="L11" s="1095"/>
      <c r="M11" s="1095"/>
      <c r="N11" s="1095"/>
      <c r="O11" s="1095"/>
      <c r="P11" s="1096"/>
      <c r="Q11" s="1102"/>
      <c r="R11" s="1103"/>
      <c r="S11" s="1103"/>
      <c r="T11" s="1103"/>
      <c r="U11" s="1103"/>
      <c r="V11" s="1103"/>
      <c r="W11" s="1103"/>
      <c r="X11" s="1103"/>
      <c r="Y11" s="1103"/>
      <c r="Z11" s="1103"/>
      <c r="AA11" s="1103"/>
      <c r="AB11" s="1103"/>
      <c r="AC11" s="1103"/>
      <c r="AD11" s="1103"/>
      <c r="AE11" s="1104"/>
      <c r="AF11" s="1099"/>
      <c r="AG11" s="1100"/>
      <c r="AH11" s="1100"/>
      <c r="AI11" s="1100"/>
      <c r="AJ11" s="1101"/>
      <c r="AK11" s="1143"/>
      <c r="AL11" s="1144"/>
      <c r="AM11" s="1144"/>
      <c r="AN11" s="1144"/>
      <c r="AO11" s="1144"/>
      <c r="AP11" s="1144"/>
      <c r="AQ11" s="1144"/>
      <c r="AR11" s="1144"/>
      <c r="AS11" s="1144"/>
      <c r="AT11" s="1144"/>
      <c r="AU11" s="1145"/>
      <c r="AV11" s="1145"/>
      <c r="AW11" s="1145"/>
      <c r="AX11" s="1145"/>
      <c r="AY11" s="1146"/>
      <c r="AZ11" s="235"/>
      <c r="BA11" s="235"/>
      <c r="BB11" s="235"/>
      <c r="BC11" s="235"/>
      <c r="BD11" s="235"/>
      <c r="BE11" s="236"/>
      <c r="BF11" s="236"/>
      <c r="BG11" s="236"/>
      <c r="BH11" s="236"/>
      <c r="BI11" s="236"/>
      <c r="BJ11" s="236"/>
      <c r="BK11" s="236"/>
      <c r="BL11" s="236"/>
      <c r="BM11" s="236"/>
      <c r="BN11" s="236"/>
      <c r="BO11" s="236"/>
      <c r="BP11" s="236"/>
      <c r="BQ11" s="241">
        <v>5</v>
      </c>
      <c r="BR11" s="242"/>
      <c r="BS11" s="1056"/>
      <c r="BT11" s="1057"/>
      <c r="BU11" s="1057"/>
      <c r="BV11" s="1057"/>
      <c r="BW11" s="1057"/>
      <c r="BX11" s="1057"/>
      <c r="BY11" s="1057"/>
      <c r="BZ11" s="1057"/>
      <c r="CA11" s="1057"/>
      <c r="CB11" s="1057"/>
      <c r="CC11" s="1057"/>
      <c r="CD11" s="1057"/>
      <c r="CE11" s="1057"/>
      <c r="CF11" s="1057"/>
      <c r="CG11" s="1078"/>
      <c r="CH11" s="1053"/>
      <c r="CI11" s="1054"/>
      <c r="CJ11" s="1054"/>
      <c r="CK11" s="1054"/>
      <c r="CL11" s="1055"/>
      <c r="CM11" s="1053"/>
      <c r="CN11" s="1054"/>
      <c r="CO11" s="1054"/>
      <c r="CP11" s="1054"/>
      <c r="CQ11" s="1055"/>
      <c r="CR11" s="1053"/>
      <c r="CS11" s="1054"/>
      <c r="CT11" s="1054"/>
      <c r="CU11" s="1054"/>
      <c r="CV11" s="1055"/>
      <c r="CW11" s="1053"/>
      <c r="CX11" s="1054"/>
      <c r="CY11" s="1054"/>
      <c r="CZ11" s="1054"/>
      <c r="DA11" s="1055"/>
      <c r="DB11" s="1053"/>
      <c r="DC11" s="1054"/>
      <c r="DD11" s="1054"/>
      <c r="DE11" s="1054"/>
      <c r="DF11" s="1055"/>
      <c r="DG11" s="1053"/>
      <c r="DH11" s="1054"/>
      <c r="DI11" s="1054"/>
      <c r="DJ11" s="1054"/>
      <c r="DK11" s="1055"/>
      <c r="DL11" s="1053"/>
      <c r="DM11" s="1054"/>
      <c r="DN11" s="1054"/>
      <c r="DO11" s="1054"/>
      <c r="DP11" s="1055"/>
      <c r="DQ11" s="1053"/>
      <c r="DR11" s="1054"/>
      <c r="DS11" s="1054"/>
      <c r="DT11" s="1054"/>
      <c r="DU11" s="1055"/>
      <c r="DV11" s="1056"/>
      <c r="DW11" s="1057"/>
      <c r="DX11" s="1057"/>
      <c r="DY11" s="1057"/>
      <c r="DZ11" s="1058"/>
      <c r="EA11" s="237"/>
    </row>
    <row r="12" spans="1:131" s="238" customFormat="1" ht="26.25" customHeight="1" x14ac:dyDescent="0.15">
      <c r="A12" s="241">
        <v>6</v>
      </c>
      <c r="B12" s="1094"/>
      <c r="C12" s="1095"/>
      <c r="D12" s="1095"/>
      <c r="E12" s="1095"/>
      <c r="F12" s="1095"/>
      <c r="G12" s="1095"/>
      <c r="H12" s="1095"/>
      <c r="I12" s="1095"/>
      <c r="J12" s="1095"/>
      <c r="K12" s="1095"/>
      <c r="L12" s="1095"/>
      <c r="M12" s="1095"/>
      <c r="N12" s="1095"/>
      <c r="O12" s="1095"/>
      <c r="P12" s="1096"/>
      <c r="Q12" s="1102"/>
      <c r="R12" s="1103"/>
      <c r="S12" s="1103"/>
      <c r="T12" s="1103"/>
      <c r="U12" s="1103"/>
      <c r="V12" s="1103"/>
      <c r="W12" s="1103"/>
      <c r="X12" s="1103"/>
      <c r="Y12" s="1103"/>
      <c r="Z12" s="1103"/>
      <c r="AA12" s="1103"/>
      <c r="AB12" s="1103"/>
      <c r="AC12" s="1103"/>
      <c r="AD12" s="1103"/>
      <c r="AE12" s="1104"/>
      <c r="AF12" s="1099"/>
      <c r="AG12" s="1100"/>
      <c r="AH12" s="1100"/>
      <c r="AI12" s="1100"/>
      <c r="AJ12" s="1101"/>
      <c r="AK12" s="1143"/>
      <c r="AL12" s="1144"/>
      <c r="AM12" s="1144"/>
      <c r="AN12" s="1144"/>
      <c r="AO12" s="1144"/>
      <c r="AP12" s="1144"/>
      <c r="AQ12" s="1144"/>
      <c r="AR12" s="1144"/>
      <c r="AS12" s="1144"/>
      <c r="AT12" s="1144"/>
      <c r="AU12" s="1145"/>
      <c r="AV12" s="1145"/>
      <c r="AW12" s="1145"/>
      <c r="AX12" s="1145"/>
      <c r="AY12" s="1146"/>
      <c r="AZ12" s="235"/>
      <c r="BA12" s="235"/>
      <c r="BB12" s="235"/>
      <c r="BC12" s="235"/>
      <c r="BD12" s="235"/>
      <c r="BE12" s="236"/>
      <c r="BF12" s="236"/>
      <c r="BG12" s="236"/>
      <c r="BH12" s="236"/>
      <c r="BI12" s="236"/>
      <c r="BJ12" s="236"/>
      <c r="BK12" s="236"/>
      <c r="BL12" s="236"/>
      <c r="BM12" s="236"/>
      <c r="BN12" s="236"/>
      <c r="BO12" s="236"/>
      <c r="BP12" s="236"/>
      <c r="BQ12" s="241">
        <v>6</v>
      </c>
      <c r="BR12" s="242"/>
      <c r="BS12" s="1056"/>
      <c r="BT12" s="1057"/>
      <c r="BU12" s="1057"/>
      <c r="BV12" s="1057"/>
      <c r="BW12" s="1057"/>
      <c r="BX12" s="1057"/>
      <c r="BY12" s="1057"/>
      <c r="BZ12" s="1057"/>
      <c r="CA12" s="1057"/>
      <c r="CB12" s="1057"/>
      <c r="CC12" s="1057"/>
      <c r="CD12" s="1057"/>
      <c r="CE12" s="1057"/>
      <c r="CF12" s="1057"/>
      <c r="CG12" s="1078"/>
      <c r="CH12" s="1053"/>
      <c r="CI12" s="1054"/>
      <c r="CJ12" s="1054"/>
      <c r="CK12" s="1054"/>
      <c r="CL12" s="1055"/>
      <c r="CM12" s="1053"/>
      <c r="CN12" s="1054"/>
      <c r="CO12" s="1054"/>
      <c r="CP12" s="1054"/>
      <c r="CQ12" s="1055"/>
      <c r="CR12" s="1053"/>
      <c r="CS12" s="1054"/>
      <c r="CT12" s="1054"/>
      <c r="CU12" s="1054"/>
      <c r="CV12" s="1055"/>
      <c r="CW12" s="1053"/>
      <c r="CX12" s="1054"/>
      <c r="CY12" s="1054"/>
      <c r="CZ12" s="1054"/>
      <c r="DA12" s="1055"/>
      <c r="DB12" s="1053"/>
      <c r="DC12" s="1054"/>
      <c r="DD12" s="1054"/>
      <c r="DE12" s="1054"/>
      <c r="DF12" s="1055"/>
      <c r="DG12" s="1053"/>
      <c r="DH12" s="1054"/>
      <c r="DI12" s="1054"/>
      <c r="DJ12" s="1054"/>
      <c r="DK12" s="1055"/>
      <c r="DL12" s="1053"/>
      <c r="DM12" s="1054"/>
      <c r="DN12" s="1054"/>
      <c r="DO12" s="1054"/>
      <c r="DP12" s="1055"/>
      <c r="DQ12" s="1053"/>
      <c r="DR12" s="1054"/>
      <c r="DS12" s="1054"/>
      <c r="DT12" s="1054"/>
      <c r="DU12" s="1055"/>
      <c r="DV12" s="1056"/>
      <c r="DW12" s="1057"/>
      <c r="DX12" s="1057"/>
      <c r="DY12" s="1057"/>
      <c r="DZ12" s="1058"/>
      <c r="EA12" s="237"/>
    </row>
    <row r="13" spans="1:131" s="238" customFormat="1" ht="26.25" customHeight="1" x14ac:dyDescent="0.15">
      <c r="A13" s="241">
        <v>7</v>
      </c>
      <c r="B13" s="1094"/>
      <c r="C13" s="1095"/>
      <c r="D13" s="1095"/>
      <c r="E13" s="1095"/>
      <c r="F13" s="1095"/>
      <c r="G13" s="1095"/>
      <c r="H13" s="1095"/>
      <c r="I13" s="1095"/>
      <c r="J13" s="1095"/>
      <c r="K13" s="1095"/>
      <c r="L13" s="1095"/>
      <c r="M13" s="1095"/>
      <c r="N13" s="1095"/>
      <c r="O13" s="1095"/>
      <c r="P13" s="1096"/>
      <c r="Q13" s="1102"/>
      <c r="R13" s="1103"/>
      <c r="S13" s="1103"/>
      <c r="T13" s="1103"/>
      <c r="U13" s="1103"/>
      <c r="V13" s="1103"/>
      <c r="W13" s="1103"/>
      <c r="X13" s="1103"/>
      <c r="Y13" s="1103"/>
      <c r="Z13" s="1103"/>
      <c r="AA13" s="1103"/>
      <c r="AB13" s="1103"/>
      <c r="AC13" s="1103"/>
      <c r="AD13" s="1103"/>
      <c r="AE13" s="1104"/>
      <c r="AF13" s="1099"/>
      <c r="AG13" s="1100"/>
      <c r="AH13" s="1100"/>
      <c r="AI13" s="1100"/>
      <c r="AJ13" s="1101"/>
      <c r="AK13" s="1143"/>
      <c r="AL13" s="1144"/>
      <c r="AM13" s="1144"/>
      <c r="AN13" s="1144"/>
      <c r="AO13" s="1144"/>
      <c r="AP13" s="1144"/>
      <c r="AQ13" s="1144"/>
      <c r="AR13" s="1144"/>
      <c r="AS13" s="1144"/>
      <c r="AT13" s="1144"/>
      <c r="AU13" s="1145"/>
      <c r="AV13" s="1145"/>
      <c r="AW13" s="1145"/>
      <c r="AX13" s="1145"/>
      <c r="AY13" s="1146"/>
      <c r="AZ13" s="235"/>
      <c r="BA13" s="235"/>
      <c r="BB13" s="235"/>
      <c r="BC13" s="235"/>
      <c r="BD13" s="235"/>
      <c r="BE13" s="236"/>
      <c r="BF13" s="236"/>
      <c r="BG13" s="236"/>
      <c r="BH13" s="236"/>
      <c r="BI13" s="236"/>
      <c r="BJ13" s="236"/>
      <c r="BK13" s="236"/>
      <c r="BL13" s="236"/>
      <c r="BM13" s="236"/>
      <c r="BN13" s="236"/>
      <c r="BO13" s="236"/>
      <c r="BP13" s="236"/>
      <c r="BQ13" s="241">
        <v>7</v>
      </c>
      <c r="BR13" s="242"/>
      <c r="BS13" s="1056"/>
      <c r="BT13" s="1057"/>
      <c r="BU13" s="1057"/>
      <c r="BV13" s="1057"/>
      <c r="BW13" s="1057"/>
      <c r="BX13" s="1057"/>
      <c r="BY13" s="1057"/>
      <c r="BZ13" s="1057"/>
      <c r="CA13" s="1057"/>
      <c r="CB13" s="1057"/>
      <c r="CC13" s="1057"/>
      <c r="CD13" s="1057"/>
      <c r="CE13" s="1057"/>
      <c r="CF13" s="1057"/>
      <c r="CG13" s="1078"/>
      <c r="CH13" s="1053"/>
      <c r="CI13" s="1054"/>
      <c r="CJ13" s="1054"/>
      <c r="CK13" s="1054"/>
      <c r="CL13" s="1055"/>
      <c r="CM13" s="1053"/>
      <c r="CN13" s="1054"/>
      <c r="CO13" s="1054"/>
      <c r="CP13" s="1054"/>
      <c r="CQ13" s="1055"/>
      <c r="CR13" s="1053"/>
      <c r="CS13" s="1054"/>
      <c r="CT13" s="1054"/>
      <c r="CU13" s="1054"/>
      <c r="CV13" s="1055"/>
      <c r="CW13" s="1053"/>
      <c r="CX13" s="1054"/>
      <c r="CY13" s="1054"/>
      <c r="CZ13" s="1054"/>
      <c r="DA13" s="1055"/>
      <c r="DB13" s="1053"/>
      <c r="DC13" s="1054"/>
      <c r="DD13" s="1054"/>
      <c r="DE13" s="1054"/>
      <c r="DF13" s="1055"/>
      <c r="DG13" s="1053"/>
      <c r="DH13" s="1054"/>
      <c r="DI13" s="1054"/>
      <c r="DJ13" s="1054"/>
      <c r="DK13" s="1055"/>
      <c r="DL13" s="1053"/>
      <c r="DM13" s="1054"/>
      <c r="DN13" s="1054"/>
      <c r="DO13" s="1054"/>
      <c r="DP13" s="1055"/>
      <c r="DQ13" s="1053"/>
      <c r="DR13" s="1054"/>
      <c r="DS13" s="1054"/>
      <c r="DT13" s="1054"/>
      <c r="DU13" s="1055"/>
      <c r="DV13" s="1056"/>
      <c r="DW13" s="1057"/>
      <c r="DX13" s="1057"/>
      <c r="DY13" s="1057"/>
      <c r="DZ13" s="1058"/>
      <c r="EA13" s="237"/>
    </row>
    <row r="14" spans="1:131" s="238" customFormat="1" ht="26.25" customHeight="1" x14ac:dyDescent="0.15">
      <c r="A14" s="241">
        <v>8</v>
      </c>
      <c r="B14" s="1094"/>
      <c r="C14" s="1095"/>
      <c r="D14" s="1095"/>
      <c r="E14" s="1095"/>
      <c r="F14" s="1095"/>
      <c r="G14" s="1095"/>
      <c r="H14" s="1095"/>
      <c r="I14" s="1095"/>
      <c r="J14" s="1095"/>
      <c r="K14" s="1095"/>
      <c r="L14" s="1095"/>
      <c r="M14" s="1095"/>
      <c r="N14" s="1095"/>
      <c r="O14" s="1095"/>
      <c r="P14" s="1096"/>
      <c r="Q14" s="1102"/>
      <c r="R14" s="1103"/>
      <c r="S14" s="1103"/>
      <c r="T14" s="1103"/>
      <c r="U14" s="1103"/>
      <c r="V14" s="1103"/>
      <c r="W14" s="1103"/>
      <c r="X14" s="1103"/>
      <c r="Y14" s="1103"/>
      <c r="Z14" s="1103"/>
      <c r="AA14" s="1103"/>
      <c r="AB14" s="1103"/>
      <c r="AC14" s="1103"/>
      <c r="AD14" s="1103"/>
      <c r="AE14" s="1104"/>
      <c r="AF14" s="1099"/>
      <c r="AG14" s="1100"/>
      <c r="AH14" s="1100"/>
      <c r="AI14" s="1100"/>
      <c r="AJ14" s="1101"/>
      <c r="AK14" s="1143"/>
      <c r="AL14" s="1144"/>
      <c r="AM14" s="1144"/>
      <c r="AN14" s="1144"/>
      <c r="AO14" s="1144"/>
      <c r="AP14" s="1144"/>
      <c r="AQ14" s="1144"/>
      <c r="AR14" s="1144"/>
      <c r="AS14" s="1144"/>
      <c r="AT14" s="1144"/>
      <c r="AU14" s="1145"/>
      <c r="AV14" s="1145"/>
      <c r="AW14" s="1145"/>
      <c r="AX14" s="1145"/>
      <c r="AY14" s="1146"/>
      <c r="AZ14" s="235"/>
      <c r="BA14" s="235"/>
      <c r="BB14" s="235"/>
      <c r="BC14" s="235"/>
      <c r="BD14" s="235"/>
      <c r="BE14" s="236"/>
      <c r="BF14" s="236"/>
      <c r="BG14" s="236"/>
      <c r="BH14" s="236"/>
      <c r="BI14" s="236"/>
      <c r="BJ14" s="236"/>
      <c r="BK14" s="236"/>
      <c r="BL14" s="236"/>
      <c r="BM14" s="236"/>
      <c r="BN14" s="236"/>
      <c r="BO14" s="236"/>
      <c r="BP14" s="236"/>
      <c r="BQ14" s="241">
        <v>8</v>
      </c>
      <c r="BR14" s="242"/>
      <c r="BS14" s="1056"/>
      <c r="BT14" s="1057"/>
      <c r="BU14" s="1057"/>
      <c r="BV14" s="1057"/>
      <c r="BW14" s="1057"/>
      <c r="BX14" s="1057"/>
      <c r="BY14" s="1057"/>
      <c r="BZ14" s="1057"/>
      <c r="CA14" s="1057"/>
      <c r="CB14" s="1057"/>
      <c r="CC14" s="1057"/>
      <c r="CD14" s="1057"/>
      <c r="CE14" s="1057"/>
      <c r="CF14" s="1057"/>
      <c r="CG14" s="1078"/>
      <c r="CH14" s="1053"/>
      <c r="CI14" s="1054"/>
      <c r="CJ14" s="1054"/>
      <c r="CK14" s="1054"/>
      <c r="CL14" s="1055"/>
      <c r="CM14" s="1053"/>
      <c r="CN14" s="1054"/>
      <c r="CO14" s="1054"/>
      <c r="CP14" s="1054"/>
      <c r="CQ14" s="1055"/>
      <c r="CR14" s="1053"/>
      <c r="CS14" s="1054"/>
      <c r="CT14" s="1054"/>
      <c r="CU14" s="1054"/>
      <c r="CV14" s="1055"/>
      <c r="CW14" s="1053"/>
      <c r="CX14" s="1054"/>
      <c r="CY14" s="1054"/>
      <c r="CZ14" s="1054"/>
      <c r="DA14" s="1055"/>
      <c r="DB14" s="1053"/>
      <c r="DC14" s="1054"/>
      <c r="DD14" s="1054"/>
      <c r="DE14" s="1054"/>
      <c r="DF14" s="1055"/>
      <c r="DG14" s="1053"/>
      <c r="DH14" s="1054"/>
      <c r="DI14" s="1054"/>
      <c r="DJ14" s="1054"/>
      <c r="DK14" s="1055"/>
      <c r="DL14" s="1053"/>
      <c r="DM14" s="1054"/>
      <c r="DN14" s="1054"/>
      <c r="DO14" s="1054"/>
      <c r="DP14" s="1055"/>
      <c r="DQ14" s="1053"/>
      <c r="DR14" s="1054"/>
      <c r="DS14" s="1054"/>
      <c r="DT14" s="1054"/>
      <c r="DU14" s="1055"/>
      <c r="DV14" s="1056"/>
      <c r="DW14" s="1057"/>
      <c r="DX14" s="1057"/>
      <c r="DY14" s="1057"/>
      <c r="DZ14" s="1058"/>
      <c r="EA14" s="237"/>
    </row>
    <row r="15" spans="1:131" s="238" customFormat="1" ht="26.25" customHeight="1" x14ac:dyDescent="0.15">
      <c r="A15" s="241">
        <v>9</v>
      </c>
      <c r="B15" s="1094"/>
      <c r="C15" s="1095"/>
      <c r="D15" s="1095"/>
      <c r="E15" s="1095"/>
      <c r="F15" s="1095"/>
      <c r="G15" s="1095"/>
      <c r="H15" s="1095"/>
      <c r="I15" s="1095"/>
      <c r="J15" s="1095"/>
      <c r="K15" s="1095"/>
      <c r="L15" s="1095"/>
      <c r="M15" s="1095"/>
      <c r="N15" s="1095"/>
      <c r="O15" s="1095"/>
      <c r="P15" s="1096"/>
      <c r="Q15" s="1102"/>
      <c r="R15" s="1103"/>
      <c r="S15" s="1103"/>
      <c r="T15" s="1103"/>
      <c r="U15" s="1103"/>
      <c r="V15" s="1103"/>
      <c r="W15" s="1103"/>
      <c r="X15" s="1103"/>
      <c r="Y15" s="1103"/>
      <c r="Z15" s="1103"/>
      <c r="AA15" s="1103"/>
      <c r="AB15" s="1103"/>
      <c r="AC15" s="1103"/>
      <c r="AD15" s="1103"/>
      <c r="AE15" s="1104"/>
      <c r="AF15" s="1099"/>
      <c r="AG15" s="1100"/>
      <c r="AH15" s="1100"/>
      <c r="AI15" s="1100"/>
      <c r="AJ15" s="1101"/>
      <c r="AK15" s="1143"/>
      <c r="AL15" s="1144"/>
      <c r="AM15" s="1144"/>
      <c r="AN15" s="1144"/>
      <c r="AO15" s="1144"/>
      <c r="AP15" s="1144"/>
      <c r="AQ15" s="1144"/>
      <c r="AR15" s="1144"/>
      <c r="AS15" s="1144"/>
      <c r="AT15" s="1144"/>
      <c r="AU15" s="1145"/>
      <c r="AV15" s="1145"/>
      <c r="AW15" s="1145"/>
      <c r="AX15" s="1145"/>
      <c r="AY15" s="1146"/>
      <c r="AZ15" s="235"/>
      <c r="BA15" s="235"/>
      <c r="BB15" s="235"/>
      <c r="BC15" s="235"/>
      <c r="BD15" s="235"/>
      <c r="BE15" s="236"/>
      <c r="BF15" s="236"/>
      <c r="BG15" s="236"/>
      <c r="BH15" s="236"/>
      <c r="BI15" s="236"/>
      <c r="BJ15" s="236"/>
      <c r="BK15" s="236"/>
      <c r="BL15" s="236"/>
      <c r="BM15" s="236"/>
      <c r="BN15" s="236"/>
      <c r="BO15" s="236"/>
      <c r="BP15" s="236"/>
      <c r="BQ15" s="241">
        <v>9</v>
      </c>
      <c r="BR15" s="242"/>
      <c r="BS15" s="1056"/>
      <c r="BT15" s="1057"/>
      <c r="BU15" s="1057"/>
      <c r="BV15" s="1057"/>
      <c r="BW15" s="1057"/>
      <c r="BX15" s="1057"/>
      <c r="BY15" s="1057"/>
      <c r="BZ15" s="1057"/>
      <c r="CA15" s="1057"/>
      <c r="CB15" s="1057"/>
      <c r="CC15" s="1057"/>
      <c r="CD15" s="1057"/>
      <c r="CE15" s="1057"/>
      <c r="CF15" s="1057"/>
      <c r="CG15" s="1078"/>
      <c r="CH15" s="1053"/>
      <c r="CI15" s="1054"/>
      <c r="CJ15" s="1054"/>
      <c r="CK15" s="1054"/>
      <c r="CL15" s="1055"/>
      <c r="CM15" s="1053"/>
      <c r="CN15" s="1054"/>
      <c r="CO15" s="1054"/>
      <c r="CP15" s="1054"/>
      <c r="CQ15" s="1055"/>
      <c r="CR15" s="1053"/>
      <c r="CS15" s="1054"/>
      <c r="CT15" s="1054"/>
      <c r="CU15" s="1054"/>
      <c r="CV15" s="1055"/>
      <c r="CW15" s="1053"/>
      <c r="CX15" s="1054"/>
      <c r="CY15" s="1054"/>
      <c r="CZ15" s="1054"/>
      <c r="DA15" s="1055"/>
      <c r="DB15" s="1053"/>
      <c r="DC15" s="1054"/>
      <c r="DD15" s="1054"/>
      <c r="DE15" s="1054"/>
      <c r="DF15" s="1055"/>
      <c r="DG15" s="1053"/>
      <c r="DH15" s="1054"/>
      <c r="DI15" s="1054"/>
      <c r="DJ15" s="1054"/>
      <c r="DK15" s="1055"/>
      <c r="DL15" s="1053"/>
      <c r="DM15" s="1054"/>
      <c r="DN15" s="1054"/>
      <c r="DO15" s="1054"/>
      <c r="DP15" s="1055"/>
      <c r="DQ15" s="1053"/>
      <c r="DR15" s="1054"/>
      <c r="DS15" s="1054"/>
      <c r="DT15" s="1054"/>
      <c r="DU15" s="1055"/>
      <c r="DV15" s="1056"/>
      <c r="DW15" s="1057"/>
      <c r="DX15" s="1057"/>
      <c r="DY15" s="1057"/>
      <c r="DZ15" s="1058"/>
      <c r="EA15" s="237"/>
    </row>
    <row r="16" spans="1:131" s="238" customFormat="1" ht="26.25" customHeight="1" x14ac:dyDescent="0.15">
      <c r="A16" s="241">
        <v>10</v>
      </c>
      <c r="B16" s="1094"/>
      <c r="C16" s="1095"/>
      <c r="D16" s="1095"/>
      <c r="E16" s="1095"/>
      <c r="F16" s="1095"/>
      <c r="G16" s="1095"/>
      <c r="H16" s="1095"/>
      <c r="I16" s="1095"/>
      <c r="J16" s="1095"/>
      <c r="K16" s="1095"/>
      <c r="L16" s="1095"/>
      <c r="M16" s="1095"/>
      <c r="N16" s="1095"/>
      <c r="O16" s="1095"/>
      <c r="P16" s="1096"/>
      <c r="Q16" s="1102"/>
      <c r="R16" s="1103"/>
      <c r="S16" s="1103"/>
      <c r="T16" s="1103"/>
      <c r="U16" s="1103"/>
      <c r="V16" s="1103"/>
      <c r="W16" s="1103"/>
      <c r="X16" s="1103"/>
      <c r="Y16" s="1103"/>
      <c r="Z16" s="1103"/>
      <c r="AA16" s="1103"/>
      <c r="AB16" s="1103"/>
      <c r="AC16" s="1103"/>
      <c r="AD16" s="1103"/>
      <c r="AE16" s="1104"/>
      <c r="AF16" s="1099"/>
      <c r="AG16" s="1100"/>
      <c r="AH16" s="1100"/>
      <c r="AI16" s="1100"/>
      <c r="AJ16" s="1101"/>
      <c r="AK16" s="1143"/>
      <c r="AL16" s="1144"/>
      <c r="AM16" s="1144"/>
      <c r="AN16" s="1144"/>
      <c r="AO16" s="1144"/>
      <c r="AP16" s="1144"/>
      <c r="AQ16" s="1144"/>
      <c r="AR16" s="1144"/>
      <c r="AS16" s="1144"/>
      <c r="AT16" s="1144"/>
      <c r="AU16" s="1145"/>
      <c r="AV16" s="1145"/>
      <c r="AW16" s="1145"/>
      <c r="AX16" s="1145"/>
      <c r="AY16" s="1146"/>
      <c r="AZ16" s="235"/>
      <c r="BA16" s="235"/>
      <c r="BB16" s="235"/>
      <c r="BC16" s="235"/>
      <c r="BD16" s="235"/>
      <c r="BE16" s="236"/>
      <c r="BF16" s="236"/>
      <c r="BG16" s="236"/>
      <c r="BH16" s="236"/>
      <c r="BI16" s="236"/>
      <c r="BJ16" s="236"/>
      <c r="BK16" s="236"/>
      <c r="BL16" s="236"/>
      <c r="BM16" s="236"/>
      <c r="BN16" s="236"/>
      <c r="BO16" s="236"/>
      <c r="BP16" s="236"/>
      <c r="BQ16" s="241">
        <v>10</v>
      </c>
      <c r="BR16" s="242"/>
      <c r="BS16" s="1056"/>
      <c r="BT16" s="1057"/>
      <c r="BU16" s="1057"/>
      <c r="BV16" s="1057"/>
      <c r="BW16" s="1057"/>
      <c r="BX16" s="1057"/>
      <c r="BY16" s="1057"/>
      <c r="BZ16" s="1057"/>
      <c r="CA16" s="1057"/>
      <c r="CB16" s="1057"/>
      <c r="CC16" s="1057"/>
      <c r="CD16" s="1057"/>
      <c r="CE16" s="1057"/>
      <c r="CF16" s="1057"/>
      <c r="CG16" s="1078"/>
      <c r="CH16" s="1053"/>
      <c r="CI16" s="1054"/>
      <c r="CJ16" s="1054"/>
      <c r="CK16" s="1054"/>
      <c r="CL16" s="1055"/>
      <c r="CM16" s="1053"/>
      <c r="CN16" s="1054"/>
      <c r="CO16" s="1054"/>
      <c r="CP16" s="1054"/>
      <c r="CQ16" s="1055"/>
      <c r="CR16" s="1053"/>
      <c r="CS16" s="1054"/>
      <c r="CT16" s="1054"/>
      <c r="CU16" s="1054"/>
      <c r="CV16" s="1055"/>
      <c r="CW16" s="1053"/>
      <c r="CX16" s="1054"/>
      <c r="CY16" s="1054"/>
      <c r="CZ16" s="1054"/>
      <c r="DA16" s="1055"/>
      <c r="DB16" s="1053"/>
      <c r="DC16" s="1054"/>
      <c r="DD16" s="1054"/>
      <c r="DE16" s="1054"/>
      <c r="DF16" s="1055"/>
      <c r="DG16" s="1053"/>
      <c r="DH16" s="1054"/>
      <c r="DI16" s="1054"/>
      <c r="DJ16" s="1054"/>
      <c r="DK16" s="1055"/>
      <c r="DL16" s="1053"/>
      <c r="DM16" s="1054"/>
      <c r="DN16" s="1054"/>
      <c r="DO16" s="1054"/>
      <c r="DP16" s="1055"/>
      <c r="DQ16" s="1053"/>
      <c r="DR16" s="1054"/>
      <c r="DS16" s="1054"/>
      <c r="DT16" s="1054"/>
      <c r="DU16" s="1055"/>
      <c r="DV16" s="1056"/>
      <c r="DW16" s="1057"/>
      <c r="DX16" s="1057"/>
      <c r="DY16" s="1057"/>
      <c r="DZ16" s="1058"/>
      <c r="EA16" s="237"/>
    </row>
    <row r="17" spans="1:131" s="238" customFormat="1" ht="26.25" customHeight="1" x14ac:dyDescent="0.15">
      <c r="A17" s="241">
        <v>11</v>
      </c>
      <c r="B17" s="1094"/>
      <c r="C17" s="1095"/>
      <c r="D17" s="1095"/>
      <c r="E17" s="1095"/>
      <c r="F17" s="1095"/>
      <c r="G17" s="1095"/>
      <c r="H17" s="1095"/>
      <c r="I17" s="1095"/>
      <c r="J17" s="1095"/>
      <c r="K17" s="1095"/>
      <c r="L17" s="1095"/>
      <c r="M17" s="1095"/>
      <c r="N17" s="1095"/>
      <c r="O17" s="1095"/>
      <c r="P17" s="1096"/>
      <c r="Q17" s="1102"/>
      <c r="R17" s="1103"/>
      <c r="S17" s="1103"/>
      <c r="T17" s="1103"/>
      <c r="U17" s="1103"/>
      <c r="V17" s="1103"/>
      <c r="W17" s="1103"/>
      <c r="X17" s="1103"/>
      <c r="Y17" s="1103"/>
      <c r="Z17" s="1103"/>
      <c r="AA17" s="1103"/>
      <c r="AB17" s="1103"/>
      <c r="AC17" s="1103"/>
      <c r="AD17" s="1103"/>
      <c r="AE17" s="1104"/>
      <c r="AF17" s="1099"/>
      <c r="AG17" s="1100"/>
      <c r="AH17" s="1100"/>
      <c r="AI17" s="1100"/>
      <c r="AJ17" s="1101"/>
      <c r="AK17" s="1143"/>
      <c r="AL17" s="1144"/>
      <c r="AM17" s="1144"/>
      <c r="AN17" s="1144"/>
      <c r="AO17" s="1144"/>
      <c r="AP17" s="1144"/>
      <c r="AQ17" s="1144"/>
      <c r="AR17" s="1144"/>
      <c r="AS17" s="1144"/>
      <c r="AT17" s="1144"/>
      <c r="AU17" s="1145"/>
      <c r="AV17" s="1145"/>
      <c r="AW17" s="1145"/>
      <c r="AX17" s="1145"/>
      <c r="AY17" s="1146"/>
      <c r="AZ17" s="235"/>
      <c r="BA17" s="235"/>
      <c r="BB17" s="235"/>
      <c r="BC17" s="235"/>
      <c r="BD17" s="235"/>
      <c r="BE17" s="236"/>
      <c r="BF17" s="236"/>
      <c r="BG17" s="236"/>
      <c r="BH17" s="236"/>
      <c r="BI17" s="236"/>
      <c r="BJ17" s="236"/>
      <c r="BK17" s="236"/>
      <c r="BL17" s="236"/>
      <c r="BM17" s="236"/>
      <c r="BN17" s="236"/>
      <c r="BO17" s="236"/>
      <c r="BP17" s="236"/>
      <c r="BQ17" s="241">
        <v>11</v>
      </c>
      <c r="BR17" s="242"/>
      <c r="BS17" s="1056"/>
      <c r="BT17" s="1057"/>
      <c r="BU17" s="1057"/>
      <c r="BV17" s="1057"/>
      <c r="BW17" s="1057"/>
      <c r="BX17" s="1057"/>
      <c r="BY17" s="1057"/>
      <c r="BZ17" s="1057"/>
      <c r="CA17" s="1057"/>
      <c r="CB17" s="1057"/>
      <c r="CC17" s="1057"/>
      <c r="CD17" s="1057"/>
      <c r="CE17" s="1057"/>
      <c r="CF17" s="1057"/>
      <c r="CG17" s="1078"/>
      <c r="CH17" s="1053"/>
      <c r="CI17" s="1054"/>
      <c r="CJ17" s="1054"/>
      <c r="CK17" s="1054"/>
      <c r="CL17" s="1055"/>
      <c r="CM17" s="1053"/>
      <c r="CN17" s="1054"/>
      <c r="CO17" s="1054"/>
      <c r="CP17" s="1054"/>
      <c r="CQ17" s="1055"/>
      <c r="CR17" s="1053"/>
      <c r="CS17" s="1054"/>
      <c r="CT17" s="1054"/>
      <c r="CU17" s="1054"/>
      <c r="CV17" s="1055"/>
      <c r="CW17" s="1053"/>
      <c r="CX17" s="1054"/>
      <c r="CY17" s="1054"/>
      <c r="CZ17" s="1054"/>
      <c r="DA17" s="1055"/>
      <c r="DB17" s="1053"/>
      <c r="DC17" s="1054"/>
      <c r="DD17" s="1054"/>
      <c r="DE17" s="1054"/>
      <c r="DF17" s="1055"/>
      <c r="DG17" s="1053"/>
      <c r="DH17" s="1054"/>
      <c r="DI17" s="1054"/>
      <c r="DJ17" s="1054"/>
      <c r="DK17" s="1055"/>
      <c r="DL17" s="1053"/>
      <c r="DM17" s="1054"/>
      <c r="DN17" s="1054"/>
      <c r="DO17" s="1054"/>
      <c r="DP17" s="1055"/>
      <c r="DQ17" s="1053"/>
      <c r="DR17" s="1054"/>
      <c r="DS17" s="1054"/>
      <c r="DT17" s="1054"/>
      <c r="DU17" s="1055"/>
      <c r="DV17" s="1056"/>
      <c r="DW17" s="1057"/>
      <c r="DX17" s="1057"/>
      <c r="DY17" s="1057"/>
      <c r="DZ17" s="1058"/>
      <c r="EA17" s="237"/>
    </row>
    <row r="18" spans="1:131" s="238" customFormat="1" ht="26.25" customHeight="1" x14ac:dyDescent="0.15">
      <c r="A18" s="241">
        <v>12</v>
      </c>
      <c r="B18" s="1094"/>
      <c r="C18" s="1095"/>
      <c r="D18" s="1095"/>
      <c r="E18" s="1095"/>
      <c r="F18" s="1095"/>
      <c r="G18" s="1095"/>
      <c r="H18" s="1095"/>
      <c r="I18" s="1095"/>
      <c r="J18" s="1095"/>
      <c r="K18" s="1095"/>
      <c r="L18" s="1095"/>
      <c r="M18" s="1095"/>
      <c r="N18" s="1095"/>
      <c r="O18" s="1095"/>
      <c r="P18" s="1096"/>
      <c r="Q18" s="1102"/>
      <c r="R18" s="1103"/>
      <c r="S18" s="1103"/>
      <c r="T18" s="1103"/>
      <c r="U18" s="1103"/>
      <c r="V18" s="1103"/>
      <c r="W18" s="1103"/>
      <c r="X18" s="1103"/>
      <c r="Y18" s="1103"/>
      <c r="Z18" s="1103"/>
      <c r="AA18" s="1103"/>
      <c r="AB18" s="1103"/>
      <c r="AC18" s="1103"/>
      <c r="AD18" s="1103"/>
      <c r="AE18" s="1104"/>
      <c r="AF18" s="1099"/>
      <c r="AG18" s="1100"/>
      <c r="AH18" s="1100"/>
      <c r="AI18" s="1100"/>
      <c r="AJ18" s="1101"/>
      <c r="AK18" s="1143"/>
      <c r="AL18" s="1144"/>
      <c r="AM18" s="1144"/>
      <c r="AN18" s="1144"/>
      <c r="AO18" s="1144"/>
      <c r="AP18" s="1144"/>
      <c r="AQ18" s="1144"/>
      <c r="AR18" s="1144"/>
      <c r="AS18" s="1144"/>
      <c r="AT18" s="1144"/>
      <c r="AU18" s="1145"/>
      <c r="AV18" s="1145"/>
      <c r="AW18" s="1145"/>
      <c r="AX18" s="1145"/>
      <c r="AY18" s="1146"/>
      <c r="AZ18" s="235"/>
      <c r="BA18" s="235"/>
      <c r="BB18" s="235"/>
      <c r="BC18" s="235"/>
      <c r="BD18" s="235"/>
      <c r="BE18" s="236"/>
      <c r="BF18" s="236"/>
      <c r="BG18" s="236"/>
      <c r="BH18" s="236"/>
      <c r="BI18" s="236"/>
      <c r="BJ18" s="236"/>
      <c r="BK18" s="236"/>
      <c r="BL18" s="236"/>
      <c r="BM18" s="236"/>
      <c r="BN18" s="236"/>
      <c r="BO18" s="236"/>
      <c r="BP18" s="236"/>
      <c r="BQ18" s="241">
        <v>12</v>
      </c>
      <c r="BR18" s="242"/>
      <c r="BS18" s="1056"/>
      <c r="BT18" s="1057"/>
      <c r="BU18" s="1057"/>
      <c r="BV18" s="1057"/>
      <c r="BW18" s="1057"/>
      <c r="BX18" s="1057"/>
      <c r="BY18" s="1057"/>
      <c r="BZ18" s="1057"/>
      <c r="CA18" s="1057"/>
      <c r="CB18" s="1057"/>
      <c r="CC18" s="1057"/>
      <c r="CD18" s="1057"/>
      <c r="CE18" s="1057"/>
      <c r="CF18" s="1057"/>
      <c r="CG18" s="1078"/>
      <c r="CH18" s="1053"/>
      <c r="CI18" s="1054"/>
      <c r="CJ18" s="1054"/>
      <c r="CK18" s="1054"/>
      <c r="CL18" s="1055"/>
      <c r="CM18" s="1053"/>
      <c r="CN18" s="1054"/>
      <c r="CO18" s="1054"/>
      <c r="CP18" s="1054"/>
      <c r="CQ18" s="1055"/>
      <c r="CR18" s="1053"/>
      <c r="CS18" s="1054"/>
      <c r="CT18" s="1054"/>
      <c r="CU18" s="1054"/>
      <c r="CV18" s="1055"/>
      <c r="CW18" s="1053"/>
      <c r="CX18" s="1054"/>
      <c r="CY18" s="1054"/>
      <c r="CZ18" s="1054"/>
      <c r="DA18" s="1055"/>
      <c r="DB18" s="1053"/>
      <c r="DC18" s="1054"/>
      <c r="DD18" s="1054"/>
      <c r="DE18" s="1054"/>
      <c r="DF18" s="1055"/>
      <c r="DG18" s="1053"/>
      <c r="DH18" s="1054"/>
      <c r="DI18" s="1054"/>
      <c r="DJ18" s="1054"/>
      <c r="DK18" s="1055"/>
      <c r="DL18" s="1053"/>
      <c r="DM18" s="1054"/>
      <c r="DN18" s="1054"/>
      <c r="DO18" s="1054"/>
      <c r="DP18" s="1055"/>
      <c r="DQ18" s="1053"/>
      <c r="DR18" s="1054"/>
      <c r="DS18" s="1054"/>
      <c r="DT18" s="1054"/>
      <c r="DU18" s="1055"/>
      <c r="DV18" s="1056"/>
      <c r="DW18" s="1057"/>
      <c r="DX18" s="1057"/>
      <c r="DY18" s="1057"/>
      <c r="DZ18" s="1058"/>
      <c r="EA18" s="237"/>
    </row>
    <row r="19" spans="1:131" s="238" customFormat="1" ht="26.25" customHeight="1" x14ac:dyDescent="0.15">
      <c r="A19" s="241">
        <v>13</v>
      </c>
      <c r="B19" s="1094"/>
      <c r="C19" s="1095"/>
      <c r="D19" s="1095"/>
      <c r="E19" s="1095"/>
      <c r="F19" s="1095"/>
      <c r="G19" s="1095"/>
      <c r="H19" s="1095"/>
      <c r="I19" s="1095"/>
      <c r="J19" s="1095"/>
      <c r="K19" s="1095"/>
      <c r="L19" s="1095"/>
      <c r="M19" s="1095"/>
      <c r="N19" s="1095"/>
      <c r="O19" s="1095"/>
      <c r="P19" s="1096"/>
      <c r="Q19" s="1102"/>
      <c r="R19" s="1103"/>
      <c r="S19" s="1103"/>
      <c r="T19" s="1103"/>
      <c r="U19" s="1103"/>
      <c r="V19" s="1103"/>
      <c r="W19" s="1103"/>
      <c r="X19" s="1103"/>
      <c r="Y19" s="1103"/>
      <c r="Z19" s="1103"/>
      <c r="AA19" s="1103"/>
      <c r="AB19" s="1103"/>
      <c r="AC19" s="1103"/>
      <c r="AD19" s="1103"/>
      <c r="AE19" s="1104"/>
      <c r="AF19" s="1099"/>
      <c r="AG19" s="1100"/>
      <c r="AH19" s="1100"/>
      <c r="AI19" s="1100"/>
      <c r="AJ19" s="1101"/>
      <c r="AK19" s="1143"/>
      <c r="AL19" s="1144"/>
      <c r="AM19" s="1144"/>
      <c r="AN19" s="1144"/>
      <c r="AO19" s="1144"/>
      <c r="AP19" s="1144"/>
      <c r="AQ19" s="1144"/>
      <c r="AR19" s="1144"/>
      <c r="AS19" s="1144"/>
      <c r="AT19" s="1144"/>
      <c r="AU19" s="1145"/>
      <c r="AV19" s="1145"/>
      <c r="AW19" s="1145"/>
      <c r="AX19" s="1145"/>
      <c r="AY19" s="1146"/>
      <c r="AZ19" s="235"/>
      <c r="BA19" s="235"/>
      <c r="BB19" s="235"/>
      <c r="BC19" s="235"/>
      <c r="BD19" s="235"/>
      <c r="BE19" s="236"/>
      <c r="BF19" s="236"/>
      <c r="BG19" s="236"/>
      <c r="BH19" s="236"/>
      <c r="BI19" s="236"/>
      <c r="BJ19" s="236"/>
      <c r="BK19" s="236"/>
      <c r="BL19" s="236"/>
      <c r="BM19" s="236"/>
      <c r="BN19" s="236"/>
      <c r="BO19" s="236"/>
      <c r="BP19" s="236"/>
      <c r="BQ19" s="241">
        <v>13</v>
      </c>
      <c r="BR19" s="242"/>
      <c r="BS19" s="1056"/>
      <c r="BT19" s="1057"/>
      <c r="BU19" s="1057"/>
      <c r="BV19" s="1057"/>
      <c r="BW19" s="1057"/>
      <c r="BX19" s="1057"/>
      <c r="BY19" s="1057"/>
      <c r="BZ19" s="1057"/>
      <c r="CA19" s="1057"/>
      <c r="CB19" s="1057"/>
      <c r="CC19" s="1057"/>
      <c r="CD19" s="1057"/>
      <c r="CE19" s="1057"/>
      <c r="CF19" s="1057"/>
      <c r="CG19" s="1078"/>
      <c r="CH19" s="1053"/>
      <c r="CI19" s="1054"/>
      <c r="CJ19" s="1054"/>
      <c r="CK19" s="1054"/>
      <c r="CL19" s="1055"/>
      <c r="CM19" s="1053"/>
      <c r="CN19" s="1054"/>
      <c r="CO19" s="1054"/>
      <c r="CP19" s="1054"/>
      <c r="CQ19" s="1055"/>
      <c r="CR19" s="1053"/>
      <c r="CS19" s="1054"/>
      <c r="CT19" s="1054"/>
      <c r="CU19" s="1054"/>
      <c r="CV19" s="1055"/>
      <c r="CW19" s="1053"/>
      <c r="CX19" s="1054"/>
      <c r="CY19" s="1054"/>
      <c r="CZ19" s="1054"/>
      <c r="DA19" s="1055"/>
      <c r="DB19" s="1053"/>
      <c r="DC19" s="1054"/>
      <c r="DD19" s="1054"/>
      <c r="DE19" s="1054"/>
      <c r="DF19" s="1055"/>
      <c r="DG19" s="1053"/>
      <c r="DH19" s="1054"/>
      <c r="DI19" s="1054"/>
      <c r="DJ19" s="1054"/>
      <c r="DK19" s="1055"/>
      <c r="DL19" s="1053"/>
      <c r="DM19" s="1054"/>
      <c r="DN19" s="1054"/>
      <c r="DO19" s="1054"/>
      <c r="DP19" s="1055"/>
      <c r="DQ19" s="1053"/>
      <c r="DR19" s="1054"/>
      <c r="DS19" s="1054"/>
      <c r="DT19" s="1054"/>
      <c r="DU19" s="1055"/>
      <c r="DV19" s="1056"/>
      <c r="DW19" s="1057"/>
      <c r="DX19" s="1057"/>
      <c r="DY19" s="1057"/>
      <c r="DZ19" s="1058"/>
      <c r="EA19" s="237"/>
    </row>
    <row r="20" spans="1:131" s="238" customFormat="1" ht="26.25" customHeight="1" x14ac:dyDescent="0.15">
      <c r="A20" s="241">
        <v>14</v>
      </c>
      <c r="B20" s="1094"/>
      <c r="C20" s="1095"/>
      <c r="D20" s="1095"/>
      <c r="E20" s="1095"/>
      <c r="F20" s="1095"/>
      <c r="G20" s="1095"/>
      <c r="H20" s="1095"/>
      <c r="I20" s="1095"/>
      <c r="J20" s="1095"/>
      <c r="K20" s="1095"/>
      <c r="L20" s="1095"/>
      <c r="M20" s="1095"/>
      <c r="N20" s="1095"/>
      <c r="O20" s="1095"/>
      <c r="P20" s="1096"/>
      <c r="Q20" s="1102"/>
      <c r="R20" s="1103"/>
      <c r="S20" s="1103"/>
      <c r="T20" s="1103"/>
      <c r="U20" s="1103"/>
      <c r="V20" s="1103"/>
      <c r="W20" s="1103"/>
      <c r="X20" s="1103"/>
      <c r="Y20" s="1103"/>
      <c r="Z20" s="1103"/>
      <c r="AA20" s="1103"/>
      <c r="AB20" s="1103"/>
      <c r="AC20" s="1103"/>
      <c r="AD20" s="1103"/>
      <c r="AE20" s="1104"/>
      <c r="AF20" s="1099"/>
      <c r="AG20" s="1100"/>
      <c r="AH20" s="1100"/>
      <c r="AI20" s="1100"/>
      <c r="AJ20" s="1101"/>
      <c r="AK20" s="1143"/>
      <c r="AL20" s="1144"/>
      <c r="AM20" s="1144"/>
      <c r="AN20" s="1144"/>
      <c r="AO20" s="1144"/>
      <c r="AP20" s="1144"/>
      <c r="AQ20" s="1144"/>
      <c r="AR20" s="1144"/>
      <c r="AS20" s="1144"/>
      <c r="AT20" s="1144"/>
      <c r="AU20" s="1145"/>
      <c r="AV20" s="1145"/>
      <c r="AW20" s="1145"/>
      <c r="AX20" s="1145"/>
      <c r="AY20" s="1146"/>
      <c r="AZ20" s="235"/>
      <c r="BA20" s="235"/>
      <c r="BB20" s="235"/>
      <c r="BC20" s="235"/>
      <c r="BD20" s="235"/>
      <c r="BE20" s="236"/>
      <c r="BF20" s="236"/>
      <c r="BG20" s="236"/>
      <c r="BH20" s="236"/>
      <c r="BI20" s="236"/>
      <c r="BJ20" s="236"/>
      <c r="BK20" s="236"/>
      <c r="BL20" s="236"/>
      <c r="BM20" s="236"/>
      <c r="BN20" s="236"/>
      <c r="BO20" s="236"/>
      <c r="BP20" s="236"/>
      <c r="BQ20" s="241">
        <v>14</v>
      </c>
      <c r="BR20" s="242"/>
      <c r="BS20" s="1056"/>
      <c r="BT20" s="1057"/>
      <c r="BU20" s="1057"/>
      <c r="BV20" s="1057"/>
      <c r="BW20" s="1057"/>
      <c r="BX20" s="1057"/>
      <c r="BY20" s="1057"/>
      <c r="BZ20" s="1057"/>
      <c r="CA20" s="1057"/>
      <c r="CB20" s="1057"/>
      <c r="CC20" s="1057"/>
      <c r="CD20" s="1057"/>
      <c r="CE20" s="1057"/>
      <c r="CF20" s="1057"/>
      <c r="CG20" s="1078"/>
      <c r="CH20" s="1053"/>
      <c r="CI20" s="1054"/>
      <c r="CJ20" s="1054"/>
      <c r="CK20" s="1054"/>
      <c r="CL20" s="1055"/>
      <c r="CM20" s="1053"/>
      <c r="CN20" s="1054"/>
      <c r="CO20" s="1054"/>
      <c r="CP20" s="1054"/>
      <c r="CQ20" s="1055"/>
      <c r="CR20" s="1053"/>
      <c r="CS20" s="1054"/>
      <c r="CT20" s="1054"/>
      <c r="CU20" s="1054"/>
      <c r="CV20" s="1055"/>
      <c r="CW20" s="1053"/>
      <c r="CX20" s="1054"/>
      <c r="CY20" s="1054"/>
      <c r="CZ20" s="1054"/>
      <c r="DA20" s="1055"/>
      <c r="DB20" s="1053"/>
      <c r="DC20" s="1054"/>
      <c r="DD20" s="1054"/>
      <c r="DE20" s="1054"/>
      <c r="DF20" s="1055"/>
      <c r="DG20" s="1053"/>
      <c r="DH20" s="1054"/>
      <c r="DI20" s="1054"/>
      <c r="DJ20" s="1054"/>
      <c r="DK20" s="1055"/>
      <c r="DL20" s="1053"/>
      <c r="DM20" s="1054"/>
      <c r="DN20" s="1054"/>
      <c r="DO20" s="1054"/>
      <c r="DP20" s="1055"/>
      <c r="DQ20" s="1053"/>
      <c r="DR20" s="1054"/>
      <c r="DS20" s="1054"/>
      <c r="DT20" s="1054"/>
      <c r="DU20" s="1055"/>
      <c r="DV20" s="1056"/>
      <c r="DW20" s="1057"/>
      <c r="DX20" s="1057"/>
      <c r="DY20" s="1057"/>
      <c r="DZ20" s="1058"/>
      <c r="EA20" s="237"/>
    </row>
    <row r="21" spans="1:131" s="238" customFormat="1" ht="26.25" customHeight="1" thickBot="1" x14ac:dyDescent="0.2">
      <c r="A21" s="241">
        <v>15</v>
      </c>
      <c r="B21" s="1094"/>
      <c r="C21" s="1095"/>
      <c r="D21" s="1095"/>
      <c r="E21" s="1095"/>
      <c r="F21" s="1095"/>
      <c r="G21" s="1095"/>
      <c r="H21" s="1095"/>
      <c r="I21" s="1095"/>
      <c r="J21" s="1095"/>
      <c r="K21" s="1095"/>
      <c r="L21" s="1095"/>
      <c r="M21" s="1095"/>
      <c r="N21" s="1095"/>
      <c r="O21" s="1095"/>
      <c r="P21" s="1096"/>
      <c r="Q21" s="1102"/>
      <c r="R21" s="1103"/>
      <c r="S21" s="1103"/>
      <c r="T21" s="1103"/>
      <c r="U21" s="1103"/>
      <c r="V21" s="1103"/>
      <c r="W21" s="1103"/>
      <c r="X21" s="1103"/>
      <c r="Y21" s="1103"/>
      <c r="Z21" s="1103"/>
      <c r="AA21" s="1103"/>
      <c r="AB21" s="1103"/>
      <c r="AC21" s="1103"/>
      <c r="AD21" s="1103"/>
      <c r="AE21" s="1104"/>
      <c r="AF21" s="1099"/>
      <c r="AG21" s="1100"/>
      <c r="AH21" s="1100"/>
      <c r="AI21" s="1100"/>
      <c r="AJ21" s="1101"/>
      <c r="AK21" s="1143"/>
      <c r="AL21" s="1144"/>
      <c r="AM21" s="1144"/>
      <c r="AN21" s="1144"/>
      <c r="AO21" s="1144"/>
      <c r="AP21" s="1144"/>
      <c r="AQ21" s="1144"/>
      <c r="AR21" s="1144"/>
      <c r="AS21" s="1144"/>
      <c r="AT21" s="1144"/>
      <c r="AU21" s="1145"/>
      <c r="AV21" s="1145"/>
      <c r="AW21" s="1145"/>
      <c r="AX21" s="1145"/>
      <c r="AY21" s="1146"/>
      <c r="AZ21" s="235"/>
      <c r="BA21" s="235"/>
      <c r="BB21" s="235"/>
      <c r="BC21" s="235"/>
      <c r="BD21" s="235"/>
      <c r="BE21" s="236"/>
      <c r="BF21" s="236"/>
      <c r="BG21" s="236"/>
      <c r="BH21" s="236"/>
      <c r="BI21" s="236"/>
      <c r="BJ21" s="236"/>
      <c r="BK21" s="236"/>
      <c r="BL21" s="236"/>
      <c r="BM21" s="236"/>
      <c r="BN21" s="236"/>
      <c r="BO21" s="236"/>
      <c r="BP21" s="236"/>
      <c r="BQ21" s="241">
        <v>15</v>
      </c>
      <c r="BR21" s="242"/>
      <c r="BS21" s="1056"/>
      <c r="BT21" s="1057"/>
      <c r="BU21" s="1057"/>
      <c r="BV21" s="1057"/>
      <c r="BW21" s="1057"/>
      <c r="BX21" s="1057"/>
      <c r="BY21" s="1057"/>
      <c r="BZ21" s="1057"/>
      <c r="CA21" s="1057"/>
      <c r="CB21" s="1057"/>
      <c r="CC21" s="1057"/>
      <c r="CD21" s="1057"/>
      <c r="CE21" s="1057"/>
      <c r="CF21" s="1057"/>
      <c r="CG21" s="1078"/>
      <c r="CH21" s="1053"/>
      <c r="CI21" s="1054"/>
      <c r="CJ21" s="1054"/>
      <c r="CK21" s="1054"/>
      <c r="CL21" s="1055"/>
      <c r="CM21" s="1053"/>
      <c r="CN21" s="1054"/>
      <c r="CO21" s="1054"/>
      <c r="CP21" s="1054"/>
      <c r="CQ21" s="1055"/>
      <c r="CR21" s="1053"/>
      <c r="CS21" s="1054"/>
      <c r="CT21" s="1054"/>
      <c r="CU21" s="1054"/>
      <c r="CV21" s="1055"/>
      <c r="CW21" s="1053"/>
      <c r="CX21" s="1054"/>
      <c r="CY21" s="1054"/>
      <c r="CZ21" s="1054"/>
      <c r="DA21" s="1055"/>
      <c r="DB21" s="1053"/>
      <c r="DC21" s="1054"/>
      <c r="DD21" s="1054"/>
      <c r="DE21" s="1054"/>
      <c r="DF21" s="1055"/>
      <c r="DG21" s="1053"/>
      <c r="DH21" s="1054"/>
      <c r="DI21" s="1054"/>
      <c r="DJ21" s="1054"/>
      <c r="DK21" s="1055"/>
      <c r="DL21" s="1053"/>
      <c r="DM21" s="1054"/>
      <c r="DN21" s="1054"/>
      <c r="DO21" s="1054"/>
      <c r="DP21" s="1055"/>
      <c r="DQ21" s="1053"/>
      <c r="DR21" s="1054"/>
      <c r="DS21" s="1054"/>
      <c r="DT21" s="1054"/>
      <c r="DU21" s="1055"/>
      <c r="DV21" s="1056"/>
      <c r="DW21" s="1057"/>
      <c r="DX21" s="1057"/>
      <c r="DY21" s="1057"/>
      <c r="DZ21" s="1058"/>
      <c r="EA21" s="237"/>
    </row>
    <row r="22" spans="1:131" s="238" customFormat="1" ht="26.25" customHeight="1" x14ac:dyDescent="0.15">
      <c r="A22" s="241">
        <v>16</v>
      </c>
      <c r="B22" s="1094"/>
      <c r="C22" s="1095"/>
      <c r="D22" s="1095"/>
      <c r="E22" s="1095"/>
      <c r="F22" s="1095"/>
      <c r="G22" s="1095"/>
      <c r="H22" s="1095"/>
      <c r="I22" s="1095"/>
      <c r="J22" s="1095"/>
      <c r="K22" s="1095"/>
      <c r="L22" s="1095"/>
      <c r="M22" s="1095"/>
      <c r="N22" s="1095"/>
      <c r="O22" s="1095"/>
      <c r="P22" s="1096"/>
      <c r="Q22" s="1136"/>
      <c r="R22" s="1137"/>
      <c r="S22" s="1137"/>
      <c r="T22" s="1137"/>
      <c r="U22" s="1137"/>
      <c r="V22" s="1137"/>
      <c r="W22" s="1137"/>
      <c r="X22" s="1137"/>
      <c r="Y22" s="1137"/>
      <c r="Z22" s="1137"/>
      <c r="AA22" s="1137"/>
      <c r="AB22" s="1137"/>
      <c r="AC22" s="1137"/>
      <c r="AD22" s="1137"/>
      <c r="AE22" s="1138"/>
      <c r="AF22" s="1099"/>
      <c r="AG22" s="1100"/>
      <c r="AH22" s="1100"/>
      <c r="AI22" s="1100"/>
      <c r="AJ22" s="1101"/>
      <c r="AK22" s="1139"/>
      <c r="AL22" s="1140"/>
      <c r="AM22" s="1140"/>
      <c r="AN22" s="1140"/>
      <c r="AO22" s="1140"/>
      <c r="AP22" s="1140"/>
      <c r="AQ22" s="1140"/>
      <c r="AR22" s="1140"/>
      <c r="AS22" s="1140"/>
      <c r="AT22" s="1140"/>
      <c r="AU22" s="1141"/>
      <c r="AV22" s="1141"/>
      <c r="AW22" s="1141"/>
      <c r="AX22" s="1141"/>
      <c r="AY22" s="1142"/>
      <c r="AZ22" s="1092" t="s">
        <v>397</v>
      </c>
      <c r="BA22" s="1092"/>
      <c r="BB22" s="1092"/>
      <c r="BC22" s="1092"/>
      <c r="BD22" s="1093"/>
      <c r="BE22" s="236"/>
      <c r="BF22" s="236"/>
      <c r="BG22" s="236"/>
      <c r="BH22" s="236"/>
      <c r="BI22" s="236"/>
      <c r="BJ22" s="236"/>
      <c r="BK22" s="236"/>
      <c r="BL22" s="236"/>
      <c r="BM22" s="236"/>
      <c r="BN22" s="236"/>
      <c r="BO22" s="236"/>
      <c r="BP22" s="236"/>
      <c r="BQ22" s="241">
        <v>16</v>
      </c>
      <c r="BR22" s="242"/>
      <c r="BS22" s="1056"/>
      <c r="BT22" s="1057"/>
      <c r="BU22" s="1057"/>
      <c r="BV22" s="1057"/>
      <c r="BW22" s="1057"/>
      <c r="BX22" s="1057"/>
      <c r="BY22" s="1057"/>
      <c r="BZ22" s="1057"/>
      <c r="CA22" s="1057"/>
      <c r="CB22" s="1057"/>
      <c r="CC22" s="1057"/>
      <c r="CD22" s="1057"/>
      <c r="CE22" s="1057"/>
      <c r="CF22" s="1057"/>
      <c r="CG22" s="1078"/>
      <c r="CH22" s="1053"/>
      <c r="CI22" s="1054"/>
      <c r="CJ22" s="1054"/>
      <c r="CK22" s="1054"/>
      <c r="CL22" s="1055"/>
      <c r="CM22" s="1053"/>
      <c r="CN22" s="1054"/>
      <c r="CO22" s="1054"/>
      <c r="CP22" s="1054"/>
      <c r="CQ22" s="1055"/>
      <c r="CR22" s="1053"/>
      <c r="CS22" s="1054"/>
      <c r="CT22" s="1054"/>
      <c r="CU22" s="1054"/>
      <c r="CV22" s="1055"/>
      <c r="CW22" s="1053"/>
      <c r="CX22" s="1054"/>
      <c r="CY22" s="1054"/>
      <c r="CZ22" s="1054"/>
      <c r="DA22" s="1055"/>
      <c r="DB22" s="1053"/>
      <c r="DC22" s="1054"/>
      <c r="DD22" s="1054"/>
      <c r="DE22" s="1054"/>
      <c r="DF22" s="1055"/>
      <c r="DG22" s="1053"/>
      <c r="DH22" s="1054"/>
      <c r="DI22" s="1054"/>
      <c r="DJ22" s="1054"/>
      <c r="DK22" s="1055"/>
      <c r="DL22" s="1053"/>
      <c r="DM22" s="1054"/>
      <c r="DN22" s="1054"/>
      <c r="DO22" s="1054"/>
      <c r="DP22" s="1055"/>
      <c r="DQ22" s="1053"/>
      <c r="DR22" s="1054"/>
      <c r="DS22" s="1054"/>
      <c r="DT22" s="1054"/>
      <c r="DU22" s="1055"/>
      <c r="DV22" s="1056"/>
      <c r="DW22" s="1057"/>
      <c r="DX22" s="1057"/>
      <c r="DY22" s="1057"/>
      <c r="DZ22" s="1058"/>
      <c r="EA22" s="237"/>
    </row>
    <row r="23" spans="1:131" s="238" customFormat="1" ht="26.25" customHeight="1" thickBot="1" x14ac:dyDescent="0.2">
      <c r="A23" s="243" t="s">
        <v>398</v>
      </c>
      <c r="B23" s="1001" t="s">
        <v>399</v>
      </c>
      <c r="C23" s="1002"/>
      <c r="D23" s="1002"/>
      <c r="E23" s="1002"/>
      <c r="F23" s="1002"/>
      <c r="G23" s="1002"/>
      <c r="H23" s="1002"/>
      <c r="I23" s="1002"/>
      <c r="J23" s="1002"/>
      <c r="K23" s="1002"/>
      <c r="L23" s="1002"/>
      <c r="M23" s="1002"/>
      <c r="N23" s="1002"/>
      <c r="O23" s="1002"/>
      <c r="P23" s="1012"/>
      <c r="Q23" s="1130">
        <v>90269</v>
      </c>
      <c r="R23" s="1124"/>
      <c r="S23" s="1124"/>
      <c r="T23" s="1124"/>
      <c r="U23" s="1124"/>
      <c r="V23" s="1124">
        <v>84769</v>
      </c>
      <c r="W23" s="1124"/>
      <c r="X23" s="1124"/>
      <c r="Y23" s="1124"/>
      <c r="Z23" s="1124"/>
      <c r="AA23" s="1124">
        <v>5499</v>
      </c>
      <c r="AB23" s="1124"/>
      <c r="AC23" s="1124"/>
      <c r="AD23" s="1124"/>
      <c r="AE23" s="1131"/>
      <c r="AF23" s="1132">
        <v>4963</v>
      </c>
      <c r="AG23" s="1124"/>
      <c r="AH23" s="1124"/>
      <c r="AI23" s="1124"/>
      <c r="AJ23" s="1133"/>
      <c r="AK23" s="1134"/>
      <c r="AL23" s="1135"/>
      <c r="AM23" s="1135"/>
      <c r="AN23" s="1135"/>
      <c r="AO23" s="1135"/>
      <c r="AP23" s="1124">
        <v>68128</v>
      </c>
      <c r="AQ23" s="1124"/>
      <c r="AR23" s="1124"/>
      <c r="AS23" s="1124"/>
      <c r="AT23" s="1124"/>
      <c r="AU23" s="1125"/>
      <c r="AV23" s="1125"/>
      <c r="AW23" s="1125"/>
      <c r="AX23" s="1125"/>
      <c r="AY23" s="1126"/>
      <c r="AZ23" s="1127" t="s">
        <v>400</v>
      </c>
      <c r="BA23" s="1128"/>
      <c r="BB23" s="1128"/>
      <c r="BC23" s="1128"/>
      <c r="BD23" s="1129"/>
      <c r="BE23" s="236"/>
      <c r="BF23" s="236"/>
      <c r="BG23" s="236"/>
      <c r="BH23" s="236"/>
      <c r="BI23" s="236"/>
      <c r="BJ23" s="236"/>
      <c r="BK23" s="236"/>
      <c r="BL23" s="236"/>
      <c r="BM23" s="236"/>
      <c r="BN23" s="236"/>
      <c r="BO23" s="236"/>
      <c r="BP23" s="236"/>
      <c r="BQ23" s="241">
        <v>17</v>
      </c>
      <c r="BR23" s="242"/>
      <c r="BS23" s="1056"/>
      <c r="BT23" s="1057"/>
      <c r="BU23" s="1057"/>
      <c r="BV23" s="1057"/>
      <c r="BW23" s="1057"/>
      <c r="BX23" s="1057"/>
      <c r="BY23" s="1057"/>
      <c r="BZ23" s="1057"/>
      <c r="CA23" s="1057"/>
      <c r="CB23" s="1057"/>
      <c r="CC23" s="1057"/>
      <c r="CD23" s="1057"/>
      <c r="CE23" s="1057"/>
      <c r="CF23" s="1057"/>
      <c r="CG23" s="1078"/>
      <c r="CH23" s="1053"/>
      <c r="CI23" s="1054"/>
      <c r="CJ23" s="1054"/>
      <c r="CK23" s="1054"/>
      <c r="CL23" s="1055"/>
      <c r="CM23" s="1053"/>
      <c r="CN23" s="1054"/>
      <c r="CO23" s="1054"/>
      <c r="CP23" s="1054"/>
      <c r="CQ23" s="1055"/>
      <c r="CR23" s="1053"/>
      <c r="CS23" s="1054"/>
      <c r="CT23" s="1054"/>
      <c r="CU23" s="1054"/>
      <c r="CV23" s="1055"/>
      <c r="CW23" s="1053"/>
      <c r="CX23" s="1054"/>
      <c r="CY23" s="1054"/>
      <c r="CZ23" s="1054"/>
      <c r="DA23" s="1055"/>
      <c r="DB23" s="1053"/>
      <c r="DC23" s="1054"/>
      <c r="DD23" s="1054"/>
      <c r="DE23" s="1054"/>
      <c r="DF23" s="1055"/>
      <c r="DG23" s="1053"/>
      <c r="DH23" s="1054"/>
      <c r="DI23" s="1054"/>
      <c r="DJ23" s="1054"/>
      <c r="DK23" s="1055"/>
      <c r="DL23" s="1053"/>
      <c r="DM23" s="1054"/>
      <c r="DN23" s="1054"/>
      <c r="DO23" s="1054"/>
      <c r="DP23" s="1055"/>
      <c r="DQ23" s="1053"/>
      <c r="DR23" s="1054"/>
      <c r="DS23" s="1054"/>
      <c r="DT23" s="1054"/>
      <c r="DU23" s="1055"/>
      <c r="DV23" s="1056"/>
      <c r="DW23" s="1057"/>
      <c r="DX23" s="1057"/>
      <c r="DY23" s="1057"/>
      <c r="DZ23" s="1058"/>
      <c r="EA23" s="237"/>
    </row>
    <row r="24" spans="1:131" s="238" customFormat="1" ht="26.25" customHeight="1" x14ac:dyDescent="0.15">
      <c r="A24" s="1123" t="s">
        <v>401</v>
      </c>
      <c r="B24" s="1123"/>
      <c r="C24" s="1123"/>
      <c r="D24" s="1123"/>
      <c r="E24" s="1123"/>
      <c r="F24" s="1123"/>
      <c r="G24" s="1123"/>
      <c r="H24" s="1123"/>
      <c r="I24" s="1123"/>
      <c r="J24" s="1123"/>
      <c r="K24" s="1123"/>
      <c r="L24" s="1123"/>
      <c r="M24" s="1123"/>
      <c r="N24" s="1123"/>
      <c r="O24" s="1123"/>
      <c r="P24" s="1123"/>
      <c r="Q24" s="1123"/>
      <c r="R24" s="1123"/>
      <c r="S24" s="1123"/>
      <c r="T24" s="1123"/>
      <c r="U24" s="1123"/>
      <c r="V24" s="1123"/>
      <c r="W24" s="1123"/>
      <c r="X24" s="1123"/>
      <c r="Y24" s="1123"/>
      <c r="Z24" s="1123"/>
      <c r="AA24" s="1123"/>
      <c r="AB24" s="1123"/>
      <c r="AC24" s="1123"/>
      <c r="AD24" s="1123"/>
      <c r="AE24" s="1123"/>
      <c r="AF24" s="1123"/>
      <c r="AG24" s="1123"/>
      <c r="AH24" s="1123"/>
      <c r="AI24" s="1123"/>
      <c r="AJ24" s="1123"/>
      <c r="AK24" s="1123"/>
      <c r="AL24" s="1123"/>
      <c r="AM24" s="1123"/>
      <c r="AN24" s="1123"/>
      <c r="AO24" s="1123"/>
      <c r="AP24" s="1123"/>
      <c r="AQ24" s="1123"/>
      <c r="AR24" s="1123"/>
      <c r="AS24" s="1123"/>
      <c r="AT24" s="1123"/>
      <c r="AU24" s="1123"/>
      <c r="AV24" s="1123"/>
      <c r="AW24" s="1123"/>
      <c r="AX24" s="1123"/>
      <c r="AY24" s="1123"/>
      <c r="AZ24" s="235"/>
      <c r="BA24" s="235"/>
      <c r="BB24" s="235"/>
      <c r="BC24" s="235"/>
      <c r="BD24" s="235"/>
      <c r="BE24" s="236"/>
      <c r="BF24" s="236"/>
      <c r="BG24" s="236"/>
      <c r="BH24" s="236"/>
      <c r="BI24" s="236"/>
      <c r="BJ24" s="236"/>
      <c r="BK24" s="236"/>
      <c r="BL24" s="236"/>
      <c r="BM24" s="236"/>
      <c r="BN24" s="236"/>
      <c r="BO24" s="236"/>
      <c r="BP24" s="236"/>
      <c r="BQ24" s="241">
        <v>18</v>
      </c>
      <c r="BR24" s="242"/>
      <c r="BS24" s="1056"/>
      <c r="BT24" s="1057"/>
      <c r="BU24" s="1057"/>
      <c r="BV24" s="1057"/>
      <c r="BW24" s="1057"/>
      <c r="BX24" s="1057"/>
      <c r="BY24" s="1057"/>
      <c r="BZ24" s="1057"/>
      <c r="CA24" s="1057"/>
      <c r="CB24" s="1057"/>
      <c r="CC24" s="1057"/>
      <c r="CD24" s="1057"/>
      <c r="CE24" s="1057"/>
      <c r="CF24" s="1057"/>
      <c r="CG24" s="1078"/>
      <c r="CH24" s="1053"/>
      <c r="CI24" s="1054"/>
      <c r="CJ24" s="1054"/>
      <c r="CK24" s="1054"/>
      <c r="CL24" s="1055"/>
      <c r="CM24" s="1053"/>
      <c r="CN24" s="1054"/>
      <c r="CO24" s="1054"/>
      <c r="CP24" s="1054"/>
      <c r="CQ24" s="1055"/>
      <c r="CR24" s="1053"/>
      <c r="CS24" s="1054"/>
      <c r="CT24" s="1054"/>
      <c r="CU24" s="1054"/>
      <c r="CV24" s="1055"/>
      <c r="CW24" s="1053"/>
      <c r="CX24" s="1054"/>
      <c r="CY24" s="1054"/>
      <c r="CZ24" s="1054"/>
      <c r="DA24" s="1055"/>
      <c r="DB24" s="1053"/>
      <c r="DC24" s="1054"/>
      <c r="DD24" s="1054"/>
      <c r="DE24" s="1054"/>
      <c r="DF24" s="1055"/>
      <c r="DG24" s="1053"/>
      <c r="DH24" s="1054"/>
      <c r="DI24" s="1054"/>
      <c r="DJ24" s="1054"/>
      <c r="DK24" s="1055"/>
      <c r="DL24" s="1053"/>
      <c r="DM24" s="1054"/>
      <c r="DN24" s="1054"/>
      <c r="DO24" s="1054"/>
      <c r="DP24" s="1055"/>
      <c r="DQ24" s="1053"/>
      <c r="DR24" s="1054"/>
      <c r="DS24" s="1054"/>
      <c r="DT24" s="1054"/>
      <c r="DU24" s="1055"/>
      <c r="DV24" s="1056"/>
      <c r="DW24" s="1057"/>
      <c r="DX24" s="1057"/>
      <c r="DY24" s="1057"/>
      <c r="DZ24" s="1058"/>
      <c r="EA24" s="237"/>
    </row>
    <row r="25" spans="1:131" ht="26.25" customHeight="1" thickBot="1" x14ac:dyDescent="0.2">
      <c r="A25" s="1122" t="s">
        <v>402</v>
      </c>
      <c r="B25" s="1122"/>
      <c r="C25" s="1122"/>
      <c r="D25" s="1122"/>
      <c r="E25" s="1122"/>
      <c r="F25" s="1122"/>
      <c r="G25" s="1122"/>
      <c r="H25" s="1122"/>
      <c r="I25" s="1122"/>
      <c r="J25" s="1122"/>
      <c r="K25" s="1122"/>
      <c r="L25" s="1122"/>
      <c r="M25" s="1122"/>
      <c r="N25" s="1122"/>
      <c r="O25" s="1122"/>
      <c r="P25" s="1122"/>
      <c r="Q25" s="1122"/>
      <c r="R25" s="1122"/>
      <c r="S25" s="1122"/>
      <c r="T25" s="1122"/>
      <c r="U25" s="1122"/>
      <c r="V25" s="1122"/>
      <c r="W25" s="1122"/>
      <c r="X25" s="1122"/>
      <c r="Y25" s="1122"/>
      <c r="Z25" s="1122"/>
      <c r="AA25" s="1122"/>
      <c r="AB25" s="1122"/>
      <c r="AC25" s="1122"/>
      <c r="AD25" s="1122"/>
      <c r="AE25" s="1122"/>
      <c r="AF25" s="1122"/>
      <c r="AG25" s="1122"/>
      <c r="AH25" s="1122"/>
      <c r="AI25" s="1122"/>
      <c r="AJ25" s="1122"/>
      <c r="AK25" s="1122"/>
      <c r="AL25" s="1122"/>
      <c r="AM25" s="1122"/>
      <c r="AN25" s="1122"/>
      <c r="AO25" s="1122"/>
      <c r="AP25" s="1122"/>
      <c r="AQ25" s="1122"/>
      <c r="AR25" s="1122"/>
      <c r="AS25" s="1122"/>
      <c r="AT25" s="1122"/>
      <c r="AU25" s="1122"/>
      <c r="AV25" s="1122"/>
      <c r="AW25" s="1122"/>
      <c r="AX25" s="1122"/>
      <c r="AY25" s="1122"/>
      <c r="AZ25" s="1122"/>
      <c r="BA25" s="1122"/>
      <c r="BB25" s="1122"/>
      <c r="BC25" s="1122"/>
      <c r="BD25" s="1122"/>
      <c r="BE25" s="1122"/>
      <c r="BF25" s="1122"/>
      <c r="BG25" s="1122"/>
      <c r="BH25" s="1122"/>
      <c r="BI25" s="1122"/>
      <c r="BJ25" s="235"/>
      <c r="BK25" s="235"/>
      <c r="BL25" s="235"/>
      <c r="BM25" s="235"/>
      <c r="BN25" s="235"/>
      <c r="BO25" s="244"/>
      <c r="BP25" s="244"/>
      <c r="BQ25" s="241">
        <v>19</v>
      </c>
      <c r="BR25" s="242"/>
      <c r="BS25" s="1056"/>
      <c r="BT25" s="1057"/>
      <c r="BU25" s="1057"/>
      <c r="BV25" s="1057"/>
      <c r="BW25" s="1057"/>
      <c r="BX25" s="1057"/>
      <c r="BY25" s="1057"/>
      <c r="BZ25" s="1057"/>
      <c r="CA25" s="1057"/>
      <c r="CB25" s="1057"/>
      <c r="CC25" s="1057"/>
      <c r="CD25" s="1057"/>
      <c r="CE25" s="1057"/>
      <c r="CF25" s="1057"/>
      <c r="CG25" s="1078"/>
      <c r="CH25" s="1053"/>
      <c r="CI25" s="1054"/>
      <c r="CJ25" s="1054"/>
      <c r="CK25" s="1054"/>
      <c r="CL25" s="1055"/>
      <c r="CM25" s="1053"/>
      <c r="CN25" s="1054"/>
      <c r="CO25" s="1054"/>
      <c r="CP25" s="1054"/>
      <c r="CQ25" s="1055"/>
      <c r="CR25" s="1053"/>
      <c r="CS25" s="1054"/>
      <c r="CT25" s="1054"/>
      <c r="CU25" s="1054"/>
      <c r="CV25" s="1055"/>
      <c r="CW25" s="1053"/>
      <c r="CX25" s="1054"/>
      <c r="CY25" s="1054"/>
      <c r="CZ25" s="1054"/>
      <c r="DA25" s="1055"/>
      <c r="DB25" s="1053"/>
      <c r="DC25" s="1054"/>
      <c r="DD25" s="1054"/>
      <c r="DE25" s="1054"/>
      <c r="DF25" s="1055"/>
      <c r="DG25" s="1053"/>
      <c r="DH25" s="1054"/>
      <c r="DI25" s="1054"/>
      <c r="DJ25" s="1054"/>
      <c r="DK25" s="1055"/>
      <c r="DL25" s="1053"/>
      <c r="DM25" s="1054"/>
      <c r="DN25" s="1054"/>
      <c r="DO25" s="1054"/>
      <c r="DP25" s="1055"/>
      <c r="DQ25" s="1053"/>
      <c r="DR25" s="1054"/>
      <c r="DS25" s="1054"/>
      <c r="DT25" s="1054"/>
      <c r="DU25" s="1055"/>
      <c r="DV25" s="1056"/>
      <c r="DW25" s="1057"/>
      <c r="DX25" s="1057"/>
      <c r="DY25" s="1057"/>
      <c r="DZ25" s="1058"/>
      <c r="EA25" s="233"/>
    </row>
    <row r="26" spans="1:131" ht="26.25" customHeight="1" x14ac:dyDescent="0.15">
      <c r="A26" s="1059" t="s">
        <v>378</v>
      </c>
      <c r="B26" s="1060"/>
      <c r="C26" s="1060"/>
      <c r="D26" s="1060"/>
      <c r="E26" s="1060"/>
      <c r="F26" s="1060"/>
      <c r="G26" s="1060"/>
      <c r="H26" s="1060"/>
      <c r="I26" s="1060"/>
      <c r="J26" s="1060"/>
      <c r="K26" s="1060"/>
      <c r="L26" s="1060"/>
      <c r="M26" s="1060"/>
      <c r="N26" s="1060"/>
      <c r="O26" s="1060"/>
      <c r="P26" s="1061"/>
      <c r="Q26" s="1065" t="s">
        <v>403</v>
      </c>
      <c r="R26" s="1066"/>
      <c r="S26" s="1066"/>
      <c r="T26" s="1066"/>
      <c r="U26" s="1067"/>
      <c r="V26" s="1065" t="s">
        <v>404</v>
      </c>
      <c r="W26" s="1066"/>
      <c r="X26" s="1066"/>
      <c r="Y26" s="1066"/>
      <c r="Z26" s="1067"/>
      <c r="AA26" s="1065" t="s">
        <v>405</v>
      </c>
      <c r="AB26" s="1066"/>
      <c r="AC26" s="1066"/>
      <c r="AD26" s="1066"/>
      <c r="AE26" s="1066"/>
      <c r="AF26" s="1118" t="s">
        <v>406</v>
      </c>
      <c r="AG26" s="1072"/>
      <c r="AH26" s="1072"/>
      <c r="AI26" s="1072"/>
      <c r="AJ26" s="1119"/>
      <c r="AK26" s="1066" t="s">
        <v>407</v>
      </c>
      <c r="AL26" s="1066"/>
      <c r="AM26" s="1066"/>
      <c r="AN26" s="1066"/>
      <c r="AO26" s="1067"/>
      <c r="AP26" s="1065" t="s">
        <v>408</v>
      </c>
      <c r="AQ26" s="1066"/>
      <c r="AR26" s="1066"/>
      <c r="AS26" s="1066"/>
      <c r="AT26" s="1067"/>
      <c r="AU26" s="1065" t="s">
        <v>409</v>
      </c>
      <c r="AV26" s="1066"/>
      <c r="AW26" s="1066"/>
      <c r="AX26" s="1066"/>
      <c r="AY26" s="1067"/>
      <c r="AZ26" s="1065" t="s">
        <v>410</v>
      </c>
      <c r="BA26" s="1066"/>
      <c r="BB26" s="1066"/>
      <c r="BC26" s="1066"/>
      <c r="BD26" s="1067"/>
      <c r="BE26" s="1065" t="s">
        <v>385</v>
      </c>
      <c r="BF26" s="1066"/>
      <c r="BG26" s="1066"/>
      <c r="BH26" s="1066"/>
      <c r="BI26" s="1079"/>
      <c r="BJ26" s="235"/>
      <c r="BK26" s="235"/>
      <c r="BL26" s="235"/>
      <c r="BM26" s="235"/>
      <c r="BN26" s="235"/>
      <c r="BO26" s="244"/>
      <c r="BP26" s="244"/>
      <c r="BQ26" s="241">
        <v>20</v>
      </c>
      <c r="BR26" s="242"/>
      <c r="BS26" s="1056"/>
      <c r="BT26" s="1057"/>
      <c r="BU26" s="1057"/>
      <c r="BV26" s="1057"/>
      <c r="BW26" s="1057"/>
      <c r="BX26" s="1057"/>
      <c r="BY26" s="1057"/>
      <c r="BZ26" s="1057"/>
      <c r="CA26" s="1057"/>
      <c r="CB26" s="1057"/>
      <c r="CC26" s="1057"/>
      <c r="CD26" s="1057"/>
      <c r="CE26" s="1057"/>
      <c r="CF26" s="1057"/>
      <c r="CG26" s="1078"/>
      <c r="CH26" s="1053"/>
      <c r="CI26" s="1054"/>
      <c r="CJ26" s="1054"/>
      <c r="CK26" s="1054"/>
      <c r="CL26" s="1055"/>
      <c r="CM26" s="1053"/>
      <c r="CN26" s="1054"/>
      <c r="CO26" s="1054"/>
      <c r="CP26" s="1054"/>
      <c r="CQ26" s="1055"/>
      <c r="CR26" s="1053"/>
      <c r="CS26" s="1054"/>
      <c r="CT26" s="1054"/>
      <c r="CU26" s="1054"/>
      <c r="CV26" s="1055"/>
      <c r="CW26" s="1053"/>
      <c r="CX26" s="1054"/>
      <c r="CY26" s="1054"/>
      <c r="CZ26" s="1054"/>
      <c r="DA26" s="1055"/>
      <c r="DB26" s="1053"/>
      <c r="DC26" s="1054"/>
      <c r="DD26" s="1054"/>
      <c r="DE26" s="1054"/>
      <c r="DF26" s="1055"/>
      <c r="DG26" s="1053"/>
      <c r="DH26" s="1054"/>
      <c r="DI26" s="1054"/>
      <c r="DJ26" s="1054"/>
      <c r="DK26" s="1055"/>
      <c r="DL26" s="1053"/>
      <c r="DM26" s="1054"/>
      <c r="DN26" s="1054"/>
      <c r="DO26" s="1054"/>
      <c r="DP26" s="1055"/>
      <c r="DQ26" s="1053"/>
      <c r="DR26" s="1054"/>
      <c r="DS26" s="1054"/>
      <c r="DT26" s="1054"/>
      <c r="DU26" s="1055"/>
      <c r="DV26" s="1056"/>
      <c r="DW26" s="1057"/>
      <c r="DX26" s="1057"/>
      <c r="DY26" s="1057"/>
      <c r="DZ26" s="1058"/>
      <c r="EA26" s="233"/>
    </row>
    <row r="27" spans="1:131" ht="26.25" customHeight="1" thickBot="1" x14ac:dyDescent="0.2">
      <c r="A27" s="1062"/>
      <c r="B27" s="1063"/>
      <c r="C27" s="1063"/>
      <c r="D27" s="1063"/>
      <c r="E27" s="1063"/>
      <c r="F27" s="1063"/>
      <c r="G27" s="1063"/>
      <c r="H27" s="1063"/>
      <c r="I27" s="1063"/>
      <c r="J27" s="1063"/>
      <c r="K27" s="1063"/>
      <c r="L27" s="1063"/>
      <c r="M27" s="1063"/>
      <c r="N27" s="1063"/>
      <c r="O27" s="1063"/>
      <c r="P27" s="1064"/>
      <c r="Q27" s="1068"/>
      <c r="R27" s="1069"/>
      <c r="S27" s="1069"/>
      <c r="T27" s="1069"/>
      <c r="U27" s="1070"/>
      <c r="V27" s="1068"/>
      <c r="W27" s="1069"/>
      <c r="X27" s="1069"/>
      <c r="Y27" s="1069"/>
      <c r="Z27" s="1070"/>
      <c r="AA27" s="1068"/>
      <c r="AB27" s="1069"/>
      <c r="AC27" s="1069"/>
      <c r="AD27" s="1069"/>
      <c r="AE27" s="1069"/>
      <c r="AF27" s="1120"/>
      <c r="AG27" s="1075"/>
      <c r="AH27" s="1075"/>
      <c r="AI27" s="1075"/>
      <c r="AJ27" s="1121"/>
      <c r="AK27" s="1069"/>
      <c r="AL27" s="1069"/>
      <c r="AM27" s="1069"/>
      <c r="AN27" s="1069"/>
      <c r="AO27" s="1070"/>
      <c r="AP27" s="1068"/>
      <c r="AQ27" s="1069"/>
      <c r="AR27" s="1069"/>
      <c r="AS27" s="1069"/>
      <c r="AT27" s="1070"/>
      <c r="AU27" s="1068"/>
      <c r="AV27" s="1069"/>
      <c r="AW27" s="1069"/>
      <c r="AX27" s="1069"/>
      <c r="AY27" s="1070"/>
      <c r="AZ27" s="1068"/>
      <c r="BA27" s="1069"/>
      <c r="BB27" s="1069"/>
      <c r="BC27" s="1069"/>
      <c r="BD27" s="1070"/>
      <c r="BE27" s="1068"/>
      <c r="BF27" s="1069"/>
      <c r="BG27" s="1069"/>
      <c r="BH27" s="1069"/>
      <c r="BI27" s="1080"/>
      <c r="BJ27" s="235"/>
      <c r="BK27" s="235"/>
      <c r="BL27" s="235"/>
      <c r="BM27" s="235"/>
      <c r="BN27" s="235"/>
      <c r="BO27" s="244"/>
      <c r="BP27" s="244"/>
      <c r="BQ27" s="241">
        <v>21</v>
      </c>
      <c r="BR27" s="242"/>
      <c r="BS27" s="1056"/>
      <c r="BT27" s="1057"/>
      <c r="BU27" s="1057"/>
      <c r="BV27" s="1057"/>
      <c r="BW27" s="1057"/>
      <c r="BX27" s="1057"/>
      <c r="BY27" s="1057"/>
      <c r="BZ27" s="1057"/>
      <c r="CA27" s="1057"/>
      <c r="CB27" s="1057"/>
      <c r="CC27" s="1057"/>
      <c r="CD27" s="1057"/>
      <c r="CE27" s="1057"/>
      <c r="CF27" s="1057"/>
      <c r="CG27" s="1078"/>
      <c r="CH27" s="1053"/>
      <c r="CI27" s="1054"/>
      <c r="CJ27" s="1054"/>
      <c r="CK27" s="1054"/>
      <c r="CL27" s="1055"/>
      <c r="CM27" s="1053"/>
      <c r="CN27" s="1054"/>
      <c r="CO27" s="1054"/>
      <c r="CP27" s="1054"/>
      <c r="CQ27" s="1055"/>
      <c r="CR27" s="1053"/>
      <c r="CS27" s="1054"/>
      <c r="CT27" s="1054"/>
      <c r="CU27" s="1054"/>
      <c r="CV27" s="1055"/>
      <c r="CW27" s="1053"/>
      <c r="CX27" s="1054"/>
      <c r="CY27" s="1054"/>
      <c r="CZ27" s="1054"/>
      <c r="DA27" s="1055"/>
      <c r="DB27" s="1053"/>
      <c r="DC27" s="1054"/>
      <c r="DD27" s="1054"/>
      <c r="DE27" s="1054"/>
      <c r="DF27" s="1055"/>
      <c r="DG27" s="1053"/>
      <c r="DH27" s="1054"/>
      <c r="DI27" s="1054"/>
      <c r="DJ27" s="1054"/>
      <c r="DK27" s="1055"/>
      <c r="DL27" s="1053"/>
      <c r="DM27" s="1054"/>
      <c r="DN27" s="1054"/>
      <c r="DO27" s="1054"/>
      <c r="DP27" s="1055"/>
      <c r="DQ27" s="1053"/>
      <c r="DR27" s="1054"/>
      <c r="DS27" s="1054"/>
      <c r="DT27" s="1054"/>
      <c r="DU27" s="1055"/>
      <c r="DV27" s="1056"/>
      <c r="DW27" s="1057"/>
      <c r="DX27" s="1057"/>
      <c r="DY27" s="1057"/>
      <c r="DZ27" s="1058"/>
      <c r="EA27" s="233"/>
    </row>
    <row r="28" spans="1:131" ht="26.25" customHeight="1" thickTop="1" x14ac:dyDescent="0.15">
      <c r="A28" s="245">
        <v>1</v>
      </c>
      <c r="B28" s="1110" t="s">
        <v>411</v>
      </c>
      <c r="C28" s="1111"/>
      <c r="D28" s="1111"/>
      <c r="E28" s="1111"/>
      <c r="F28" s="1111"/>
      <c r="G28" s="1111"/>
      <c r="H28" s="1111"/>
      <c r="I28" s="1111"/>
      <c r="J28" s="1111"/>
      <c r="K28" s="1111"/>
      <c r="L28" s="1111"/>
      <c r="M28" s="1111"/>
      <c r="N28" s="1111"/>
      <c r="O28" s="1111"/>
      <c r="P28" s="1112"/>
      <c r="Q28" s="1113">
        <v>23449</v>
      </c>
      <c r="R28" s="1114"/>
      <c r="S28" s="1114"/>
      <c r="T28" s="1114"/>
      <c r="U28" s="1114"/>
      <c r="V28" s="1114">
        <v>23108</v>
      </c>
      <c r="W28" s="1114"/>
      <c r="X28" s="1114"/>
      <c r="Y28" s="1114"/>
      <c r="Z28" s="1114"/>
      <c r="AA28" s="1114">
        <v>340</v>
      </c>
      <c r="AB28" s="1114"/>
      <c r="AC28" s="1114"/>
      <c r="AD28" s="1114"/>
      <c r="AE28" s="1115"/>
      <c r="AF28" s="1116">
        <v>340</v>
      </c>
      <c r="AG28" s="1114"/>
      <c r="AH28" s="1114"/>
      <c r="AI28" s="1114"/>
      <c r="AJ28" s="1117"/>
      <c r="AK28" s="1106">
        <v>1611</v>
      </c>
      <c r="AL28" s="1107"/>
      <c r="AM28" s="1107"/>
      <c r="AN28" s="1107"/>
      <c r="AO28" s="1107"/>
      <c r="AP28" s="1107" t="s">
        <v>531</v>
      </c>
      <c r="AQ28" s="1107"/>
      <c r="AR28" s="1107"/>
      <c r="AS28" s="1107"/>
      <c r="AT28" s="1107"/>
      <c r="AU28" s="1107" t="s">
        <v>531</v>
      </c>
      <c r="AV28" s="1107"/>
      <c r="AW28" s="1107"/>
      <c r="AX28" s="1107"/>
      <c r="AY28" s="1107"/>
      <c r="AZ28" s="1107" t="s">
        <v>531</v>
      </c>
      <c r="BA28" s="1107"/>
      <c r="BB28" s="1107"/>
      <c r="BC28" s="1107"/>
      <c r="BD28" s="1107"/>
      <c r="BE28" s="1108"/>
      <c r="BF28" s="1108"/>
      <c r="BG28" s="1108"/>
      <c r="BH28" s="1108"/>
      <c r="BI28" s="1109"/>
      <c r="BJ28" s="235"/>
      <c r="BK28" s="235"/>
      <c r="BL28" s="235"/>
      <c r="BM28" s="235"/>
      <c r="BN28" s="235"/>
      <c r="BO28" s="244"/>
      <c r="BP28" s="244"/>
      <c r="BQ28" s="241">
        <v>22</v>
      </c>
      <c r="BR28" s="242"/>
      <c r="BS28" s="1056"/>
      <c r="BT28" s="1057"/>
      <c r="BU28" s="1057"/>
      <c r="BV28" s="1057"/>
      <c r="BW28" s="1057"/>
      <c r="BX28" s="1057"/>
      <c r="BY28" s="1057"/>
      <c r="BZ28" s="1057"/>
      <c r="CA28" s="1057"/>
      <c r="CB28" s="1057"/>
      <c r="CC28" s="1057"/>
      <c r="CD28" s="1057"/>
      <c r="CE28" s="1057"/>
      <c r="CF28" s="1057"/>
      <c r="CG28" s="1078"/>
      <c r="CH28" s="1053"/>
      <c r="CI28" s="1054"/>
      <c r="CJ28" s="1054"/>
      <c r="CK28" s="1054"/>
      <c r="CL28" s="1055"/>
      <c r="CM28" s="1053"/>
      <c r="CN28" s="1054"/>
      <c r="CO28" s="1054"/>
      <c r="CP28" s="1054"/>
      <c r="CQ28" s="1055"/>
      <c r="CR28" s="1053"/>
      <c r="CS28" s="1054"/>
      <c r="CT28" s="1054"/>
      <c r="CU28" s="1054"/>
      <c r="CV28" s="1055"/>
      <c r="CW28" s="1053"/>
      <c r="CX28" s="1054"/>
      <c r="CY28" s="1054"/>
      <c r="CZ28" s="1054"/>
      <c r="DA28" s="1055"/>
      <c r="DB28" s="1053"/>
      <c r="DC28" s="1054"/>
      <c r="DD28" s="1054"/>
      <c r="DE28" s="1054"/>
      <c r="DF28" s="1055"/>
      <c r="DG28" s="1053"/>
      <c r="DH28" s="1054"/>
      <c r="DI28" s="1054"/>
      <c r="DJ28" s="1054"/>
      <c r="DK28" s="1055"/>
      <c r="DL28" s="1053"/>
      <c r="DM28" s="1054"/>
      <c r="DN28" s="1054"/>
      <c r="DO28" s="1054"/>
      <c r="DP28" s="1055"/>
      <c r="DQ28" s="1053"/>
      <c r="DR28" s="1054"/>
      <c r="DS28" s="1054"/>
      <c r="DT28" s="1054"/>
      <c r="DU28" s="1055"/>
      <c r="DV28" s="1056"/>
      <c r="DW28" s="1057"/>
      <c r="DX28" s="1057"/>
      <c r="DY28" s="1057"/>
      <c r="DZ28" s="1058"/>
      <c r="EA28" s="233"/>
    </row>
    <row r="29" spans="1:131" ht="26.25" customHeight="1" x14ac:dyDescent="0.15">
      <c r="A29" s="245">
        <v>2</v>
      </c>
      <c r="B29" s="1094" t="s">
        <v>412</v>
      </c>
      <c r="C29" s="1095"/>
      <c r="D29" s="1095"/>
      <c r="E29" s="1095"/>
      <c r="F29" s="1095"/>
      <c r="G29" s="1095"/>
      <c r="H29" s="1095"/>
      <c r="I29" s="1095"/>
      <c r="J29" s="1095"/>
      <c r="K29" s="1095"/>
      <c r="L29" s="1095"/>
      <c r="M29" s="1095"/>
      <c r="N29" s="1095"/>
      <c r="O29" s="1095"/>
      <c r="P29" s="1096"/>
      <c r="Q29" s="1102">
        <v>3271</v>
      </c>
      <c r="R29" s="1103"/>
      <c r="S29" s="1103"/>
      <c r="T29" s="1103"/>
      <c r="U29" s="1103"/>
      <c r="V29" s="1103">
        <v>3251</v>
      </c>
      <c r="W29" s="1103"/>
      <c r="X29" s="1103"/>
      <c r="Y29" s="1103"/>
      <c r="Z29" s="1103"/>
      <c r="AA29" s="1103">
        <v>20</v>
      </c>
      <c r="AB29" s="1103"/>
      <c r="AC29" s="1103"/>
      <c r="AD29" s="1103"/>
      <c r="AE29" s="1104"/>
      <c r="AF29" s="1099">
        <v>20</v>
      </c>
      <c r="AG29" s="1100"/>
      <c r="AH29" s="1100"/>
      <c r="AI29" s="1100"/>
      <c r="AJ29" s="1101"/>
      <c r="AK29" s="1044">
        <v>613</v>
      </c>
      <c r="AL29" s="1035"/>
      <c r="AM29" s="1035"/>
      <c r="AN29" s="1035"/>
      <c r="AO29" s="1035"/>
      <c r="AP29" s="1035" t="s">
        <v>531</v>
      </c>
      <c r="AQ29" s="1035"/>
      <c r="AR29" s="1035"/>
      <c r="AS29" s="1035"/>
      <c r="AT29" s="1035"/>
      <c r="AU29" s="1035" t="s">
        <v>531</v>
      </c>
      <c r="AV29" s="1035"/>
      <c r="AW29" s="1035"/>
      <c r="AX29" s="1035"/>
      <c r="AY29" s="1035"/>
      <c r="AZ29" s="1035" t="s">
        <v>531</v>
      </c>
      <c r="BA29" s="1035"/>
      <c r="BB29" s="1035"/>
      <c r="BC29" s="1035"/>
      <c r="BD29" s="1035"/>
      <c r="BE29" s="1036"/>
      <c r="BF29" s="1036"/>
      <c r="BG29" s="1036"/>
      <c r="BH29" s="1036"/>
      <c r="BI29" s="1037"/>
      <c r="BJ29" s="235"/>
      <c r="BK29" s="235"/>
      <c r="BL29" s="235"/>
      <c r="BM29" s="235"/>
      <c r="BN29" s="235"/>
      <c r="BO29" s="244"/>
      <c r="BP29" s="244"/>
      <c r="BQ29" s="241">
        <v>23</v>
      </c>
      <c r="BR29" s="242"/>
      <c r="BS29" s="1056"/>
      <c r="BT29" s="1057"/>
      <c r="BU29" s="1057"/>
      <c r="BV29" s="1057"/>
      <c r="BW29" s="1057"/>
      <c r="BX29" s="1057"/>
      <c r="BY29" s="1057"/>
      <c r="BZ29" s="1057"/>
      <c r="CA29" s="1057"/>
      <c r="CB29" s="1057"/>
      <c r="CC29" s="1057"/>
      <c r="CD29" s="1057"/>
      <c r="CE29" s="1057"/>
      <c r="CF29" s="1057"/>
      <c r="CG29" s="1078"/>
      <c r="CH29" s="1053"/>
      <c r="CI29" s="1054"/>
      <c r="CJ29" s="1054"/>
      <c r="CK29" s="1054"/>
      <c r="CL29" s="1055"/>
      <c r="CM29" s="1053"/>
      <c r="CN29" s="1054"/>
      <c r="CO29" s="1054"/>
      <c r="CP29" s="1054"/>
      <c r="CQ29" s="1055"/>
      <c r="CR29" s="1053"/>
      <c r="CS29" s="1054"/>
      <c r="CT29" s="1054"/>
      <c r="CU29" s="1054"/>
      <c r="CV29" s="1055"/>
      <c r="CW29" s="1053"/>
      <c r="CX29" s="1054"/>
      <c r="CY29" s="1054"/>
      <c r="CZ29" s="1054"/>
      <c r="DA29" s="1055"/>
      <c r="DB29" s="1053"/>
      <c r="DC29" s="1054"/>
      <c r="DD29" s="1054"/>
      <c r="DE29" s="1054"/>
      <c r="DF29" s="1055"/>
      <c r="DG29" s="1053"/>
      <c r="DH29" s="1054"/>
      <c r="DI29" s="1054"/>
      <c r="DJ29" s="1054"/>
      <c r="DK29" s="1055"/>
      <c r="DL29" s="1053"/>
      <c r="DM29" s="1054"/>
      <c r="DN29" s="1054"/>
      <c r="DO29" s="1054"/>
      <c r="DP29" s="1055"/>
      <c r="DQ29" s="1053"/>
      <c r="DR29" s="1054"/>
      <c r="DS29" s="1054"/>
      <c r="DT29" s="1054"/>
      <c r="DU29" s="1055"/>
      <c r="DV29" s="1056"/>
      <c r="DW29" s="1057"/>
      <c r="DX29" s="1057"/>
      <c r="DY29" s="1057"/>
      <c r="DZ29" s="1058"/>
      <c r="EA29" s="233"/>
    </row>
    <row r="30" spans="1:131" ht="26.25" customHeight="1" x14ac:dyDescent="0.15">
      <c r="A30" s="245">
        <v>3</v>
      </c>
      <c r="B30" s="1094" t="s">
        <v>413</v>
      </c>
      <c r="C30" s="1095"/>
      <c r="D30" s="1095"/>
      <c r="E30" s="1095"/>
      <c r="F30" s="1095"/>
      <c r="G30" s="1095"/>
      <c r="H30" s="1095"/>
      <c r="I30" s="1095"/>
      <c r="J30" s="1095"/>
      <c r="K30" s="1095"/>
      <c r="L30" s="1095"/>
      <c r="M30" s="1095"/>
      <c r="N30" s="1095"/>
      <c r="O30" s="1095"/>
      <c r="P30" s="1096"/>
      <c r="Q30" s="1102">
        <v>19935</v>
      </c>
      <c r="R30" s="1103"/>
      <c r="S30" s="1103"/>
      <c r="T30" s="1103"/>
      <c r="U30" s="1103"/>
      <c r="V30" s="1103">
        <v>19050</v>
      </c>
      <c r="W30" s="1103"/>
      <c r="X30" s="1103"/>
      <c r="Y30" s="1103"/>
      <c r="Z30" s="1103"/>
      <c r="AA30" s="1103">
        <v>885</v>
      </c>
      <c r="AB30" s="1103"/>
      <c r="AC30" s="1103"/>
      <c r="AD30" s="1103"/>
      <c r="AE30" s="1104"/>
      <c r="AF30" s="1099">
        <v>885</v>
      </c>
      <c r="AG30" s="1100"/>
      <c r="AH30" s="1100"/>
      <c r="AI30" s="1100"/>
      <c r="AJ30" s="1101"/>
      <c r="AK30" s="1044">
        <v>3510</v>
      </c>
      <c r="AL30" s="1035"/>
      <c r="AM30" s="1035"/>
      <c r="AN30" s="1035"/>
      <c r="AO30" s="1035"/>
      <c r="AP30" s="1035" t="s">
        <v>531</v>
      </c>
      <c r="AQ30" s="1035"/>
      <c r="AR30" s="1035"/>
      <c r="AS30" s="1035"/>
      <c r="AT30" s="1035"/>
      <c r="AU30" s="1035" t="s">
        <v>531</v>
      </c>
      <c r="AV30" s="1035"/>
      <c r="AW30" s="1035"/>
      <c r="AX30" s="1035"/>
      <c r="AY30" s="1035"/>
      <c r="AZ30" s="1035" t="s">
        <v>531</v>
      </c>
      <c r="BA30" s="1035"/>
      <c r="BB30" s="1035"/>
      <c r="BC30" s="1035"/>
      <c r="BD30" s="1035"/>
      <c r="BE30" s="1036"/>
      <c r="BF30" s="1036"/>
      <c r="BG30" s="1036"/>
      <c r="BH30" s="1036"/>
      <c r="BI30" s="1037"/>
      <c r="BJ30" s="235"/>
      <c r="BK30" s="235"/>
      <c r="BL30" s="235"/>
      <c r="BM30" s="235"/>
      <c r="BN30" s="235"/>
      <c r="BO30" s="244"/>
      <c r="BP30" s="244"/>
      <c r="BQ30" s="241">
        <v>24</v>
      </c>
      <c r="BR30" s="242"/>
      <c r="BS30" s="1056"/>
      <c r="BT30" s="1057"/>
      <c r="BU30" s="1057"/>
      <c r="BV30" s="1057"/>
      <c r="BW30" s="1057"/>
      <c r="BX30" s="1057"/>
      <c r="BY30" s="1057"/>
      <c r="BZ30" s="1057"/>
      <c r="CA30" s="1057"/>
      <c r="CB30" s="1057"/>
      <c r="CC30" s="1057"/>
      <c r="CD30" s="1057"/>
      <c r="CE30" s="1057"/>
      <c r="CF30" s="1057"/>
      <c r="CG30" s="1078"/>
      <c r="CH30" s="1053"/>
      <c r="CI30" s="1054"/>
      <c r="CJ30" s="1054"/>
      <c r="CK30" s="1054"/>
      <c r="CL30" s="1055"/>
      <c r="CM30" s="1053"/>
      <c r="CN30" s="1054"/>
      <c r="CO30" s="1054"/>
      <c r="CP30" s="1054"/>
      <c r="CQ30" s="1055"/>
      <c r="CR30" s="1053"/>
      <c r="CS30" s="1054"/>
      <c r="CT30" s="1054"/>
      <c r="CU30" s="1054"/>
      <c r="CV30" s="1055"/>
      <c r="CW30" s="1053"/>
      <c r="CX30" s="1054"/>
      <c r="CY30" s="1054"/>
      <c r="CZ30" s="1054"/>
      <c r="DA30" s="1055"/>
      <c r="DB30" s="1053"/>
      <c r="DC30" s="1054"/>
      <c r="DD30" s="1054"/>
      <c r="DE30" s="1054"/>
      <c r="DF30" s="1055"/>
      <c r="DG30" s="1053"/>
      <c r="DH30" s="1054"/>
      <c r="DI30" s="1054"/>
      <c r="DJ30" s="1054"/>
      <c r="DK30" s="1055"/>
      <c r="DL30" s="1053"/>
      <c r="DM30" s="1054"/>
      <c r="DN30" s="1054"/>
      <c r="DO30" s="1054"/>
      <c r="DP30" s="1055"/>
      <c r="DQ30" s="1053"/>
      <c r="DR30" s="1054"/>
      <c r="DS30" s="1054"/>
      <c r="DT30" s="1054"/>
      <c r="DU30" s="1055"/>
      <c r="DV30" s="1056"/>
      <c r="DW30" s="1057"/>
      <c r="DX30" s="1057"/>
      <c r="DY30" s="1057"/>
      <c r="DZ30" s="1058"/>
      <c r="EA30" s="233"/>
    </row>
    <row r="31" spans="1:131" ht="26.25" customHeight="1" x14ac:dyDescent="0.15">
      <c r="A31" s="245">
        <v>4</v>
      </c>
      <c r="B31" s="1094" t="s">
        <v>414</v>
      </c>
      <c r="C31" s="1095"/>
      <c r="D31" s="1095"/>
      <c r="E31" s="1095"/>
      <c r="F31" s="1095"/>
      <c r="G31" s="1095"/>
      <c r="H31" s="1095"/>
      <c r="I31" s="1095"/>
      <c r="J31" s="1095"/>
      <c r="K31" s="1095"/>
      <c r="L31" s="1095"/>
      <c r="M31" s="1095"/>
      <c r="N31" s="1095"/>
      <c r="O31" s="1095"/>
      <c r="P31" s="1096"/>
      <c r="Q31" s="1102">
        <v>4205</v>
      </c>
      <c r="R31" s="1103"/>
      <c r="S31" s="1103"/>
      <c r="T31" s="1103"/>
      <c r="U31" s="1103"/>
      <c r="V31" s="1103">
        <v>3974</v>
      </c>
      <c r="W31" s="1103"/>
      <c r="X31" s="1103"/>
      <c r="Y31" s="1103"/>
      <c r="Z31" s="1103"/>
      <c r="AA31" s="1103">
        <v>232</v>
      </c>
      <c r="AB31" s="1103"/>
      <c r="AC31" s="1103"/>
      <c r="AD31" s="1103"/>
      <c r="AE31" s="1104"/>
      <c r="AF31" s="1099">
        <v>3668</v>
      </c>
      <c r="AG31" s="1100"/>
      <c r="AH31" s="1100"/>
      <c r="AI31" s="1100"/>
      <c r="AJ31" s="1101"/>
      <c r="AK31" s="1044">
        <v>25</v>
      </c>
      <c r="AL31" s="1035"/>
      <c r="AM31" s="1035"/>
      <c r="AN31" s="1035"/>
      <c r="AO31" s="1035"/>
      <c r="AP31" s="1035">
        <v>5915</v>
      </c>
      <c r="AQ31" s="1035"/>
      <c r="AR31" s="1035"/>
      <c r="AS31" s="1035"/>
      <c r="AT31" s="1035"/>
      <c r="AU31" s="1035">
        <v>30</v>
      </c>
      <c r="AV31" s="1035"/>
      <c r="AW31" s="1035"/>
      <c r="AX31" s="1035"/>
      <c r="AY31" s="1035"/>
      <c r="AZ31" s="1105" t="s">
        <v>531</v>
      </c>
      <c r="BA31" s="1105"/>
      <c r="BB31" s="1105"/>
      <c r="BC31" s="1105"/>
      <c r="BD31" s="1105"/>
      <c r="BE31" s="1036" t="s">
        <v>415</v>
      </c>
      <c r="BF31" s="1036"/>
      <c r="BG31" s="1036"/>
      <c r="BH31" s="1036"/>
      <c r="BI31" s="1037"/>
      <c r="BJ31" s="235"/>
      <c r="BK31" s="235"/>
      <c r="BL31" s="235"/>
      <c r="BM31" s="235"/>
      <c r="BN31" s="235"/>
      <c r="BO31" s="244"/>
      <c r="BP31" s="244"/>
      <c r="BQ31" s="241">
        <v>25</v>
      </c>
      <c r="BR31" s="242"/>
      <c r="BS31" s="1056"/>
      <c r="BT31" s="1057"/>
      <c r="BU31" s="1057"/>
      <c r="BV31" s="1057"/>
      <c r="BW31" s="1057"/>
      <c r="BX31" s="1057"/>
      <c r="BY31" s="1057"/>
      <c r="BZ31" s="1057"/>
      <c r="CA31" s="1057"/>
      <c r="CB31" s="1057"/>
      <c r="CC31" s="1057"/>
      <c r="CD31" s="1057"/>
      <c r="CE31" s="1057"/>
      <c r="CF31" s="1057"/>
      <c r="CG31" s="1078"/>
      <c r="CH31" s="1053"/>
      <c r="CI31" s="1054"/>
      <c r="CJ31" s="1054"/>
      <c r="CK31" s="1054"/>
      <c r="CL31" s="1055"/>
      <c r="CM31" s="1053"/>
      <c r="CN31" s="1054"/>
      <c r="CO31" s="1054"/>
      <c r="CP31" s="1054"/>
      <c r="CQ31" s="1055"/>
      <c r="CR31" s="1053"/>
      <c r="CS31" s="1054"/>
      <c r="CT31" s="1054"/>
      <c r="CU31" s="1054"/>
      <c r="CV31" s="1055"/>
      <c r="CW31" s="1053"/>
      <c r="CX31" s="1054"/>
      <c r="CY31" s="1054"/>
      <c r="CZ31" s="1054"/>
      <c r="DA31" s="1055"/>
      <c r="DB31" s="1053"/>
      <c r="DC31" s="1054"/>
      <c r="DD31" s="1054"/>
      <c r="DE31" s="1054"/>
      <c r="DF31" s="1055"/>
      <c r="DG31" s="1053"/>
      <c r="DH31" s="1054"/>
      <c r="DI31" s="1054"/>
      <c r="DJ31" s="1054"/>
      <c r="DK31" s="1055"/>
      <c r="DL31" s="1053"/>
      <c r="DM31" s="1054"/>
      <c r="DN31" s="1054"/>
      <c r="DO31" s="1054"/>
      <c r="DP31" s="1055"/>
      <c r="DQ31" s="1053"/>
      <c r="DR31" s="1054"/>
      <c r="DS31" s="1054"/>
      <c r="DT31" s="1054"/>
      <c r="DU31" s="1055"/>
      <c r="DV31" s="1056"/>
      <c r="DW31" s="1057"/>
      <c r="DX31" s="1057"/>
      <c r="DY31" s="1057"/>
      <c r="DZ31" s="1058"/>
      <c r="EA31" s="233"/>
    </row>
    <row r="32" spans="1:131" ht="26.25" customHeight="1" x14ac:dyDescent="0.15">
      <c r="A32" s="245">
        <v>5</v>
      </c>
      <c r="B32" s="1094" t="s">
        <v>416</v>
      </c>
      <c r="C32" s="1095"/>
      <c r="D32" s="1095"/>
      <c r="E32" s="1095"/>
      <c r="F32" s="1095"/>
      <c r="G32" s="1095"/>
      <c r="H32" s="1095"/>
      <c r="I32" s="1095"/>
      <c r="J32" s="1095"/>
      <c r="K32" s="1095"/>
      <c r="L32" s="1095"/>
      <c r="M32" s="1095"/>
      <c r="N32" s="1095"/>
      <c r="O32" s="1095"/>
      <c r="P32" s="1096"/>
      <c r="Q32" s="1102">
        <v>12954</v>
      </c>
      <c r="R32" s="1103"/>
      <c r="S32" s="1103"/>
      <c r="T32" s="1103"/>
      <c r="U32" s="1103"/>
      <c r="V32" s="1103">
        <v>11905</v>
      </c>
      <c r="W32" s="1103"/>
      <c r="X32" s="1103"/>
      <c r="Y32" s="1103"/>
      <c r="Z32" s="1103"/>
      <c r="AA32" s="1103">
        <v>1048</v>
      </c>
      <c r="AB32" s="1103"/>
      <c r="AC32" s="1103"/>
      <c r="AD32" s="1103"/>
      <c r="AE32" s="1104"/>
      <c r="AF32" s="1099">
        <v>1555</v>
      </c>
      <c r="AG32" s="1100"/>
      <c r="AH32" s="1100"/>
      <c r="AI32" s="1100"/>
      <c r="AJ32" s="1101"/>
      <c r="AK32" s="1044">
        <v>949</v>
      </c>
      <c r="AL32" s="1035"/>
      <c r="AM32" s="1035"/>
      <c r="AN32" s="1035"/>
      <c r="AO32" s="1035"/>
      <c r="AP32" s="1035">
        <v>9436</v>
      </c>
      <c r="AQ32" s="1035"/>
      <c r="AR32" s="1035"/>
      <c r="AS32" s="1035"/>
      <c r="AT32" s="1035"/>
      <c r="AU32" s="1035">
        <v>5076</v>
      </c>
      <c r="AV32" s="1035"/>
      <c r="AW32" s="1035"/>
      <c r="AX32" s="1035"/>
      <c r="AY32" s="1035"/>
      <c r="AZ32" s="1105" t="s">
        <v>531</v>
      </c>
      <c r="BA32" s="1105"/>
      <c r="BB32" s="1105"/>
      <c r="BC32" s="1105"/>
      <c r="BD32" s="1105"/>
      <c r="BE32" s="1036" t="s">
        <v>417</v>
      </c>
      <c r="BF32" s="1036"/>
      <c r="BG32" s="1036"/>
      <c r="BH32" s="1036"/>
      <c r="BI32" s="1037"/>
      <c r="BJ32" s="235"/>
      <c r="BK32" s="235"/>
      <c r="BL32" s="235"/>
      <c r="BM32" s="235"/>
      <c r="BN32" s="235"/>
      <c r="BO32" s="244"/>
      <c r="BP32" s="244"/>
      <c r="BQ32" s="241">
        <v>26</v>
      </c>
      <c r="BR32" s="242"/>
      <c r="BS32" s="1056"/>
      <c r="BT32" s="1057"/>
      <c r="BU32" s="1057"/>
      <c r="BV32" s="1057"/>
      <c r="BW32" s="1057"/>
      <c r="BX32" s="1057"/>
      <c r="BY32" s="1057"/>
      <c r="BZ32" s="1057"/>
      <c r="CA32" s="1057"/>
      <c r="CB32" s="1057"/>
      <c r="CC32" s="1057"/>
      <c r="CD32" s="1057"/>
      <c r="CE32" s="1057"/>
      <c r="CF32" s="1057"/>
      <c r="CG32" s="1078"/>
      <c r="CH32" s="1053"/>
      <c r="CI32" s="1054"/>
      <c r="CJ32" s="1054"/>
      <c r="CK32" s="1054"/>
      <c r="CL32" s="1055"/>
      <c r="CM32" s="1053"/>
      <c r="CN32" s="1054"/>
      <c r="CO32" s="1054"/>
      <c r="CP32" s="1054"/>
      <c r="CQ32" s="1055"/>
      <c r="CR32" s="1053"/>
      <c r="CS32" s="1054"/>
      <c r="CT32" s="1054"/>
      <c r="CU32" s="1054"/>
      <c r="CV32" s="1055"/>
      <c r="CW32" s="1053"/>
      <c r="CX32" s="1054"/>
      <c r="CY32" s="1054"/>
      <c r="CZ32" s="1054"/>
      <c r="DA32" s="1055"/>
      <c r="DB32" s="1053"/>
      <c r="DC32" s="1054"/>
      <c r="DD32" s="1054"/>
      <c r="DE32" s="1054"/>
      <c r="DF32" s="1055"/>
      <c r="DG32" s="1053"/>
      <c r="DH32" s="1054"/>
      <c r="DI32" s="1054"/>
      <c r="DJ32" s="1054"/>
      <c r="DK32" s="1055"/>
      <c r="DL32" s="1053"/>
      <c r="DM32" s="1054"/>
      <c r="DN32" s="1054"/>
      <c r="DO32" s="1054"/>
      <c r="DP32" s="1055"/>
      <c r="DQ32" s="1053"/>
      <c r="DR32" s="1054"/>
      <c r="DS32" s="1054"/>
      <c r="DT32" s="1054"/>
      <c r="DU32" s="1055"/>
      <c r="DV32" s="1056"/>
      <c r="DW32" s="1057"/>
      <c r="DX32" s="1057"/>
      <c r="DY32" s="1057"/>
      <c r="DZ32" s="1058"/>
      <c r="EA32" s="233"/>
    </row>
    <row r="33" spans="1:131" ht="26.25" customHeight="1" x14ac:dyDescent="0.15">
      <c r="A33" s="245">
        <v>6</v>
      </c>
      <c r="B33" s="1094" t="s">
        <v>418</v>
      </c>
      <c r="C33" s="1095"/>
      <c r="D33" s="1095"/>
      <c r="E33" s="1095"/>
      <c r="F33" s="1095"/>
      <c r="G33" s="1095"/>
      <c r="H33" s="1095"/>
      <c r="I33" s="1095"/>
      <c r="J33" s="1095"/>
      <c r="K33" s="1095"/>
      <c r="L33" s="1095"/>
      <c r="M33" s="1095"/>
      <c r="N33" s="1095"/>
      <c r="O33" s="1095"/>
      <c r="P33" s="1096"/>
      <c r="Q33" s="1102">
        <v>4655</v>
      </c>
      <c r="R33" s="1103"/>
      <c r="S33" s="1103"/>
      <c r="T33" s="1103"/>
      <c r="U33" s="1103"/>
      <c r="V33" s="1103">
        <v>4060</v>
      </c>
      <c r="W33" s="1103"/>
      <c r="X33" s="1103"/>
      <c r="Y33" s="1103"/>
      <c r="Z33" s="1103"/>
      <c r="AA33" s="1103">
        <v>595</v>
      </c>
      <c r="AB33" s="1103"/>
      <c r="AC33" s="1103"/>
      <c r="AD33" s="1103"/>
      <c r="AE33" s="1104"/>
      <c r="AF33" s="1099">
        <v>1076</v>
      </c>
      <c r="AG33" s="1100"/>
      <c r="AH33" s="1100"/>
      <c r="AI33" s="1100"/>
      <c r="AJ33" s="1101"/>
      <c r="AK33" s="1044">
        <v>1367</v>
      </c>
      <c r="AL33" s="1035"/>
      <c r="AM33" s="1035"/>
      <c r="AN33" s="1035"/>
      <c r="AO33" s="1035"/>
      <c r="AP33" s="1035">
        <v>33685</v>
      </c>
      <c r="AQ33" s="1035"/>
      <c r="AR33" s="1035"/>
      <c r="AS33" s="1035"/>
      <c r="AT33" s="1035"/>
      <c r="AU33" s="1035">
        <v>13238</v>
      </c>
      <c r="AV33" s="1035"/>
      <c r="AW33" s="1035"/>
      <c r="AX33" s="1035"/>
      <c r="AY33" s="1035"/>
      <c r="AZ33" s="1105" t="s">
        <v>531</v>
      </c>
      <c r="BA33" s="1105"/>
      <c r="BB33" s="1105"/>
      <c r="BC33" s="1105"/>
      <c r="BD33" s="1105"/>
      <c r="BE33" s="1036" t="s">
        <v>417</v>
      </c>
      <c r="BF33" s="1036"/>
      <c r="BG33" s="1036"/>
      <c r="BH33" s="1036"/>
      <c r="BI33" s="1037"/>
      <c r="BJ33" s="235"/>
      <c r="BK33" s="235"/>
      <c r="BL33" s="235"/>
      <c r="BM33" s="235"/>
      <c r="BN33" s="235"/>
      <c r="BO33" s="244"/>
      <c r="BP33" s="244"/>
      <c r="BQ33" s="241">
        <v>27</v>
      </c>
      <c r="BR33" s="242"/>
      <c r="BS33" s="1056"/>
      <c r="BT33" s="1057"/>
      <c r="BU33" s="1057"/>
      <c r="BV33" s="1057"/>
      <c r="BW33" s="1057"/>
      <c r="BX33" s="1057"/>
      <c r="BY33" s="1057"/>
      <c r="BZ33" s="1057"/>
      <c r="CA33" s="1057"/>
      <c r="CB33" s="1057"/>
      <c r="CC33" s="1057"/>
      <c r="CD33" s="1057"/>
      <c r="CE33" s="1057"/>
      <c r="CF33" s="1057"/>
      <c r="CG33" s="1078"/>
      <c r="CH33" s="1053"/>
      <c r="CI33" s="1054"/>
      <c r="CJ33" s="1054"/>
      <c r="CK33" s="1054"/>
      <c r="CL33" s="1055"/>
      <c r="CM33" s="1053"/>
      <c r="CN33" s="1054"/>
      <c r="CO33" s="1054"/>
      <c r="CP33" s="1054"/>
      <c r="CQ33" s="1055"/>
      <c r="CR33" s="1053"/>
      <c r="CS33" s="1054"/>
      <c r="CT33" s="1054"/>
      <c r="CU33" s="1054"/>
      <c r="CV33" s="1055"/>
      <c r="CW33" s="1053"/>
      <c r="CX33" s="1054"/>
      <c r="CY33" s="1054"/>
      <c r="CZ33" s="1054"/>
      <c r="DA33" s="1055"/>
      <c r="DB33" s="1053"/>
      <c r="DC33" s="1054"/>
      <c r="DD33" s="1054"/>
      <c r="DE33" s="1054"/>
      <c r="DF33" s="1055"/>
      <c r="DG33" s="1053"/>
      <c r="DH33" s="1054"/>
      <c r="DI33" s="1054"/>
      <c r="DJ33" s="1054"/>
      <c r="DK33" s="1055"/>
      <c r="DL33" s="1053"/>
      <c r="DM33" s="1054"/>
      <c r="DN33" s="1054"/>
      <c r="DO33" s="1054"/>
      <c r="DP33" s="1055"/>
      <c r="DQ33" s="1053"/>
      <c r="DR33" s="1054"/>
      <c r="DS33" s="1054"/>
      <c r="DT33" s="1054"/>
      <c r="DU33" s="1055"/>
      <c r="DV33" s="1056"/>
      <c r="DW33" s="1057"/>
      <c r="DX33" s="1057"/>
      <c r="DY33" s="1057"/>
      <c r="DZ33" s="1058"/>
      <c r="EA33" s="233"/>
    </row>
    <row r="34" spans="1:131" ht="26.25" customHeight="1" x14ac:dyDescent="0.15">
      <c r="A34" s="245">
        <v>7</v>
      </c>
      <c r="B34" s="1094" t="s">
        <v>419</v>
      </c>
      <c r="C34" s="1095"/>
      <c r="D34" s="1095"/>
      <c r="E34" s="1095"/>
      <c r="F34" s="1095"/>
      <c r="G34" s="1095"/>
      <c r="H34" s="1095"/>
      <c r="I34" s="1095"/>
      <c r="J34" s="1095"/>
      <c r="K34" s="1095"/>
      <c r="L34" s="1095"/>
      <c r="M34" s="1095"/>
      <c r="N34" s="1095"/>
      <c r="O34" s="1095"/>
      <c r="P34" s="1096"/>
      <c r="Q34" s="1102">
        <v>213</v>
      </c>
      <c r="R34" s="1103"/>
      <c r="S34" s="1103"/>
      <c r="T34" s="1103"/>
      <c r="U34" s="1103"/>
      <c r="V34" s="1103">
        <v>180</v>
      </c>
      <c r="W34" s="1103"/>
      <c r="X34" s="1103"/>
      <c r="Y34" s="1103"/>
      <c r="Z34" s="1103"/>
      <c r="AA34" s="1103">
        <v>33</v>
      </c>
      <c r="AB34" s="1103"/>
      <c r="AC34" s="1103"/>
      <c r="AD34" s="1103"/>
      <c r="AE34" s="1104"/>
      <c r="AF34" s="1099" t="s">
        <v>141</v>
      </c>
      <c r="AG34" s="1100"/>
      <c r="AH34" s="1100"/>
      <c r="AI34" s="1100"/>
      <c r="AJ34" s="1101"/>
      <c r="AK34" s="1044">
        <v>307</v>
      </c>
      <c r="AL34" s="1035"/>
      <c r="AM34" s="1035"/>
      <c r="AN34" s="1035"/>
      <c r="AO34" s="1035"/>
      <c r="AP34" s="1035" t="s">
        <v>531</v>
      </c>
      <c r="AQ34" s="1035"/>
      <c r="AR34" s="1035"/>
      <c r="AS34" s="1035"/>
      <c r="AT34" s="1035"/>
      <c r="AU34" s="1035">
        <v>160</v>
      </c>
      <c r="AV34" s="1035"/>
      <c r="AW34" s="1035"/>
      <c r="AX34" s="1035"/>
      <c r="AY34" s="1035"/>
      <c r="AZ34" s="1105" t="s">
        <v>531</v>
      </c>
      <c r="BA34" s="1105"/>
      <c r="BB34" s="1105"/>
      <c r="BC34" s="1105"/>
      <c r="BD34" s="1105"/>
      <c r="BE34" s="1036" t="s">
        <v>420</v>
      </c>
      <c r="BF34" s="1036"/>
      <c r="BG34" s="1036"/>
      <c r="BH34" s="1036"/>
      <c r="BI34" s="1037"/>
      <c r="BJ34" s="235"/>
      <c r="BK34" s="235"/>
      <c r="BL34" s="235"/>
      <c r="BM34" s="235"/>
      <c r="BN34" s="235"/>
      <c r="BO34" s="244"/>
      <c r="BP34" s="244"/>
      <c r="BQ34" s="241">
        <v>28</v>
      </c>
      <c r="BR34" s="242"/>
      <c r="BS34" s="1056"/>
      <c r="BT34" s="1057"/>
      <c r="BU34" s="1057"/>
      <c r="BV34" s="1057"/>
      <c r="BW34" s="1057"/>
      <c r="BX34" s="1057"/>
      <c r="BY34" s="1057"/>
      <c r="BZ34" s="1057"/>
      <c r="CA34" s="1057"/>
      <c r="CB34" s="1057"/>
      <c r="CC34" s="1057"/>
      <c r="CD34" s="1057"/>
      <c r="CE34" s="1057"/>
      <c r="CF34" s="1057"/>
      <c r="CG34" s="1078"/>
      <c r="CH34" s="1053"/>
      <c r="CI34" s="1054"/>
      <c r="CJ34" s="1054"/>
      <c r="CK34" s="1054"/>
      <c r="CL34" s="1055"/>
      <c r="CM34" s="1053"/>
      <c r="CN34" s="1054"/>
      <c r="CO34" s="1054"/>
      <c r="CP34" s="1054"/>
      <c r="CQ34" s="1055"/>
      <c r="CR34" s="1053"/>
      <c r="CS34" s="1054"/>
      <c r="CT34" s="1054"/>
      <c r="CU34" s="1054"/>
      <c r="CV34" s="1055"/>
      <c r="CW34" s="1053"/>
      <c r="CX34" s="1054"/>
      <c r="CY34" s="1054"/>
      <c r="CZ34" s="1054"/>
      <c r="DA34" s="1055"/>
      <c r="DB34" s="1053"/>
      <c r="DC34" s="1054"/>
      <c r="DD34" s="1054"/>
      <c r="DE34" s="1054"/>
      <c r="DF34" s="1055"/>
      <c r="DG34" s="1053"/>
      <c r="DH34" s="1054"/>
      <c r="DI34" s="1054"/>
      <c r="DJ34" s="1054"/>
      <c r="DK34" s="1055"/>
      <c r="DL34" s="1053"/>
      <c r="DM34" s="1054"/>
      <c r="DN34" s="1054"/>
      <c r="DO34" s="1054"/>
      <c r="DP34" s="1055"/>
      <c r="DQ34" s="1053"/>
      <c r="DR34" s="1054"/>
      <c r="DS34" s="1054"/>
      <c r="DT34" s="1054"/>
      <c r="DU34" s="1055"/>
      <c r="DV34" s="1056"/>
      <c r="DW34" s="1057"/>
      <c r="DX34" s="1057"/>
      <c r="DY34" s="1057"/>
      <c r="DZ34" s="1058"/>
      <c r="EA34" s="233"/>
    </row>
    <row r="35" spans="1:131" ht="26.25" customHeight="1" x14ac:dyDescent="0.15">
      <c r="A35" s="245">
        <v>8</v>
      </c>
      <c r="B35" s="1094"/>
      <c r="C35" s="1095"/>
      <c r="D35" s="1095"/>
      <c r="E35" s="1095"/>
      <c r="F35" s="1095"/>
      <c r="G35" s="1095"/>
      <c r="H35" s="1095"/>
      <c r="I35" s="1095"/>
      <c r="J35" s="1095"/>
      <c r="K35" s="1095"/>
      <c r="L35" s="1095"/>
      <c r="M35" s="1095"/>
      <c r="N35" s="1095"/>
      <c r="O35" s="1095"/>
      <c r="P35" s="1096"/>
      <c r="Q35" s="1102"/>
      <c r="R35" s="1103"/>
      <c r="S35" s="1103"/>
      <c r="T35" s="1103"/>
      <c r="U35" s="1103"/>
      <c r="V35" s="1103"/>
      <c r="W35" s="1103"/>
      <c r="X35" s="1103"/>
      <c r="Y35" s="1103"/>
      <c r="Z35" s="1103"/>
      <c r="AA35" s="1103"/>
      <c r="AB35" s="1103"/>
      <c r="AC35" s="1103"/>
      <c r="AD35" s="1103"/>
      <c r="AE35" s="1104"/>
      <c r="AF35" s="1099"/>
      <c r="AG35" s="1100"/>
      <c r="AH35" s="1100"/>
      <c r="AI35" s="1100"/>
      <c r="AJ35" s="1101"/>
      <c r="AK35" s="1044"/>
      <c r="AL35" s="1035"/>
      <c r="AM35" s="1035"/>
      <c r="AN35" s="1035"/>
      <c r="AO35" s="1035"/>
      <c r="AP35" s="1035"/>
      <c r="AQ35" s="1035"/>
      <c r="AR35" s="1035"/>
      <c r="AS35" s="1035"/>
      <c r="AT35" s="1035"/>
      <c r="AU35" s="1035"/>
      <c r="AV35" s="1035"/>
      <c r="AW35" s="1035"/>
      <c r="AX35" s="1035"/>
      <c r="AY35" s="1035"/>
      <c r="AZ35" s="1105"/>
      <c r="BA35" s="1105"/>
      <c r="BB35" s="1105"/>
      <c r="BC35" s="1105"/>
      <c r="BD35" s="1105"/>
      <c r="BE35" s="1036"/>
      <c r="BF35" s="1036"/>
      <c r="BG35" s="1036"/>
      <c r="BH35" s="1036"/>
      <c r="BI35" s="1037"/>
      <c r="BJ35" s="235"/>
      <c r="BK35" s="235"/>
      <c r="BL35" s="235"/>
      <c r="BM35" s="235"/>
      <c r="BN35" s="235"/>
      <c r="BO35" s="244"/>
      <c r="BP35" s="244"/>
      <c r="BQ35" s="241">
        <v>29</v>
      </c>
      <c r="BR35" s="242"/>
      <c r="BS35" s="1056"/>
      <c r="BT35" s="1057"/>
      <c r="BU35" s="1057"/>
      <c r="BV35" s="1057"/>
      <c r="BW35" s="1057"/>
      <c r="BX35" s="1057"/>
      <c r="BY35" s="1057"/>
      <c r="BZ35" s="1057"/>
      <c r="CA35" s="1057"/>
      <c r="CB35" s="1057"/>
      <c r="CC35" s="1057"/>
      <c r="CD35" s="1057"/>
      <c r="CE35" s="1057"/>
      <c r="CF35" s="1057"/>
      <c r="CG35" s="1078"/>
      <c r="CH35" s="1053"/>
      <c r="CI35" s="1054"/>
      <c r="CJ35" s="1054"/>
      <c r="CK35" s="1054"/>
      <c r="CL35" s="1055"/>
      <c r="CM35" s="1053"/>
      <c r="CN35" s="1054"/>
      <c r="CO35" s="1054"/>
      <c r="CP35" s="1054"/>
      <c r="CQ35" s="1055"/>
      <c r="CR35" s="1053"/>
      <c r="CS35" s="1054"/>
      <c r="CT35" s="1054"/>
      <c r="CU35" s="1054"/>
      <c r="CV35" s="1055"/>
      <c r="CW35" s="1053"/>
      <c r="CX35" s="1054"/>
      <c r="CY35" s="1054"/>
      <c r="CZ35" s="1054"/>
      <c r="DA35" s="1055"/>
      <c r="DB35" s="1053"/>
      <c r="DC35" s="1054"/>
      <c r="DD35" s="1054"/>
      <c r="DE35" s="1054"/>
      <c r="DF35" s="1055"/>
      <c r="DG35" s="1053"/>
      <c r="DH35" s="1054"/>
      <c r="DI35" s="1054"/>
      <c r="DJ35" s="1054"/>
      <c r="DK35" s="1055"/>
      <c r="DL35" s="1053"/>
      <c r="DM35" s="1054"/>
      <c r="DN35" s="1054"/>
      <c r="DO35" s="1054"/>
      <c r="DP35" s="1055"/>
      <c r="DQ35" s="1053"/>
      <c r="DR35" s="1054"/>
      <c r="DS35" s="1054"/>
      <c r="DT35" s="1054"/>
      <c r="DU35" s="1055"/>
      <c r="DV35" s="1056"/>
      <c r="DW35" s="1057"/>
      <c r="DX35" s="1057"/>
      <c r="DY35" s="1057"/>
      <c r="DZ35" s="1058"/>
      <c r="EA35" s="233"/>
    </row>
    <row r="36" spans="1:131" ht="26.25" customHeight="1" x14ac:dyDescent="0.15">
      <c r="A36" s="245">
        <v>9</v>
      </c>
      <c r="B36" s="1094"/>
      <c r="C36" s="1095"/>
      <c r="D36" s="1095"/>
      <c r="E36" s="1095"/>
      <c r="F36" s="1095"/>
      <c r="G36" s="1095"/>
      <c r="H36" s="1095"/>
      <c r="I36" s="1095"/>
      <c r="J36" s="1095"/>
      <c r="K36" s="1095"/>
      <c r="L36" s="1095"/>
      <c r="M36" s="1095"/>
      <c r="N36" s="1095"/>
      <c r="O36" s="1095"/>
      <c r="P36" s="1096"/>
      <c r="Q36" s="1102"/>
      <c r="R36" s="1103"/>
      <c r="S36" s="1103"/>
      <c r="T36" s="1103"/>
      <c r="U36" s="1103"/>
      <c r="V36" s="1103"/>
      <c r="W36" s="1103"/>
      <c r="X36" s="1103"/>
      <c r="Y36" s="1103"/>
      <c r="Z36" s="1103"/>
      <c r="AA36" s="1103"/>
      <c r="AB36" s="1103"/>
      <c r="AC36" s="1103"/>
      <c r="AD36" s="1103"/>
      <c r="AE36" s="1104"/>
      <c r="AF36" s="1099"/>
      <c r="AG36" s="1100"/>
      <c r="AH36" s="1100"/>
      <c r="AI36" s="1100"/>
      <c r="AJ36" s="1101"/>
      <c r="AK36" s="1044"/>
      <c r="AL36" s="1035"/>
      <c r="AM36" s="1035"/>
      <c r="AN36" s="1035"/>
      <c r="AO36" s="1035"/>
      <c r="AP36" s="1035"/>
      <c r="AQ36" s="1035"/>
      <c r="AR36" s="1035"/>
      <c r="AS36" s="1035"/>
      <c r="AT36" s="1035"/>
      <c r="AU36" s="1035"/>
      <c r="AV36" s="1035"/>
      <c r="AW36" s="1035"/>
      <c r="AX36" s="1035"/>
      <c r="AY36" s="1035"/>
      <c r="AZ36" s="1105"/>
      <c r="BA36" s="1105"/>
      <c r="BB36" s="1105"/>
      <c r="BC36" s="1105"/>
      <c r="BD36" s="1105"/>
      <c r="BE36" s="1036"/>
      <c r="BF36" s="1036"/>
      <c r="BG36" s="1036"/>
      <c r="BH36" s="1036"/>
      <c r="BI36" s="1037"/>
      <c r="BJ36" s="235"/>
      <c r="BK36" s="235"/>
      <c r="BL36" s="235"/>
      <c r="BM36" s="235"/>
      <c r="BN36" s="235"/>
      <c r="BO36" s="244"/>
      <c r="BP36" s="244"/>
      <c r="BQ36" s="241">
        <v>30</v>
      </c>
      <c r="BR36" s="242"/>
      <c r="BS36" s="1056"/>
      <c r="BT36" s="1057"/>
      <c r="BU36" s="1057"/>
      <c r="BV36" s="1057"/>
      <c r="BW36" s="1057"/>
      <c r="BX36" s="1057"/>
      <c r="BY36" s="1057"/>
      <c r="BZ36" s="1057"/>
      <c r="CA36" s="1057"/>
      <c r="CB36" s="1057"/>
      <c r="CC36" s="1057"/>
      <c r="CD36" s="1057"/>
      <c r="CE36" s="1057"/>
      <c r="CF36" s="1057"/>
      <c r="CG36" s="1078"/>
      <c r="CH36" s="1053"/>
      <c r="CI36" s="1054"/>
      <c r="CJ36" s="1054"/>
      <c r="CK36" s="1054"/>
      <c r="CL36" s="1055"/>
      <c r="CM36" s="1053"/>
      <c r="CN36" s="1054"/>
      <c r="CO36" s="1054"/>
      <c r="CP36" s="1054"/>
      <c r="CQ36" s="1055"/>
      <c r="CR36" s="1053"/>
      <c r="CS36" s="1054"/>
      <c r="CT36" s="1054"/>
      <c r="CU36" s="1054"/>
      <c r="CV36" s="1055"/>
      <c r="CW36" s="1053"/>
      <c r="CX36" s="1054"/>
      <c r="CY36" s="1054"/>
      <c r="CZ36" s="1054"/>
      <c r="DA36" s="1055"/>
      <c r="DB36" s="1053"/>
      <c r="DC36" s="1054"/>
      <c r="DD36" s="1054"/>
      <c r="DE36" s="1054"/>
      <c r="DF36" s="1055"/>
      <c r="DG36" s="1053"/>
      <c r="DH36" s="1054"/>
      <c r="DI36" s="1054"/>
      <c r="DJ36" s="1054"/>
      <c r="DK36" s="1055"/>
      <c r="DL36" s="1053"/>
      <c r="DM36" s="1054"/>
      <c r="DN36" s="1054"/>
      <c r="DO36" s="1054"/>
      <c r="DP36" s="1055"/>
      <c r="DQ36" s="1053"/>
      <c r="DR36" s="1054"/>
      <c r="DS36" s="1054"/>
      <c r="DT36" s="1054"/>
      <c r="DU36" s="1055"/>
      <c r="DV36" s="1056"/>
      <c r="DW36" s="1057"/>
      <c r="DX36" s="1057"/>
      <c r="DY36" s="1057"/>
      <c r="DZ36" s="1058"/>
      <c r="EA36" s="233"/>
    </row>
    <row r="37" spans="1:131" ht="26.25" customHeight="1" x14ac:dyDescent="0.15">
      <c r="A37" s="245">
        <v>10</v>
      </c>
      <c r="B37" s="1094"/>
      <c r="C37" s="1095"/>
      <c r="D37" s="1095"/>
      <c r="E37" s="1095"/>
      <c r="F37" s="1095"/>
      <c r="G37" s="1095"/>
      <c r="H37" s="1095"/>
      <c r="I37" s="1095"/>
      <c r="J37" s="1095"/>
      <c r="K37" s="1095"/>
      <c r="L37" s="1095"/>
      <c r="M37" s="1095"/>
      <c r="N37" s="1095"/>
      <c r="O37" s="1095"/>
      <c r="P37" s="1096"/>
      <c r="Q37" s="1102"/>
      <c r="R37" s="1103"/>
      <c r="S37" s="1103"/>
      <c r="T37" s="1103"/>
      <c r="U37" s="1103"/>
      <c r="V37" s="1103"/>
      <c r="W37" s="1103"/>
      <c r="X37" s="1103"/>
      <c r="Y37" s="1103"/>
      <c r="Z37" s="1103"/>
      <c r="AA37" s="1103"/>
      <c r="AB37" s="1103"/>
      <c r="AC37" s="1103"/>
      <c r="AD37" s="1103"/>
      <c r="AE37" s="1104"/>
      <c r="AF37" s="1099"/>
      <c r="AG37" s="1100"/>
      <c r="AH37" s="1100"/>
      <c r="AI37" s="1100"/>
      <c r="AJ37" s="1101"/>
      <c r="AK37" s="1044"/>
      <c r="AL37" s="1035"/>
      <c r="AM37" s="1035"/>
      <c r="AN37" s="1035"/>
      <c r="AO37" s="1035"/>
      <c r="AP37" s="1035"/>
      <c r="AQ37" s="1035"/>
      <c r="AR37" s="1035"/>
      <c r="AS37" s="1035"/>
      <c r="AT37" s="1035"/>
      <c r="AU37" s="1035"/>
      <c r="AV37" s="1035"/>
      <c r="AW37" s="1035"/>
      <c r="AX37" s="1035"/>
      <c r="AY37" s="1035"/>
      <c r="AZ37" s="1105"/>
      <c r="BA37" s="1105"/>
      <c r="BB37" s="1105"/>
      <c r="BC37" s="1105"/>
      <c r="BD37" s="1105"/>
      <c r="BE37" s="1036"/>
      <c r="BF37" s="1036"/>
      <c r="BG37" s="1036"/>
      <c r="BH37" s="1036"/>
      <c r="BI37" s="1037"/>
      <c r="BJ37" s="235"/>
      <c r="BK37" s="235"/>
      <c r="BL37" s="235"/>
      <c r="BM37" s="235"/>
      <c r="BN37" s="235"/>
      <c r="BO37" s="244"/>
      <c r="BP37" s="244"/>
      <c r="BQ37" s="241">
        <v>31</v>
      </c>
      <c r="BR37" s="242"/>
      <c r="BS37" s="1056"/>
      <c r="BT37" s="1057"/>
      <c r="BU37" s="1057"/>
      <c r="BV37" s="1057"/>
      <c r="BW37" s="1057"/>
      <c r="BX37" s="1057"/>
      <c r="BY37" s="1057"/>
      <c r="BZ37" s="1057"/>
      <c r="CA37" s="1057"/>
      <c r="CB37" s="1057"/>
      <c r="CC37" s="1057"/>
      <c r="CD37" s="1057"/>
      <c r="CE37" s="1057"/>
      <c r="CF37" s="1057"/>
      <c r="CG37" s="1078"/>
      <c r="CH37" s="1053"/>
      <c r="CI37" s="1054"/>
      <c r="CJ37" s="1054"/>
      <c r="CK37" s="1054"/>
      <c r="CL37" s="1055"/>
      <c r="CM37" s="1053"/>
      <c r="CN37" s="1054"/>
      <c r="CO37" s="1054"/>
      <c r="CP37" s="1054"/>
      <c r="CQ37" s="1055"/>
      <c r="CR37" s="1053"/>
      <c r="CS37" s="1054"/>
      <c r="CT37" s="1054"/>
      <c r="CU37" s="1054"/>
      <c r="CV37" s="1055"/>
      <c r="CW37" s="1053"/>
      <c r="CX37" s="1054"/>
      <c r="CY37" s="1054"/>
      <c r="CZ37" s="1054"/>
      <c r="DA37" s="1055"/>
      <c r="DB37" s="1053"/>
      <c r="DC37" s="1054"/>
      <c r="DD37" s="1054"/>
      <c r="DE37" s="1054"/>
      <c r="DF37" s="1055"/>
      <c r="DG37" s="1053"/>
      <c r="DH37" s="1054"/>
      <c r="DI37" s="1054"/>
      <c r="DJ37" s="1054"/>
      <c r="DK37" s="1055"/>
      <c r="DL37" s="1053"/>
      <c r="DM37" s="1054"/>
      <c r="DN37" s="1054"/>
      <c r="DO37" s="1054"/>
      <c r="DP37" s="1055"/>
      <c r="DQ37" s="1053"/>
      <c r="DR37" s="1054"/>
      <c r="DS37" s="1054"/>
      <c r="DT37" s="1054"/>
      <c r="DU37" s="1055"/>
      <c r="DV37" s="1056"/>
      <c r="DW37" s="1057"/>
      <c r="DX37" s="1057"/>
      <c r="DY37" s="1057"/>
      <c r="DZ37" s="1058"/>
      <c r="EA37" s="233"/>
    </row>
    <row r="38" spans="1:131" ht="26.25" customHeight="1" x14ac:dyDescent="0.15">
      <c r="A38" s="245">
        <v>11</v>
      </c>
      <c r="B38" s="1094"/>
      <c r="C38" s="1095"/>
      <c r="D38" s="1095"/>
      <c r="E38" s="1095"/>
      <c r="F38" s="1095"/>
      <c r="G38" s="1095"/>
      <c r="H38" s="1095"/>
      <c r="I38" s="1095"/>
      <c r="J38" s="1095"/>
      <c r="K38" s="1095"/>
      <c r="L38" s="1095"/>
      <c r="M38" s="1095"/>
      <c r="N38" s="1095"/>
      <c r="O38" s="1095"/>
      <c r="P38" s="1096"/>
      <c r="Q38" s="1102"/>
      <c r="R38" s="1103"/>
      <c r="S38" s="1103"/>
      <c r="T38" s="1103"/>
      <c r="U38" s="1103"/>
      <c r="V38" s="1103"/>
      <c r="W38" s="1103"/>
      <c r="X38" s="1103"/>
      <c r="Y38" s="1103"/>
      <c r="Z38" s="1103"/>
      <c r="AA38" s="1103"/>
      <c r="AB38" s="1103"/>
      <c r="AC38" s="1103"/>
      <c r="AD38" s="1103"/>
      <c r="AE38" s="1104"/>
      <c r="AF38" s="1099"/>
      <c r="AG38" s="1100"/>
      <c r="AH38" s="1100"/>
      <c r="AI38" s="1100"/>
      <c r="AJ38" s="1101"/>
      <c r="AK38" s="1044"/>
      <c r="AL38" s="1035"/>
      <c r="AM38" s="1035"/>
      <c r="AN38" s="1035"/>
      <c r="AO38" s="1035"/>
      <c r="AP38" s="1035"/>
      <c r="AQ38" s="1035"/>
      <c r="AR38" s="1035"/>
      <c r="AS38" s="1035"/>
      <c r="AT38" s="1035"/>
      <c r="AU38" s="1035"/>
      <c r="AV38" s="1035"/>
      <c r="AW38" s="1035"/>
      <c r="AX38" s="1035"/>
      <c r="AY38" s="1035"/>
      <c r="AZ38" s="1105"/>
      <c r="BA38" s="1105"/>
      <c r="BB38" s="1105"/>
      <c r="BC38" s="1105"/>
      <c r="BD38" s="1105"/>
      <c r="BE38" s="1036"/>
      <c r="BF38" s="1036"/>
      <c r="BG38" s="1036"/>
      <c r="BH38" s="1036"/>
      <c r="BI38" s="1037"/>
      <c r="BJ38" s="235"/>
      <c r="BK38" s="235"/>
      <c r="BL38" s="235"/>
      <c r="BM38" s="235"/>
      <c r="BN38" s="235"/>
      <c r="BO38" s="244"/>
      <c r="BP38" s="244"/>
      <c r="BQ38" s="241">
        <v>32</v>
      </c>
      <c r="BR38" s="242"/>
      <c r="BS38" s="1056"/>
      <c r="BT38" s="1057"/>
      <c r="BU38" s="1057"/>
      <c r="BV38" s="1057"/>
      <c r="BW38" s="1057"/>
      <c r="BX38" s="1057"/>
      <c r="BY38" s="1057"/>
      <c r="BZ38" s="1057"/>
      <c r="CA38" s="1057"/>
      <c r="CB38" s="1057"/>
      <c r="CC38" s="1057"/>
      <c r="CD38" s="1057"/>
      <c r="CE38" s="1057"/>
      <c r="CF38" s="1057"/>
      <c r="CG38" s="1078"/>
      <c r="CH38" s="1053"/>
      <c r="CI38" s="1054"/>
      <c r="CJ38" s="1054"/>
      <c r="CK38" s="1054"/>
      <c r="CL38" s="1055"/>
      <c r="CM38" s="1053"/>
      <c r="CN38" s="1054"/>
      <c r="CO38" s="1054"/>
      <c r="CP38" s="1054"/>
      <c r="CQ38" s="1055"/>
      <c r="CR38" s="1053"/>
      <c r="CS38" s="1054"/>
      <c r="CT38" s="1054"/>
      <c r="CU38" s="1054"/>
      <c r="CV38" s="1055"/>
      <c r="CW38" s="1053"/>
      <c r="CX38" s="1054"/>
      <c r="CY38" s="1054"/>
      <c r="CZ38" s="1054"/>
      <c r="DA38" s="1055"/>
      <c r="DB38" s="1053"/>
      <c r="DC38" s="1054"/>
      <c r="DD38" s="1054"/>
      <c r="DE38" s="1054"/>
      <c r="DF38" s="1055"/>
      <c r="DG38" s="1053"/>
      <c r="DH38" s="1054"/>
      <c r="DI38" s="1054"/>
      <c r="DJ38" s="1054"/>
      <c r="DK38" s="1055"/>
      <c r="DL38" s="1053"/>
      <c r="DM38" s="1054"/>
      <c r="DN38" s="1054"/>
      <c r="DO38" s="1054"/>
      <c r="DP38" s="1055"/>
      <c r="DQ38" s="1053"/>
      <c r="DR38" s="1054"/>
      <c r="DS38" s="1054"/>
      <c r="DT38" s="1054"/>
      <c r="DU38" s="1055"/>
      <c r="DV38" s="1056"/>
      <c r="DW38" s="1057"/>
      <c r="DX38" s="1057"/>
      <c r="DY38" s="1057"/>
      <c r="DZ38" s="1058"/>
      <c r="EA38" s="233"/>
    </row>
    <row r="39" spans="1:131" ht="26.25" customHeight="1" x14ac:dyDescent="0.15">
      <c r="A39" s="245">
        <v>12</v>
      </c>
      <c r="B39" s="1094"/>
      <c r="C39" s="1095"/>
      <c r="D39" s="1095"/>
      <c r="E39" s="1095"/>
      <c r="F39" s="1095"/>
      <c r="G39" s="1095"/>
      <c r="H39" s="1095"/>
      <c r="I39" s="1095"/>
      <c r="J39" s="1095"/>
      <c r="K39" s="1095"/>
      <c r="L39" s="1095"/>
      <c r="M39" s="1095"/>
      <c r="N39" s="1095"/>
      <c r="O39" s="1095"/>
      <c r="P39" s="1096"/>
      <c r="Q39" s="1102"/>
      <c r="R39" s="1103"/>
      <c r="S39" s="1103"/>
      <c r="T39" s="1103"/>
      <c r="U39" s="1103"/>
      <c r="V39" s="1103"/>
      <c r="W39" s="1103"/>
      <c r="X39" s="1103"/>
      <c r="Y39" s="1103"/>
      <c r="Z39" s="1103"/>
      <c r="AA39" s="1103"/>
      <c r="AB39" s="1103"/>
      <c r="AC39" s="1103"/>
      <c r="AD39" s="1103"/>
      <c r="AE39" s="1104"/>
      <c r="AF39" s="1099"/>
      <c r="AG39" s="1100"/>
      <c r="AH39" s="1100"/>
      <c r="AI39" s="1100"/>
      <c r="AJ39" s="1101"/>
      <c r="AK39" s="1044"/>
      <c r="AL39" s="1035"/>
      <c r="AM39" s="1035"/>
      <c r="AN39" s="1035"/>
      <c r="AO39" s="1035"/>
      <c r="AP39" s="1035"/>
      <c r="AQ39" s="1035"/>
      <c r="AR39" s="1035"/>
      <c r="AS39" s="1035"/>
      <c r="AT39" s="1035"/>
      <c r="AU39" s="1035"/>
      <c r="AV39" s="1035"/>
      <c r="AW39" s="1035"/>
      <c r="AX39" s="1035"/>
      <c r="AY39" s="1035"/>
      <c r="AZ39" s="1105"/>
      <c r="BA39" s="1105"/>
      <c r="BB39" s="1105"/>
      <c r="BC39" s="1105"/>
      <c r="BD39" s="1105"/>
      <c r="BE39" s="1036"/>
      <c r="BF39" s="1036"/>
      <c r="BG39" s="1036"/>
      <c r="BH39" s="1036"/>
      <c r="BI39" s="1037"/>
      <c r="BJ39" s="235"/>
      <c r="BK39" s="235"/>
      <c r="BL39" s="235"/>
      <c r="BM39" s="235"/>
      <c r="BN39" s="235"/>
      <c r="BO39" s="244"/>
      <c r="BP39" s="244"/>
      <c r="BQ39" s="241">
        <v>33</v>
      </c>
      <c r="BR39" s="242"/>
      <c r="BS39" s="1056"/>
      <c r="BT39" s="1057"/>
      <c r="BU39" s="1057"/>
      <c r="BV39" s="1057"/>
      <c r="BW39" s="1057"/>
      <c r="BX39" s="1057"/>
      <c r="BY39" s="1057"/>
      <c r="BZ39" s="1057"/>
      <c r="CA39" s="1057"/>
      <c r="CB39" s="1057"/>
      <c r="CC39" s="1057"/>
      <c r="CD39" s="1057"/>
      <c r="CE39" s="1057"/>
      <c r="CF39" s="1057"/>
      <c r="CG39" s="1078"/>
      <c r="CH39" s="1053"/>
      <c r="CI39" s="1054"/>
      <c r="CJ39" s="1054"/>
      <c r="CK39" s="1054"/>
      <c r="CL39" s="1055"/>
      <c r="CM39" s="1053"/>
      <c r="CN39" s="1054"/>
      <c r="CO39" s="1054"/>
      <c r="CP39" s="1054"/>
      <c r="CQ39" s="1055"/>
      <c r="CR39" s="1053"/>
      <c r="CS39" s="1054"/>
      <c r="CT39" s="1054"/>
      <c r="CU39" s="1054"/>
      <c r="CV39" s="1055"/>
      <c r="CW39" s="1053"/>
      <c r="CX39" s="1054"/>
      <c r="CY39" s="1054"/>
      <c r="CZ39" s="1054"/>
      <c r="DA39" s="1055"/>
      <c r="DB39" s="1053"/>
      <c r="DC39" s="1054"/>
      <c r="DD39" s="1054"/>
      <c r="DE39" s="1054"/>
      <c r="DF39" s="1055"/>
      <c r="DG39" s="1053"/>
      <c r="DH39" s="1054"/>
      <c r="DI39" s="1054"/>
      <c r="DJ39" s="1054"/>
      <c r="DK39" s="1055"/>
      <c r="DL39" s="1053"/>
      <c r="DM39" s="1054"/>
      <c r="DN39" s="1054"/>
      <c r="DO39" s="1054"/>
      <c r="DP39" s="1055"/>
      <c r="DQ39" s="1053"/>
      <c r="DR39" s="1054"/>
      <c r="DS39" s="1054"/>
      <c r="DT39" s="1054"/>
      <c r="DU39" s="1055"/>
      <c r="DV39" s="1056"/>
      <c r="DW39" s="1057"/>
      <c r="DX39" s="1057"/>
      <c r="DY39" s="1057"/>
      <c r="DZ39" s="1058"/>
      <c r="EA39" s="233"/>
    </row>
    <row r="40" spans="1:131" ht="26.25" customHeight="1" x14ac:dyDescent="0.15">
      <c r="A40" s="241">
        <v>13</v>
      </c>
      <c r="B40" s="1094"/>
      <c r="C40" s="1095"/>
      <c r="D40" s="1095"/>
      <c r="E40" s="1095"/>
      <c r="F40" s="1095"/>
      <c r="G40" s="1095"/>
      <c r="H40" s="1095"/>
      <c r="I40" s="1095"/>
      <c r="J40" s="1095"/>
      <c r="K40" s="1095"/>
      <c r="L40" s="1095"/>
      <c r="M40" s="1095"/>
      <c r="N40" s="1095"/>
      <c r="O40" s="1095"/>
      <c r="P40" s="1096"/>
      <c r="Q40" s="1102"/>
      <c r="R40" s="1103"/>
      <c r="S40" s="1103"/>
      <c r="T40" s="1103"/>
      <c r="U40" s="1103"/>
      <c r="V40" s="1103"/>
      <c r="W40" s="1103"/>
      <c r="X40" s="1103"/>
      <c r="Y40" s="1103"/>
      <c r="Z40" s="1103"/>
      <c r="AA40" s="1103"/>
      <c r="AB40" s="1103"/>
      <c r="AC40" s="1103"/>
      <c r="AD40" s="1103"/>
      <c r="AE40" s="1104"/>
      <c r="AF40" s="1099"/>
      <c r="AG40" s="1100"/>
      <c r="AH40" s="1100"/>
      <c r="AI40" s="1100"/>
      <c r="AJ40" s="1101"/>
      <c r="AK40" s="1044"/>
      <c r="AL40" s="1035"/>
      <c r="AM40" s="1035"/>
      <c r="AN40" s="1035"/>
      <c r="AO40" s="1035"/>
      <c r="AP40" s="1035"/>
      <c r="AQ40" s="1035"/>
      <c r="AR40" s="1035"/>
      <c r="AS40" s="1035"/>
      <c r="AT40" s="1035"/>
      <c r="AU40" s="1035"/>
      <c r="AV40" s="1035"/>
      <c r="AW40" s="1035"/>
      <c r="AX40" s="1035"/>
      <c r="AY40" s="1035"/>
      <c r="AZ40" s="1105"/>
      <c r="BA40" s="1105"/>
      <c r="BB40" s="1105"/>
      <c r="BC40" s="1105"/>
      <c r="BD40" s="1105"/>
      <c r="BE40" s="1036"/>
      <c r="BF40" s="1036"/>
      <c r="BG40" s="1036"/>
      <c r="BH40" s="1036"/>
      <c r="BI40" s="1037"/>
      <c r="BJ40" s="235"/>
      <c r="BK40" s="235"/>
      <c r="BL40" s="235"/>
      <c r="BM40" s="235"/>
      <c r="BN40" s="235"/>
      <c r="BO40" s="244"/>
      <c r="BP40" s="244"/>
      <c r="BQ40" s="241">
        <v>34</v>
      </c>
      <c r="BR40" s="242"/>
      <c r="BS40" s="1056"/>
      <c r="BT40" s="1057"/>
      <c r="BU40" s="1057"/>
      <c r="BV40" s="1057"/>
      <c r="BW40" s="1057"/>
      <c r="BX40" s="1057"/>
      <c r="BY40" s="1057"/>
      <c r="BZ40" s="1057"/>
      <c r="CA40" s="1057"/>
      <c r="CB40" s="1057"/>
      <c r="CC40" s="1057"/>
      <c r="CD40" s="1057"/>
      <c r="CE40" s="1057"/>
      <c r="CF40" s="1057"/>
      <c r="CG40" s="1078"/>
      <c r="CH40" s="1053"/>
      <c r="CI40" s="1054"/>
      <c r="CJ40" s="1054"/>
      <c r="CK40" s="1054"/>
      <c r="CL40" s="1055"/>
      <c r="CM40" s="1053"/>
      <c r="CN40" s="1054"/>
      <c r="CO40" s="1054"/>
      <c r="CP40" s="1054"/>
      <c r="CQ40" s="1055"/>
      <c r="CR40" s="1053"/>
      <c r="CS40" s="1054"/>
      <c r="CT40" s="1054"/>
      <c r="CU40" s="1054"/>
      <c r="CV40" s="1055"/>
      <c r="CW40" s="1053"/>
      <c r="CX40" s="1054"/>
      <c r="CY40" s="1054"/>
      <c r="CZ40" s="1054"/>
      <c r="DA40" s="1055"/>
      <c r="DB40" s="1053"/>
      <c r="DC40" s="1054"/>
      <c r="DD40" s="1054"/>
      <c r="DE40" s="1054"/>
      <c r="DF40" s="1055"/>
      <c r="DG40" s="1053"/>
      <c r="DH40" s="1054"/>
      <c r="DI40" s="1054"/>
      <c r="DJ40" s="1054"/>
      <c r="DK40" s="1055"/>
      <c r="DL40" s="1053"/>
      <c r="DM40" s="1054"/>
      <c r="DN40" s="1054"/>
      <c r="DO40" s="1054"/>
      <c r="DP40" s="1055"/>
      <c r="DQ40" s="1053"/>
      <c r="DR40" s="1054"/>
      <c r="DS40" s="1054"/>
      <c r="DT40" s="1054"/>
      <c r="DU40" s="1055"/>
      <c r="DV40" s="1056"/>
      <c r="DW40" s="1057"/>
      <c r="DX40" s="1057"/>
      <c r="DY40" s="1057"/>
      <c r="DZ40" s="1058"/>
      <c r="EA40" s="233"/>
    </row>
    <row r="41" spans="1:131" ht="26.25" customHeight="1" x14ac:dyDescent="0.15">
      <c r="A41" s="241">
        <v>14</v>
      </c>
      <c r="B41" s="1094"/>
      <c r="C41" s="1095"/>
      <c r="D41" s="1095"/>
      <c r="E41" s="1095"/>
      <c r="F41" s="1095"/>
      <c r="G41" s="1095"/>
      <c r="H41" s="1095"/>
      <c r="I41" s="1095"/>
      <c r="J41" s="1095"/>
      <c r="K41" s="1095"/>
      <c r="L41" s="1095"/>
      <c r="M41" s="1095"/>
      <c r="N41" s="1095"/>
      <c r="O41" s="1095"/>
      <c r="P41" s="1096"/>
      <c r="Q41" s="1102"/>
      <c r="R41" s="1103"/>
      <c r="S41" s="1103"/>
      <c r="T41" s="1103"/>
      <c r="U41" s="1103"/>
      <c r="V41" s="1103"/>
      <c r="W41" s="1103"/>
      <c r="X41" s="1103"/>
      <c r="Y41" s="1103"/>
      <c r="Z41" s="1103"/>
      <c r="AA41" s="1103"/>
      <c r="AB41" s="1103"/>
      <c r="AC41" s="1103"/>
      <c r="AD41" s="1103"/>
      <c r="AE41" s="1104"/>
      <c r="AF41" s="1099"/>
      <c r="AG41" s="1100"/>
      <c r="AH41" s="1100"/>
      <c r="AI41" s="1100"/>
      <c r="AJ41" s="1101"/>
      <c r="AK41" s="1044"/>
      <c r="AL41" s="1035"/>
      <c r="AM41" s="1035"/>
      <c r="AN41" s="1035"/>
      <c r="AO41" s="1035"/>
      <c r="AP41" s="1035"/>
      <c r="AQ41" s="1035"/>
      <c r="AR41" s="1035"/>
      <c r="AS41" s="1035"/>
      <c r="AT41" s="1035"/>
      <c r="AU41" s="1035"/>
      <c r="AV41" s="1035"/>
      <c r="AW41" s="1035"/>
      <c r="AX41" s="1035"/>
      <c r="AY41" s="1035"/>
      <c r="AZ41" s="1105"/>
      <c r="BA41" s="1105"/>
      <c r="BB41" s="1105"/>
      <c r="BC41" s="1105"/>
      <c r="BD41" s="1105"/>
      <c r="BE41" s="1036"/>
      <c r="BF41" s="1036"/>
      <c r="BG41" s="1036"/>
      <c r="BH41" s="1036"/>
      <c r="BI41" s="1037"/>
      <c r="BJ41" s="235"/>
      <c r="BK41" s="235"/>
      <c r="BL41" s="235"/>
      <c r="BM41" s="235"/>
      <c r="BN41" s="235"/>
      <c r="BO41" s="244"/>
      <c r="BP41" s="244"/>
      <c r="BQ41" s="241">
        <v>35</v>
      </c>
      <c r="BR41" s="242"/>
      <c r="BS41" s="1056"/>
      <c r="BT41" s="1057"/>
      <c r="BU41" s="1057"/>
      <c r="BV41" s="1057"/>
      <c r="BW41" s="1057"/>
      <c r="BX41" s="1057"/>
      <c r="BY41" s="1057"/>
      <c r="BZ41" s="1057"/>
      <c r="CA41" s="1057"/>
      <c r="CB41" s="1057"/>
      <c r="CC41" s="1057"/>
      <c r="CD41" s="1057"/>
      <c r="CE41" s="1057"/>
      <c r="CF41" s="1057"/>
      <c r="CG41" s="1078"/>
      <c r="CH41" s="1053"/>
      <c r="CI41" s="1054"/>
      <c r="CJ41" s="1054"/>
      <c r="CK41" s="1054"/>
      <c r="CL41" s="1055"/>
      <c r="CM41" s="1053"/>
      <c r="CN41" s="1054"/>
      <c r="CO41" s="1054"/>
      <c r="CP41" s="1054"/>
      <c r="CQ41" s="1055"/>
      <c r="CR41" s="1053"/>
      <c r="CS41" s="1054"/>
      <c r="CT41" s="1054"/>
      <c r="CU41" s="1054"/>
      <c r="CV41" s="1055"/>
      <c r="CW41" s="1053"/>
      <c r="CX41" s="1054"/>
      <c r="CY41" s="1054"/>
      <c r="CZ41" s="1054"/>
      <c r="DA41" s="1055"/>
      <c r="DB41" s="1053"/>
      <c r="DC41" s="1054"/>
      <c r="DD41" s="1054"/>
      <c r="DE41" s="1054"/>
      <c r="DF41" s="1055"/>
      <c r="DG41" s="1053"/>
      <c r="DH41" s="1054"/>
      <c r="DI41" s="1054"/>
      <c r="DJ41" s="1054"/>
      <c r="DK41" s="1055"/>
      <c r="DL41" s="1053"/>
      <c r="DM41" s="1054"/>
      <c r="DN41" s="1054"/>
      <c r="DO41" s="1054"/>
      <c r="DP41" s="1055"/>
      <c r="DQ41" s="1053"/>
      <c r="DR41" s="1054"/>
      <c r="DS41" s="1054"/>
      <c r="DT41" s="1054"/>
      <c r="DU41" s="1055"/>
      <c r="DV41" s="1056"/>
      <c r="DW41" s="1057"/>
      <c r="DX41" s="1057"/>
      <c r="DY41" s="1057"/>
      <c r="DZ41" s="1058"/>
      <c r="EA41" s="233"/>
    </row>
    <row r="42" spans="1:131" ht="26.25" customHeight="1" x14ac:dyDescent="0.15">
      <c r="A42" s="241">
        <v>15</v>
      </c>
      <c r="B42" s="1094"/>
      <c r="C42" s="1095"/>
      <c r="D42" s="1095"/>
      <c r="E42" s="1095"/>
      <c r="F42" s="1095"/>
      <c r="G42" s="1095"/>
      <c r="H42" s="1095"/>
      <c r="I42" s="1095"/>
      <c r="J42" s="1095"/>
      <c r="K42" s="1095"/>
      <c r="L42" s="1095"/>
      <c r="M42" s="1095"/>
      <c r="N42" s="1095"/>
      <c r="O42" s="1095"/>
      <c r="P42" s="1096"/>
      <c r="Q42" s="1102"/>
      <c r="R42" s="1103"/>
      <c r="S42" s="1103"/>
      <c r="T42" s="1103"/>
      <c r="U42" s="1103"/>
      <c r="V42" s="1103"/>
      <c r="W42" s="1103"/>
      <c r="X42" s="1103"/>
      <c r="Y42" s="1103"/>
      <c r="Z42" s="1103"/>
      <c r="AA42" s="1103"/>
      <c r="AB42" s="1103"/>
      <c r="AC42" s="1103"/>
      <c r="AD42" s="1103"/>
      <c r="AE42" s="1104"/>
      <c r="AF42" s="1099"/>
      <c r="AG42" s="1100"/>
      <c r="AH42" s="1100"/>
      <c r="AI42" s="1100"/>
      <c r="AJ42" s="1101"/>
      <c r="AK42" s="1044"/>
      <c r="AL42" s="1035"/>
      <c r="AM42" s="1035"/>
      <c r="AN42" s="1035"/>
      <c r="AO42" s="1035"/>
      <c r="AP42" s="1035"/>
      <c r="AQ42" s="1035"/>
      <c r="AR42" s="1035"/>
      <c r="AS42" s="1035"/>
      <c r="AT42" s="1035"/>
      <c r="AU42" s="1035"/>
      <c r="AV42" s="1035"/>
      <c r="AW42" s="1035"/>
      <c r="AX42" s="1035"/>
      <c r="AY42" s="1035"/>
      <c r="AZ42" s="1105"/>
      <c r="BA42" s="1105"/>
      <c r="BB42" s="1105"/>
      <c r="BC42" s="1105"/>
      <c r="BD42" s="1105"/>
      <c r="BE42" s="1036"/>
      <c r="BF42" s="1036"/>
      <c r="BG42" s="1036"/>
      <c r="BH42" s="1036"/>
      <c r="BI42" s="1037"/>
      <c r="BJ42" s="235"/>
      <c r="BK42" s="235"/>
      <c r="BL42" s="235"/>
      <c r="BM42" s="235"/>
      <c r="BN42" s="235"/>
      <c r="BO42" s="244"/>
      <c r="BP42" s="244"/>
      <c r="BQ42" s="241">
        <v>36</v>
      </c>
      <c r="BR42" s="242"/>
      <c r="BS42" s="1056"/>
      <c r="BT42" s="1057"/>
      <c r="BU42" s="1057"/>
      <c r="BV42" s="1057"/>
      <c r="BW42" s="1057"/>
      <c r="BX42" s="1057"/>
      <c r="BY42" s="1057"/>
      <c r="BZ42" s="1057"/>
      <c r="CA42" s="1057"/>
      <c r="CB42" s="1057"/>
      <c r="CC42" s="1057"/>
      <c r="CD42" s="1057"/>
      <c r="CE42" s="1057"/>
      <c r="CF42" s="1057"/>
      <c r="CG42" s="1078"/>
      <c r="CH42" s="1053"/>
      <c r="CI42" s="1054"/>
      <c r="CJ42" s="1054"/>
      <c r="CK42" s="1054"/>
      <c r="CL42" s="1055"/>
      <c r="CM42" s="1053"/>
      <c r="CN42" s="1054"/>
      <c r="CO42" s="1054"/>
      <c r="CP42" s="1054"/>
      <c r="CQ42" s="1055"/>
      <c r="CR42" s="1053"/>
      <c r="CS42" s="1054"/>
      <c r="CT42" s="1054"/>
      <c r="CU42" s="1054"/>
      <c r="CV42" s="1055"/>
      <c r="CW42" s="1053"/>
      <c r="CX42" s="1054"/>
      <c r="CY42" s="1054"/>
      <c r="CZ42" s="1054"/>
      <c r="DA42" s="1055"/>
      <c r="DB42" s="1053"/>
      <c r="DC42" s="1054"/>
      <c r="DD42" s="1054"/>
      <c r="DE42" s="1054"/>
      <c r="DF42" s="1055"/>
      <c r="DG42" s="1053"/>
      <c r="DH42" s="1054"/>
      <c r="DI42" s="1054"/>
      <c r="DJ42" s="1054"/>
      <c r="DK42" s="1055"/>
      <c r="DL42" s="1053"/>
      <c r="DM42" s="1054"/>
      <c r="DN42" s="1054"/>
      <c r="DO42" s="1054"/>
      <c r="DP42" s="1055"/>
      <c r="DQ42" s="1053"/>
      <c r="DR42" s="1054"/>
      <c r="DS42" s="1054"/>
      <c r="DT42" s="1054"/>
      <c r="DU42" s="1055"/>
      <c r="DV42" s="1056"/>
      <c r="DW42" s="1057"/>
      <c r="DX42" s="1057"/>
      <c r="DY42" s="1057"/>
      <c r="DZ42" s="1058"/>
      <c r="EA42" s="233"/>
    </row>
    <row r="43" spans="1:131" ht="26.25" customHeight="1" x14ac:dyDescent="0.15">
      <c r="A43" s="241">
        <v>16</v>
      </c>
      <c r="B43" s="1094"/>
      <c r="C43" s="1095"/>
      <c r="D43" s="1095"/>
      <c r="E43" s="1095"/>
      <c r="F43" s="1095"/>
      <c r="G43" s="1095"/>
      <c r="H43" s="1095"/>
      <c r="I43" s="1095"/>
      <c r="J43" s="1095"/>
      <c r="K43" s="1095"/>
      <c r="L43" s="1095"/>
      <c r="M43" s="1095"/>
      <c r="N43" s="1095"/>
      <c r="O43" s="1095"/>
      <c r="P43" s="1096"/>
      <c r="Q43" s="1102"/>
      <c r="R43" s="1103"/>
      <c r="S43" s="1103"/>
      <c r="T43" s="1103"/>
      <c r="U43" s="1103"/>
      <c r="V43" s="1103"/>
      <c r="W43" s="1103"/>
      <c r="X43" s="1103"/>
      <c r="Y43" s="1103"/>
      <c r="Z43" s="1103"/>
      <c r="AA43" s="1103"/>
      <c r="AB43" s="1103"/>
      <c r="AC43" s="1103"/>
      <c r="AD43" s="1103"/>
      <c r="AE43" s="1104"/>
      <c r="AF43" s="1099"/>
      <c r="AG43" s="1100"/>
      <c r="AH43" s="1100"/>
      <c r="AI43" s="1100"/>
      <c r="AJ43" s="1101"/>
      <c r="AK43" s="1044"/>
      <c r="AL43" s="1035"/>
      <c r="AM43" s="1035"/>
      <c r="AN43" s="1035"/>
      <c r="AO43" s="1035"/>
      <c r="AP43" s="1035"/>
      <c r="AQ43" s="1035"/>
      <c r="AR43" s="1035"/>
      <c r="AS43" s="1035"/>
      <c r="AT43" s="1035"/>
      <c r="AU43" s="1035"/>
      <c r="AV43" s="1035"/>
      <c r="AW43" s="1035"/>
      <c r="AX43" s="1035"/>
      <c r="AY43" s="1035"/>
      <c r="AZ43" s="1105"/>
      <c r="BA43" s="1105"/>
      <c r="BB43" s="1105"/>
      <c r="BC43" s="1105"/>
      <c r="BD43" s="1105"/>
      <c r="BE43" s="1036"/>
      <c r="BF43" s="1036"/>
      <c r="BG43" s="1036"/>
      <c r="BH43" s="1036"/>
      <c r="BI43" s="1037"/>
      <c r="BJ43" s="235"/>
      <c r="BK43" s="235"/>
      <c r="BL43" s="235"/>
      <c r="BM43" s="235"/>
      <c r="BN43" s="235"/>
      <c r="BO43" s="244"/>
      <c r="BP43" s="244"/>
      <c r="BQ43" s="241">
        <v>37</v>
      </c>
      <c r="BR43" s="242"/>
      <c r="BS43" s="1056"/>
      <c r="BT43" s="1057"/>
      <c r="BU43" s="1057"/>
      <c r="BV43" s="1057"/>
      <c r="BW43" s="1057"/>
      <c r="BX43" s="1057"/>
      <c r="BY43" s="1057"/>
      <c r="BZ43" s="1057"/>
      <c r="CA43" s="1057"/>
      <c r="CB43" s="1057"/>
      <c r="CC43" s="1057"/>
      <c r="CD43" s="1057"/>
      <c r="CE43" s="1057"/>
      <c r="CF43" s="1057"/>
      <c r="CG43" s="1078"/>
      <c r="CH43" s="1053"/>
      <c r="CI43" s="1054"/>
      <c r="CJ43" s="1054"/>
      <c r="CK43" s="1054"/>
      <c r="CL43" s="1055"/>
      <c r="CM43" s="1053"/>
      <c r="CN43" s="1054"/>
      <c r="CO43" s="1054"/>
      <c r="CP43" s="1054"/>
      <c r="CQ43" s="1055"/>
      <c r="CR43" s="1053"/>
      <c r="CS43" s="1054"/>
      <c r="CT43" s="1054"/>
      <c r="CU43" s="1054"/>
      <c r="CV43" s="1055"/>
      <c r="CW43" s="1053"/>
      <c r="CX43" s="1054"/>
      <c r="CY43" s="1054"/>
      <c r="CZ43" s="1054"/>
      <c r="DA43" s="1055"/>
      <c r="DB43" s="1053"/>
      <c r="DC43" s="1054"/>
      <c r="DD43" s="1054"/>
      <c r="DE43" s="1054"/>
      <c r="DF43" s="1055"/>
      <c r="DG43" s="1053"/>
      <c r="DH43" s="1054"/>
      <c r="DI43" s="1054"/>
      <c r="DJ43" s="1054"/>
      <c r="DK43" s="1055"/>
      <c r="DL43" s="1053"/>
      <c r="DM43" s="1054"/>
      <c r="DN43" s="1054"/>
      <c r="DO43" s="1054"/>
      <c r="DP43" s="1055"/>
      <c r="DQ43" s="1053"/>
      <c r="DR43" s="1054"/>
      <c r="DS43" s="1054"/>
      <c r="DT43" s="1054"/>
      <c r="DU43" s="1055"/>
      <c r="DV43" s="1056"/>
      <c r="DW43" s="1057"/>
      <c r="DX43" s="1057"/>
      <c r="DY43" s="1057"/>
      <c r="DZ43" s="1058"/>
      <c r="EA43" s="233"/>
    </row>
    <row r="44" spans="1:131" ht="26.25" customHeight="1" x14ac:dyDescent="0.15">
      <c r="A44" s="241">
        <v>17</v>
      </c>
      <c r="B44" s="1094"/>
      <c r="C44" s="1095"/>
      <c r="D44" s="1095"/>
      <c r="E44" s="1095"/>
      <c r="F44" s="1095"/>
      <c r="G44" s="1095"/>
      <c r="H44" s="1095"/>
      <c r="I44" s="1095"/>
      <c r="J44" s="1095"/>
      <c r="K44" s="1095"/>
      <c r="L44" s="1095"/>
      <c r="M44" s="1095"/>
      <c r="N44" s="1095"/>
      <c r="O44" s="1095"/>
      <c r="P44" s="1096"/>
      <c r="Q44" s="1102"/>
      <c r="R44" s="1103"/>
      <c r="S44" s="1103"/>
      <c r="T44" s="1103"/>
      <c r="U44" s="1103"/>
      <c r="V44" s="1103"/>
      <c r="W44" s="1103"/>
      <c r="X44" s="1103"/>
      <c r="Y44" s="1103"/>
      <c r="Z44" s="1103"/>
      <c r="AA44" s="1103"/>
      <c r="AB44" s="1103"/>
      <c r="AC44" s="1103"/>
      <c r="AD44" s="1103"/>
      <c r="AE44" s="1104"/>
      <c r="AF44" s="1099"/>
      <c r="AG44" s="1100"/>
      <c r="AH44" s="1100"/>
      <c r="AI44" s="1100"/>
      <c r="AJ44" s="1101"/>
      <c r="AK44" s="1044"/>
      <c r="AL44" s="1035"/>
      <c r="AM44" s="1035"/>
      <c r="AN44" s="1035"/>
      <c r="AO44" s="1035"/>
      <c r="AP44" s="1035"/>
      <c r="AQ44" s="1035"/>
      <c r="AR44" s="1035"/>
      <c r="AS44" s="1035"/>
      <c r="AT44" s="1035"/>
      <c r="AU44" s="1035"/>
      <c r="AV44" s="1035"/>
      <c r="AW44" s="1035"/>
      <c r="AX44" s="1035"/>
      <c r="AY44" s="1035"/>
      <c r="AZ44" s="1105"/>
      <c r="BA44" s="1105"/>
      <c r="BB44" s="1105"/>
      <c r="BC44" s="1105"/>
      <c r="BD44" s="1105"/>
      <c r="BE44" s="1036"/>
      <c r="BF44" s="1036"/>
      <c r="BG44" s="1036"/>
      <c r="BH44" s="1036"/>
      <c r="BI44" s="1037"/>
      <c r="BJ44" s="235"/>
      <c r="BK44" s="235"/>
      <c r="BL44" s="235"/>
      <c r="BM44" s="235"/>
      <c r="BN44" s="235"/>
      <c r="BO44" s="244"/>
      <c r="BP44" s="244"/>
      <c r="BQ44" s="241">
        <v>38</v>
      </c>
      <c r="BR44" s="242"/>
      <c r="BS44" s="1056"/>
      <c r="BT44" s="1057"/>
      <c r="BU44" s="1057"/>
      <c r="BV44" s="1057"/>
      <c r="BW44" s="1057"/>
      <c r="BX44" s="1057"/>
      <c r="BY44" s="1057"/>
      <c r="BZ44" s="1057"/>
      <c r="CA44" s="1057"/>
      <c r="CB44" s="1057"/>
      <c r="CC44" s="1057"/>
      <c r="CD44" s="1057"/>
      <c r="CE44" s="1057"/>
      <c r="CF44" s="1057"/>
      <c r="CG44" s="1078"/>
      <c r="CH44" s="1053"/>
      <c r="CI44" s="1054"/>
      <c r="CJ44" s="1054"/>
      <c r="CK44" s="1054"/>
      <c r="CL44" s="1055"/>
      <c r="CM44" s="1053"/>
      <c r="CN44" s="1054"/>
      <c r="CO44" s="1054"/>
      <c r="CP44" s="1054"/>
      <c r="CQ44" s="1055"/>
      <c r="CR44" s="1053"/>
      <c r="CS44" s="1054"/>
      <c r="CT44" s="1054"/>
      <c r="CU44" s="1054"/>
      <c r="CV44" s="1055"/>
      <c r="CW44" s="1053"/>
      <c r="CX44" s="1054"/>
      <c r="CY44" s="1054"/>
      <c r="CZ44" s="1054"/>
      <c r="DA44" s="1055"/>
      <c r="DB44" s="1053"/>
      <c r="DC44" s="1054"/>
      <c r="DD44" s="1054"/>
      <c r="DE44" s="1054"/>
      <c r="DF44" s="1055"/>
      <c r="DG44" s="1053"/>
      <c r="DH44" s="1054"/>
      <c r="DI44" s="1054"/>
      <c r="DJ44" s="1054"/>
      <c r="DK44" s="1055"/>
      <c r="DL44" s="1053"/>
      <c r="DM44" s="1054"/>
      <c r="DN44" s="1054"/>
      <c r="DO44" s="1054"/>
      <c r="DP44" s="1055"/>
      <c r="DQ44" s="1053"/>
      <c r="DR44" s="1054"/>
      <c r="DS44" s="1054"/>
      <c r="DT44" s="1054"/>
      <c r="DU44" s="1055"/>
      <c r="DV44" s="1056"/>
      <c r="DW44" s="1057"/>
      <c r="DX44" s="1057"/>
      <c r="DY44" s="1057"/>
      <c r="DZ44" s="1058"/>
      <c r="EA44" s="233"/>
    </row>
    <row r="45" spans="1:131" ht="26.25" customHeight="1" x14ac:dyDescent="0.15">
      <c r="A45" s="241">
        <v>18</v>
      </c>
      <c r="B45" s="1094"/>
      <c r="C45" s="1095"/>
      <c r="D45" s="1095"/>
      <c r="E45" s="1095"/>
      <c r="F45" s="1095"/>
      <c r="G45" s="1095"/>
      <c r="H45" s="1095"/>
      <c r="I45" s="1095"/>
      <c r="J45" s="1095"/>
      <c r="K45" s="1095"/>
      <c r="L45" s="1095"/>
      <c r="M45" s="1095"/>
      <c r="N45" s="1095"/>
      <c r="O45" s="1095"/>
      <c r="P45" s="1096"/>
      <c r="Q45" s="1102"/>
      <c r="R45" s="1103"/>
      <c r="S45" s="1103"/>
      <c r="T45" s="1103"/>
      <c r="U45" s="1103"/>
      <c r="V45" s="1103"/>
      <c r="W45" s="1103"/>
      <c r="X45" s="1103"/>
      <c r="Y45" s="1103"/>
      <c r="Z45" s="1103"/>
      <c r="AA45" s="1103"/>
      <c r="AB45" s="1103"/>
      <c r="AC45" s="1103"/>
      <c r="AD45" s="1103"/>
      <c r="AE45" s="1104"/>
      <c r="AF45" s="1099"/>
      <c r="AG45" s="1100"/>
      <c r="AH45" s="1100"/>
      <c r="AI45" s="1100"/>
      <c r="AJ45" s="1101"/>
      <c r="AK45" s="1044"/>
      <c r="AL45" s="1035"/>
      <c r="AM45" s="1035"/>
      <c r="AN45" s="1035"/>
      <c r="AO45" s="1035"/>
      <c r="AP45" s="1035"/>
      <c r="AQ45" s="1035"/>
      <c r="AR45" s="1035"/>
      <c r="AS45" s="1035"/>
      <c r="AT45" s="1035"/>
      <c r="AU45" s="1035"/>
      <c r="AV45" s="1035"/>
      <c r="AW45" s="1035"/>
      <c r="AX45" s="1035"/>
      <c r="AY45" s="1035"/>
      <c r="AZ45" s="1105"/>
      <c r="BA45" s="1105"/>
      <c r="BB45" s="1105"/>
      <c r="BC45" s="1105"/>
      <c r="BD45" s="1105"/>
      <c r="BE45" s="1036"/>
      <c r="BF45" s="1036"/>
      <c r="BG45" s="1036"/>
      <c r="BH45" s="1036"/>
      <c r="BI45" s="1037"/>
      <c r="BJ45" s="235"/>
      <c r="BK45" s="235"/>
      <c r="BL45" s="235"/>
      <c r="BM45" s="235"/>
      <c r="BN45" s="235"/>
      <c r="BO45" s="244"/>
      <c r="BP45" s="244"/>
      <c r="BQ45" s="241">
        <v>39</v>
      </c>
      <c r="BR45" s="242"/>
      <c r="BS45" s="1056"/>
      <c r="BT45" s="1057"/>
      <c r="BU45" s="1057"/>
      <c r="BV45" s="1057"/>
      <c r="BW45" s="1057"/>
      <c r="BX45" s="1057"/>
      <c r="BY45" s="1057"/>
      <c r="BZ45" s="1057"/>
      <c r="CA45" s="1057"/>
      <c r="CB45" s="1057"/>
      <c r="CC45" s="1057"/>
      <c r="CD45" s="1057"/>
      <c r="CE45" s="1057"/>
      <c r="CF45" s="1057"/>
      <c r="CG45" s="1078"/>
      <c r="CH45" s="1053"/>
      <c r="CI45" s="1054"/>
      <c r="CJ45" s="1054"/>
      <c r="CK45" s="1054"/>
      <c r="CL45" s="1055"/>
      <c r="CM45" s="1053"/>
      <c r="CN45" s="1054"/>
      <c r="CO45" s="1054"/>
      <c r="CP45" s="1054"/>
      <c r="CQ45" s="1055"/>
      <c r="CR45" s="1053"/>
      <c r="CS45" s="1054"/>
      <c r="CT45" s="1054"/>
      <c r="CU45" s="1054"/>
      <c r="CV45" s="1055"/>
      <c r="CW45" s="1053"/>
      <c r="CX45" s="1054"/>
      <c r="CY45" s="1054"/>
      <c r="CZ45" s="1054"/>
      <c r="DA45" s="1055"/>
      <c r="DB45" s="1053"/>
      <c r="DC45" s="1054"/>
      <c r="DD45" s="1054"/>
      <c r="DE45" s="1054"/>
      <c r="DF45" s="1055"/>
      <c r="DG45" s="1053"/>
      <c r="DH45" s="1054"/>
      <c r="DI45" s="1054"/>
      <c r="DJ45" s="1054"/>
      <c r="DK45" s="1055"/>
      <c r="DL45" s="1053"/>
      <c r="DM45" s="1054"/>
      <c r="DN45" s="1054"/>
      <c r="DO45" s="1054"/>
      <c r="DP45" s="1055"/>
      <c r="DQ45" s="1053"/>
      <c r="DR45" s="1054"/>
      <c r="DS45" s="1054"/>
      <c r="DT45" s="1054"/>
      <c r="DU45" s="1055"/>
      <c r="DV45" s="1056"/>
      <c r="DW45" s="1057"/>
      <c r="DX45" s="1057"/>
      <c r="DY45" s="1057"/>
      <c r="DZ45" s="1058"/>
      <c r="EA45" s="233"/>
    </row>
    <row r="46" spans="1:131" ht="26.25" customHeight="1" x14ac:dyDescent="0.15">
      <c r="A46" s="241">
        <v>19</v>
      </c>
      <c r="B46" s="1094"/>
      <c r="C46" s="1095"/>
      <c r="D46" s="1095"/>
      <c r="E46" s="1095"/>
      <c r="F46" s="1095"/>
      <c r="G46" s="1095"/>
      <c r="H46" s="1095"/>
      <c r="I46" s="1095"/>
      <c r="J46" s="1095"/>
      <c r="K46" s="1095"/>
      <c r="L46" s="1095"/>
      <c r="M46" s="1095"/>
      <c r="N46" s="1095"/>
      <c r="O46" s="1095"/>
      <c r="P46" s="1096"/>
      <c r="Q46" s="1102"/>
      <c r="R46" s="1103"/>
      <c r="S46" s="1103"/>
      <c r="T46" s="1103"/>
      <c r="U46" s="1103"/>
      <c r="V46" s="1103"/>
      <c r="W46" s="1103"/>
      <c r="X46" s="1103"/>
      <c r="Y46" s="1103"/>
      <c r="Z46" s="1103"/>
      <c r="AA46" s="1103"/>
      <c r="AB46" s="1103"/>
      <c r="AC46" s="1103"/>
      <c r="AD46" s="1103"/>
      <c r="AE46" s="1104"/>
      <c r="AF46" s="1099"/>
      <c r="AG46" s="1100"/>
      <c r="AH46" s="1100"/>
      <c r="AI46" s="1100"/>
      <c r="AJ46" s="1101"/>
      <c r="AK46" s="1044"/>
      <c r="AL46" s="1035"/>
      <c r="AM46" s="1035"/>
      <c r="AN46" s="1035"/>
      <c r="AO46" s="1035"/>
      <c r="AP46" s="1035"/>
      <c r="AQ46" s="1035"/>
      <c r="AR46" s="1035"/>
      <c r="AS46" s="1035"/>
      <c r="AT46" s="1035"/>
      <c r="AU46" s="1035"/>
      <c r="AV46" s="1035"/>
      <c r="AW46" s="1035"/>
      <c r="AX46" s="1035"/>
      <c r="AY46" s="1035"/>
      <c r="AZ46" s="1105"/>
      <c r="BA46" s="1105"/>
      <c r="BB46" s="1105"/>
      <c r="BC46" s="1105"/>
      <c r="BD46" s="1105"/>
      <c r="BE46" s="1036"/>
      <c r="BF46" s="1036"/>
      <c r="BG46" s="1036"/>
      <c r="BH46" s="1036"/>
      <c r="BI46" s="1037"/>
      <c r="BJ46" s="235"/>
      <c r="BK46" s="235"/>
      <c r="BL46" s="235"/>
      <c r="BM46" s="235"/>
      <c r="BN46" s="235"/>
      <c r="BO46" s="244"/>
      <c r="BP46" s="244"/>
      <c r="BQ46" s="241">
        <v>40</v>
      </c>
      <c r="BR46" s="242"/>
      <c r="BS46" s="1056"/>
      <c r="BT46" s="1057"/>
      <c r="BU46" s="1057"/>
      <c r="BV46" s="1057"/>
      <c r="BW46" s="1057"/>
      <c r="BX46" s="1057"/>
      <c r="BY46" s="1057"/>
      <c r="BZ46" s="1057"/>
      <c r="CA46" s="1057"/>
      <c r="CB46" s="1057"/>
      <c r="CC46" s="1057"/>
      <c r="CD46" s="1057"/>
      <c r="CE46" s="1057"/>
      <c r="CF46" s="1057"/>
      <c r="CG46" s="1078"/>
      <c r="CH46" s="1053"/>
      <c r="CI46" s="1054"/>
      <c r="CJ46" s="1054"/>
      <c r="CK46" s="1054"/>
      <c r="CL46" s="1055"/>
      <c r="CM46" s="1053"/>
      <c r="CN46" s="1054"/>
      <c r="CO46" s="1054"/>
      <c r="CP46" s="1054"/>
      <c r="CQ46" s="1055"/>
      <c r="CR46" s="1053"/>
      <c r="CS46" s="1054"/>
      <c r="CT46" s="1054"/>
      <c r="CU46" s="1054"/>
      <c r="CV46" s="1055"/>
      <c r="CW46" s="1053"/>
      <c r="CX46" s="1054"/>
      <c r="CY46" s="1054"/>
      <c r="CZ46" s="1054"/>
      <c r="DA46" s="1055"/>
      <c r="DB46" s="1053"/>
      <c r="DC46" s="1054"/>
      <c r="DD46" s="1054"/>
      <c r="DE46" s="1054"/>
      <c r="DF46" s="1055"/>
      <c r="DG46" s="1053"/>
      <c r="DH46" s="1054"/>
      <c r="DI46" s="1054"/>
      <c r="DJ46" s="1054"/>
      <c r="DK46" s="1055"/>
      <c r="DL46" s="1053"/>
      <c r="DM46" s="1054"/>
      <c r="DN46" s="1054"/>
      <c r="DO46" s="1054"/>
      <c r="DP46" s="1055"/>
      <c r="DQ46" s="1053"/>
      <c r="DR46" s="1054"/>
      <c r="DS46" s="1054"/>
      <c r="DT46" s="1054"/>
      <c r="DU46" s="1055"/>
      <c r="DV46" s="1056"/>
      <c r="DW46" s="1057"/>
      <c r="DX46" s="1057"/>
      <c r="DY46" s="1057"/>
      <c r="DZ46" s="1058"/>
      <c r="EA46" s="233"/>
    </row>
    <row r="47" spans="1:131" ht="26.25" customHeight="1" x14ac:dyDescent="0.15">
      <c r="A47" s="241">
        <v>20</v>
      </c>
      <c r="B47" s="1094"/>
      <c r="C47" s="1095"/>
      <c r="D47" s="1095"/>
      <c r="E47" s="1095"/>
      <c r="F47" s="1095"/>
      <c r="G47" s="1095"/>
      <c r="H47" s="1095"/>
      <c r="I47" s="1095"/>
      <c r="J47" s="1095"/>
      <c r="K47" s="1095"/>
      <c r="L47" s="1095"/>
      <c r="M47" s="1095"/>
      <c r="N47" s="1095"/>
      <c r="O47" s="1095"/>
      <c r="P47" s="1096"/>
      <c r="Q47" s="1102"/>
      <c r="R47" s="1103"/>
      <c r="S47" s="1103"/>
      <c r="T47" s="1103"/>
      <c r="U47" s="1103"/>
      <c r="V47" s="1103"/>
      <c r="W47" s="1103"/>
      <c r="X47" s="1103"/>
      <c r="Y47" s="1103"/>
      <c r="Z47" s="1103"/>
      <c r="AA47" s="1103"/>
      <c r="AB47" s="1103"/>
      <c r="AC47" s="1103"/>
      <c r="AD47" s="1103"/>
      <c r="AE47" s="1104"/>
      <c r="AF47" s="1099"/>
      <c r="AG47" s="1100"/>
      <c r="AH47" s="1100"/>
      <c r="AI47" s="1100"/>
      <c r="AJ47" s="1101"/>
      <c r="AK47" s="1044"/>
      <c r="AL47" s="1035"/>
      <c r="AM47" s="1035"/>
      <c r="AN47" s="1035"/>
      <c r="AO47" s="1035"/>
      <c r="AP47" s="1035"/>
      <c r="AQ47" s="1035"/>
      <c r="AR47" s="1035"/>
      <c r="AS47" s="1035"/>
      <c r="AT47" s="1035"/>
      <c r="AU47" s="1035"/>
      <c r="AV47" s="1035"/>
      <c r="AW47" s="1035"/>
      <c r="AX47" s="1035"/>
      <c r="AY47" s="1035"/>
      <c r="AZ47" s="1105"/>
      <c r="BA47" s="1105"/>
      <c r="BB47" s="1105"/>
      <c r="BC47" s="1105"/>
      <c r="BD47" s="1105"/>
      <c r="BE47" s="1036"/>
      <c r="BF47" s="1036"/>
      <c r="BG47" s="1036"/>
      <c r="BH47" s="1036"/>
      <c r="BI47" s="1037"/>
      <c r="BJ47" s="235"/>
      <c r="BK47" s="235"/>
      <c r="BL47" s="235"/>
      <c r="BM47" s="235"/>
      <c r="BN47" s="235"/>
      <c r="BO47" s="244"/>
      <c r="BP47" s="244"/>
      <c r="BQ47" s="241">
        <v>41</v>
      </c>
      <c r="BR47" s="242"/>
      <c r="BS47" s="1056"/>
      <c r="BT47" s="1057"/>
      <c r="BU47" s="1057"/>
      <c r="BV47" s="1057"/>
      <c r="BW47" s="1057"/>
      <c r="BX47" s="1057"/>
      <c r="BY47" s="1057"/>
      <c r="BZ47" s="1057"/>
      <c r="CA47" s="1057"/>
      <c r="CB47" s="1057"/>
      <c r="CC47" s="1057"/>
      <c r="CD47" s="1057"/>
      <c r="CE47" s="1057"/>
      <c r="CF47" s="1057"/>
      <c r="CG47" s="1078"/>
      <c r="CH47" s="1053"/>
      <c r="CI47" s="1054"/>
      <c r="CJ47" s="1054"/>
      <c r="CK47" s="1054"/>
      <c r="CL47" s="1055"/>
      <c r="CM47" s="1053"/>
      <c r="CN47" s="1054"/>
      <c r="CO47" s="1054"/>
      <c r="CP47" s="1054"/>
      <c r="CQ47" s="1055"/>
      <c r="CR47" s="1053"/>
      <c r="CS47" s="1054"/>
      <c r="CT47" s="1054"/>
      <c r="CU47" s="1054"/>
      <c r="CV47" s="1055"/>
      <c r="CW47" s="1053"/>
      <c r="CX47" s="1054"/>
      <c r="CY47" s="1054"/>
      <c r="CZ47" s="1054"/>
      <c r="DA47" s="1055"/>
      <c r="DB47" s="1053"/>
      <c r="DC47" s="1054"/>
      <c r="DD47" s="1054"/>
      <c r="DE47" s="1054"/>
      <c r="DF47" s="1055"/>
      <c r="DG47" s="1053"/>
      <c r="DH47" s="1054"/>
      <c r="DI47" s="1054"/>
      <c r="DJ47" s="1054"/>
      <c r="DK47" s="1055"/>
      <c r="DL47" s="1053"/>
      <c r="DM47" s="1054"/>
      <c r="DN47" s="1054"/>
      <c r="DO47" s="1054"/>
      <c r="DP47" s="1055"/>
      <c r="DQ47" s="1053"/>
      <c r="DR47" s="1054"/>
      <c r="DS47" s="1054"/>
      <c r="DT47" s="1054"/>
      <c r="DU47" s="1055"/>
      <c r="DV47" s="1056"/>
      <c r="DW47" s="1057"/>
      <c r="DX47" s="1057"/>
      <c r="DY47" s="1057"/>
      <c r="DZ47" s="1058"/>
      <c r="EA47" s="233"/>
    </row>
    <row r="48" spans="1:131" ht="26.25" customHeight="1" x14ac:dyDescent="0.15">
      <c r="A48" s="241">
        <v>21</v>
      </c>
      <c r="B48" s="1094"/>
      <c r="C48" s="1095"/>
      <c r="D48" s="1095"/>
      <c r="E48" s="1095"/>
      <c r="F48" s="1095"/>
      <c r="G48" s="1095"/>
      <c r="H48" s="1095"/>
      <c r="I48" s="1095"/>
      <c r="J48" s="1095"/>
      <c r="K48" s="1095"/>
      <c r="L48" s="1095"/>
      <c r="M48" s="1095"/>
      <c r="N48" s="1095"/>
      <c r="O48" s="1095"/>
      <c r="P48" s="1096"/>
      <c r="Q48" s="1102"/>
      <c r="R48" s="1103"/>
      <c r="S48" s="1103"/>
      <c r="T48" s="1103"/>
      <c r="U48" s="1103"/>
      <c r="V48" s="1103"/>
      <c r="W48" s="1103"/>
      <c r="X48" s="1103"/>
      <c r="Y48" s="1103"/>
      <c r="Z48" s="1103"/>
      <c r="AA48" s="1103"/>
      <c r="AB48" s="1103"/>
      <c r="AC48" s="1103"/>
      <c r="AD48" s="1103"/>
      <c r="AE48" s="1104"/>
      <c r="AF48" s="1099"/>
      <c r="AG48" s="1100"/>
      <c r="AH48" s="1100"/>
      <c r="AI48" s="1100"/>
      <c r="AJ48" s="1101"/>
      <c r="AK48" s="1044"/>
      <c r="AL48" s="1035"/>
      <c r="AM48" s="1035"/>
      <c r="AN48" s="1035"/>
      <c r="AO48" s="1035"/>
      <c r="AP48" s="1035"/>
      <c r="AQ48" s="1035"/>
      <c r="AR48" s="1035"/>
      <c r="AS48" s="1035"/>
      <c r="AT48" s="1035"/>
      <c r="AU48" s="1035"/>
      <c r="AV48" s="1035"/>
      <c r="AW48" s="1035"/>
      <c r="AX48" s="1035"/>
      <c r="AY48" s="1035"/>
      <c r="AZ48" s="1105"/>
      <c r="BA48" s="1105"/>
      <c r="BB48" s="1105"/>
      <c r="BC48" s="1105"/>
      <c r="BD48" s="1105"/>
      <c r="BE48" s="1036"/>
      <c r="BF48" s="1036"/>
      <c r="BG48" s="1036"/>
      <c r="BH48" s="1036"/>
      <c r="BI48" s="1037"/>
      <c r="BJ48" s="235"/>
      <c r="BK48" s="235"/>
      <c r="BL48" s="235"/>
      <c r="BM48" s="235"/>
      <c r="BN48" s="235"/>
      <c r="BO48" s="244"/>
      <c r="BP48" s="244"/>
      <c r="BQ48" s="241">
        <v>42</v>
      </c>
      <c r="BR48" s="242"/>
      <c r="BS48" s="1056"/>
      <c r="BT48" s="1057"/>
      <c r="BU48" s="1057"/>
      <c r="BV48" s="1057"/>
      <c r="BW48" s="1057"/>
      <c r="BX48" s="1057"/>
      <c r="BY48" s="1057"/>
      <c r="BZ48" s="1057"/>
      <c r="CA48" s="1057"/>
      <c r="CB48" s="1057"/>
      <c r="CC48" s="1057"/>
      <c r="CD48" s="1057"/>
      <c r="CE48" s="1057"/>
      <c r="CF48" s="1057"/>
      <c r="CG48" s="1078"/>
      <c r="CH48" s="1053"/>
      <c r="CI48" s="1054"/>
      <c r="CJ48" s="1054"/>
      <c r="CK48" s="1054"/>
      <c r="CL48" s="1055"/>
      <c r="CM48" s="1053"/>
      <c r="CN48" s="1054"/>
      <c r="CO48" s="1054"/>
      <c r="CP48" s="1054"/>
      <c r="CQ48" s="1055"/>
      <c r="CR48" s="1053"/>
      <c r="CS48" s="1054"/>
      <c r="CT48" s="1054"/>
      <c r="CU48" s="1054"/>
      <c r="CV48" s="1055"/>
      <c r="CW48" s="1053"/>
      <c r="CX48" s="1054"/>
      <c r="CY48" s="1054"/>
      <c r="CZ48" s="1054"/>
      <c r="DA48" s="1055"/>
      <c r="DB48" s="1053"/>
      <c r="DC48" s="1054"/>
      <c r="DD48" s="1054"/>
      <c r="DE48" s="1054"/>
      <c r="DF48" s="1055"/>
      <c r="DG48" s="1053"/>
      <c r="DH48" s="1054"/>
      <c r="DI48" s="1054"/>
      <c r="DJ48" s="1054"/>
      <c r="DK48" s="1055"/>
      <c r="DL48" s="1053"/>
      <c r="DM48" s="1054"/>
      <c r="DN48" s="1054"/>
      <c r="DO48" s="1054"/>
      <c r="DP48" s="1055"/>
      <c r="DQ48" s="1053"/>
      <c r="DR48" s="1054"/>
      <c r="DS48" s="1054"/>
      <c r="DT48" s="1054"/>
      <c r="DU48" s="1055"/>
      <c r="DV48" s="1056"/>
      <c r="DW48" s="1057"/>
      <c r="DX48" s="1057"/>
      <c r="DY48" s="1057"/>
      <c r="DZ48" s="1058"/>
      <c r="EA48" s="233"/>
    </row>
    <row r="49" spans="1:131" ht="26.25" customHeight="1" x14ac:dyDescent="0.15">
      <c r="A49" s="241">
        <v>22</v>
      </c>
      <c r="B49" s="1094"/>
      <c r="C49" s="1095"/>
      <c r="D49" s="1095"/>
      <c r="E49" s="1095"/>
      <c r="F49" s="1095"/>
      <c r="G49" s="1095"/>
      <c r="H49" s="1095"/>
      <c r="I49" s="1095"/>
      <c r="J49" s="1095"/>
      <c r="K49" s="1095"/>
      <c r="L49" s="1095"/>
      <c r="M49" s="1095"/>
      <c r="N49" s="1095"/>
      <c r="O49" s="1095"/>
      <c r="P49" s="1096"/>
      <c r="Q49" s="1102"/>
      <c r="R49" s="1103"/>
      <c r="S49" s="1103"/>
      <c r="T49" s="1103"/>
      <c r="U49" s="1103"/>
      <c r="V49" s="1103"/>
      <c r="W49" s="1103"/>
      <c r="X49" s="1103"/>
      <c r="Y49" s="1103"/>
      <c r="Z49" s="1103"/>
      <c r="AA49" s="1103"/>
      <c r="AB49" s="1103"/>
      <c r="AC49" s="1103"/>
      <c r="AD49" s="1103"/>
      <c r="AE49" s="1104"/>
      <c r="AF49" s="1099"/>
      <c r="AG49" s="1100"/>
      <c r="AH49" s="1100"/>
      <c r="AI49" s="1100"/>
      <c r="AJ49" s="1101"/>
      <c r="AK49" s="1044"/>
      <c r="AL49" s="1035"/>
      <c r="AM49" s="1035"/>
      <c r="AN49" s="1035"/>
      <c r="AO49" s="1035"/>
      <c r="AP49" s="1035"/>
      <c r="AQ49" s="1035"/>
      <c r="AR49" s="1035"/>
      <c r="AS49" s="1035"/>
      <c r="AT49" s="1035"/>
      <c r="AU49" s="1035"/>
      <c r="AV49" s="1035"/>
      <c r="AW49" s="1035"/>
      <c r="AX49" s="1035"/>
      <c r="AY49" s="1035"/>
      <c r="AZ49" s="1105"/>
      <c r="BA49" s="1105"/>
      <c r="BB49" s="1105"/>
      <c r="BC49" s="1105"/>
      <c r="BD49" s="1105"/>
      <c r="BE49" s="1036"/>
      <c r="BF49" s="1036"/>
      <c r="BG49" s="1036"/>
      <c r="BH49" s="1036"/>
      <c r="BI49" s="1037"/>
      <c r="BJ49" s="235"/>
      <c r="BK49" s="235"/>
      <c r="BL49" s="235"/>
      <c r="BM49" s="235"/>
      <c r="BN49" s="235"/>
      <c r="BO49" s="244"/>
      <c r="BP49" s="244"/>
      <c r="BQ49" s="241">
        <v>43</v>
      </c>
      <c r="BR49" s="242"/>
      <c r="BS49" s="1056"/>
      <c r="BT49" s="1057"/>
      <c r="BU49" s="1057"/>
      <c r="BV49" s="1057"/>
      <c r="BW49" s="1057"/>
      <c r="BX49" s="1057"/>
      <c r="BY49" s="1057"/>
      <c r="BZ49" s="1057"/>
      <c r="CA49" s="1057"/>
      <c r="CB49" s="1057"/>
      <c r="CC49" s="1057"/>
      <c r="CD49" s="1057"/>
      <c r="CE49" s="1057"/>
      <c r="CF49" s="1057"/>
      <c r="CG49" s="1078"/>
      <c r="CH49" s="1053"/>
      <c r="CI49" s="1054"/>
      <c r="CJ49" s="1054"/>
      <c r="CK49" s="1054"/>
      <c r="CL49" s="1055"/>
      <c r="CM49" s="1053"/>
      <c r="CN49" s="1054"/>
      <c r="CO49" s="1054"/>
      <c r="CP49" s="1054"/>
      <c r="CQ49" s="1055"/>
      <c r="CR49" s="1053"/>
      <c r="CS49" s="1054"/>
      <c r="CT49" s="1054"/>
      <c r="CU49" s="1054"/>
      <c r="CV49" s="1055"/>
      <c r="CW49" s="1053"/>
      <c r="CX49" s="1054"/>
      <c r="CY49" s="1054"/>
      <c r="CZ49" s="1054"/>
      <c r="DA49" s="1055"/>
      <c r="DB49" s="1053"/>
      <c r="DC49" s="1054"/>
      <c r="DD49" s="1054"/>
      <c r="DE49" s="1054"/>
      <c r="DF49" s="1055"/>
      <c r="DG49" s="1053"/>
      <c r="DH49" s="1054"/>
      <c r="DI49" s="1054"/>
      <c r="DJ49" s="1054"/>
      <c r="DK49" s="1055"/>
      <c r="DL49" s="1053"/>
      <c r="DM49" s="1054"/>
      <c r="DN49" s="1054"/>
      <c r="DO49" s="1054"/>
      <c r="DP49" s="1055"/>
      <c r="DQ49" s="1053"/>
      <c r="DR49" s="1054"/>
      <c r="DS49" s="1054"/>
      <c r="DT49" s="1054"/>
      <c r="DU49" s="1055"/>
      <c r="DV49" s="1056"/>
      <c r="DW49" s="1057"/>
      <c r="DX49" s="1057"/>
      <c r="DY49" s="1057"/>
      <c r="DZ49" s="1058"/>
      <c r="EA49" s="233"/>
    </row>
    <row r="50" spans="1:131" ht="26.25" customHeight="1" x14ac:dyDescent="0.15">
      <c r="A50" s="241">
        <v>23</v>
      </c>
      <c r="B50" s="1094"/>
      <c r="C50" s="1095"/>
      <c r="D50" s="1095"/>
      <c r="E50" s="1095"/>
      <c r="F50" s="1095"/>
      <c r="G50" s="1095"/>
      <c r="H50" s="1095"/>
      <c r="I50" s="1095"/>
      <c r="J50" s="1095"/>
      <c r="K50" s="1095"/>
      <c r="L50" s="1095"/>
      <c r="M50" s="1095"/>
      <c r="N50" s="1095"/>
      <c r="O50" s="1095"/>
      <c r="P50" s="1096"/>
      <c r="Q50" s="1097"/>
      <c r="R50" s="1089"/>
      <c r="S50" s="1089"/>
      <c r="T50" s="1089"/>
      <c r="U50" s="1089"/>
      <c r="V50" s="1089"/>
      <c r="W50" s="1089"/>
      <c r="X50" s="1089"/>
      <c r="Y50" s="1089"/>
      <c r="Z50" s="1089"/>
      <c r="AA50" s="1089"/>
      <c r="AB50" s="1089"/>
      <c r="AC50" s="1089"/>
      <c r="AD50" s="1089"/>
      <c r="AE50" s="1098"/>
      <c r="AF50" s="1099"/>
      <c r="AG50" s="1100"/>
      <c r="AH50" s="1100"/>
      <c r="AI50" s="1100"/>
      <c r="AJ50" s="1101"/>
      <c r="AK50" s="1088"/>
      <c r="AL50" s="1089"/>
      <c r="AM50" s="1089"/>
      <c r="AN50" s="1089"/>
      <c r="AO50" s="1089"/>
      <c r="AP50" s="1089"/>
      <c r="AQ50" s="1089"/>
      <c r="AR50" s="1089"/>
      <c r="AS50" s="1089"/>
      <c r="AT50" s="1089"/>
      <c r="AU50" s="1089"/>
      <c r="AV50" s="1089"/>
      <c r="AW50" s="1089"/>
      <c r="AX50" s="1089"/>
      <c r="AY50" s="1089"/>
      <c r="AZ50" s="1090"/>
      <c r="BA50" s="1090"/>
      <c r="BB50" s="1090"/>
      <c r="BC50" s="1090"/>
      <c r="BD50" s="1090"/>
      <c r="BE50" s="1036"/>
      <c r="BF50" s="1036"/>
      <c r="BG50" s="1036"/>
      <c r="BH50" s="1036"/>
      <c r="BI50" s="1037"/>
      <c r="BJ50" s="235"/>
      <c r="BK50" s="235"/>
      <c r="BL50" s="235"/>
      <c r="BM50" s="235"/>
      <c r="BN50" s="235"/>
      <c r="BO50" s="244"/>
      <c r="BP50" s="244"/>
      <c r="BQ50" s="241">
        <v>44</v>
      </c>
      <c r="BR50" s="242"/>
      <c r="BS50" s="1056"/>
      <c r="BT50" s="1057"/>
      <c r="BU50" s="1057"/>
      <c r="BV50" s="1057"/>
      <c r="BW50" s="1057"/>
      <c r="BX50" s="1057"/>
      <c r="BY50" s="1057"/>
      <c r="BZ50" s="1057"/>
      <c r="CA50" s="1057"/>
      <c r="CB50" s="1057"/>
      <c r="CC50" s="1057"/>
      <c r="CD50" s="1057"/>
      <c r="CE50" s="1057"/>
      <c r="CF50" s="1057"/>
      <c r="CG50" s="1078"/>
      <c r="CH50" s="1053"/>
      <c r="CI50" s="1054"/>
      <c r="CJ50" s="1054"/>
      <c r="CK50" s="1054"/>
      <c r="CL50" s="1055"/>
      <c r="CM50" s="1053"/>
      <c r="CN50" s="1054"/>
      <c r="CO50" s="1054"/>
      <c r="CP50" s="1054"/>
      <c r="CQ50" s="1055"/>
      <c r="CR50" s="1053"/>
      <c r="CS50" s="1054"/>
      <c r="CT50" s="1054"/>
      <c r="CU50" s="1054"/>
      <c r="CV50" s="1055"/>
      <c r="CW50" s="1053"/>
      <c r="CX50" s="1054"/>
      <c r="CY50" s="1054"/>
      <c r="CZ50" s="1054"/>
      <c r="DA50" s="1055"/>
      <c r="DB50" s="1053"/>
      <c r="DC50" s="1054"/>
      <c r="DD50" s="1054"/>
      <c r="DE50" s="1054"/>
      <c r="DF50" s="1055"/>
      <c r="DG50" s="1053"/>
      <c r="DH50" s="1054"/>
      <c r="DI50" s="1054"/>
      <c r="DJ50" s="1054"/>
      <c r="DK50" s="1055"/>
      <c r="DL50" s="1053"/>
      <c r="DM50" s="1054"/>
      <c r="DN50" s="1054"/>
      <c r="DO50" s="1054"/>
      <c r="DP50" s="1055"/>
      <c r="DQ50" s="1053"/>
      <c r="DR50" s="1054"/>
      <c r="DS50" s="1054"/>
      <c r="DT50" s="1054"/>
      <c r="DU50" s="1055"/>
      <c r="DV50" s="1056"/>
      <c r="DW50" s="1057"/>
      <c r="DX50" s="1057"/>
      <c r="DY50" s="1057"/>
      <c r="DZ50" s="1058"/>
      <c r="EA50" s="233"/>
    </row>
    <row r="51" spans="1:131" ht="26.25" customHeight="1" x14ac:dyDescent="0.15">
      <c r="A51" s="241">
        <v>24</v>
      </c>
      <c r="B51" s="1094"/>
      <c r="C51" s="1095"/>
      <c r="D51" s="1095"/>
      <c r="E51" s="1095"/>
      <c r="F51" s="1095"/>
      <c r="G51" s="1095"/>
      <c r="H51" s="1095"/>
      <c r="I51" s="1095"/>
      <c r="J51" s="1095"/>
      <c r="K51" s="1095"/>
      <c r="L51" s="1095"/>
      <c r="M51" s="1095"/>
      <c r="N51" s="1095"/>
      <c r="O51" s="1095"/>
      <c r="P51" s="1096"/>
      <c r="Q51" s="1097"/>
      <c r="R51" s="1089"/>
      <c r="S51" s="1089"/>
      <c r="T51" s="1089"/>
      <c r="U51" s="1089"/>
      <c r="V51" s="1089"/>
      <c r="W51" s="1089"/>
      <c r="X51" s="1089"/>
      <c r="Y51" s="1089"/>
      <c r="Z51" s="1089"/>
      <c r="AA51" s="1089"/>
      <c r="AB51" s="1089"/>
      <c r="AC51" s="1089"/>
      <c r="AD51" s="1089"/>
      <c r="AE51" s="1098"/>
      <c r="AF51" s="1099"/>
      <c r="AG51" s="1100"/>
      <c r="AH51" s="1100"/>
      <c r="AI51" s="1100"/>
      <c r="AJ51" s="1101"/>
      <c r="AK51" s="1088"/>
      <c r="AL51" s="1089"/>
      <c r="AM51" s="1089"/>
      <c r="AN51" s="1089"/>
      <c r="AO51" s="1089"/>
      <c r="AP51" s="1089"/>
      <c r="AQ51" s="1089"/>
      <c r="AR51" s="1089"/>
      <c r="AS51" s="1089"/>
      <c r="AT51" s="1089"/>
      <c r="AU51" s="1089"/>
      <c r="AV51" s="1089"/>
      <c r="AW51" s="1089"/>
      <c r="AX51" s="1089"/>
      <c r="AY51" s="1089"/>
      <c r="AZ51" s="1090"/>
      <c r="BA51" s="1090"/>
      <c r="BB51" s="1090"/>
      <c r="BC51" s="1090"/>
      <c r="BD51" s="1090"/>
      <c r="BE51" s="1036"/>
      <c r="BF51" s="1036"/>
      <c r="BG51" s="1036"/>
      <c r="BH51" s="1036"/>
      <c r="BI51" s="1037"/>
      <c r="BJ51" s="235"/>
      <c r="BK51" s="235"/>
      <c r="BL51" s="235"/>
      <c r="BM51" s="235"/>
      <c r="BN51" s="235"/>
      <c r="BO51" s="244"/>
      <c r="BP51" s="244"/>
      <c r="BQ51" s="241">
        <v>45</v>
      </c>
      <c r="BR51" s="242"/>
      <c r="BS51" s="1056"/>
      <c r="BT51" s="1057"/>
      <c r="BU51" s="1057"/>
      <c r="BV51" s="1057"/>
      <c r="BW51" s="1057"/>
      <c r="BX51" s="1057"/>
      <c r="BY51" s="1057"/>
      <c r="BZ51" s="1057"/>
      <c r="CA51" s="1057"/>
      <c r="CB51" s="1057"/>
      <c r="CC51" s="1057"/>
      <c r="CD51" s="1057"/>
      <c r="CE51" s="1057"/>
      <c r="CF51" s="1057"/>
      <c r="CG51" s="1078"/>
      <c r="CH51" s="1053"/>
      <c r="CI51" s="1054"/>
      <c r="CJ51" s="1054"/>
      <c r="CK51" s="1054"/>
      <c r="CL51" s="1055"/>
      <c r="CM51" s="1053"/>
      <c r="CN51" s="1054"/>
      <c r="CO51" s="1054"/>
      <c r="CP51" s="1054"/>
      <c r="CQ51" s="1055"/>
      <c r="CR51" s="1053"/>
      <c r="CS51" s="1054"/>
      <c r="CT51" s="1054"/>
      <c r="CU51" s="1054"/>
      <c r="CV51" s="1055"/>
      <c r="CW51" s="1053"/>
      <c r="CX51" s="1054"/>
      <c r="CY51" s="1054"/>
      <c r="CZ51" s="1054"/>
      <c r="DA51" s="1055"/>
      <c r="DB51" s="1053"/>
      <c r="DC51" s="1054"/>
      <c r="DD51" s="1054"/>
      <c r="DE51" s="1054"/>
      <c r="DF51" s="1055"/>
      <c r="DG51" s="1053"/>
      <c r="DH51" s="1054"/>
      <c r="DI51" s="1054"/>
      <c r="DJ51" s="1054"/>
      <c r="DK51" s="1055"/>
      <c r="DL51" s="1053"/>
      <c r="DM51" s="1054"/>
      <c r="DN51" s="1054"/>
      <c r="DO51" s="1054"/>
      <c r="DP51" s="1055"/>
      <c r="DQ51" s="1053"/>
      <c r="DR51" s="1054"/>
      <c r="DS51" s="1054"/>
      <c r="DT51" s="1054"/>
      <c r="DU51" s="1055"/>
      <c r="DV51" s="1056"/>
      <c r="DW51" s="1057"/>
      <c r="DX51" s="1057"/>
      <c r="DY51" s="1057"/>
      <c r="DZ51" s="1058"/>
      <c r="EA51" s="233"/>
    </row>
    <row r="52" spans="1:131" ht="26.25" customHeight="1" x14ac:dyDescent="0.15">
      <c r="A52" s="241">
        <v>25</v>
      </c>
      <c r="B52" s="1094"/>
      <c r="C52" s="1095"/>
      <c r="D52" s="1095"/>
      <c r="E52" s="1095"/>
      <c r="F52" s="1095"/>
      <c r="G52" s="1095"/>
      <c r="H52" s="1095"/>
      <c r="I52" s="1095"/>
      <c r="J52" s="1095"/>
      <c r="K52" s="1095"/>
      <c r="L52" s="1095"/>
      <c r="M52" s="1095"/>
      <c r="N52" s="1095"/>
      <c r="O52" s="1095"/>
      <c r="P52" s="1096"/>
      <c r="Q52" s="1097"/>
      <c r="R52" s="1089"/>
      <c r="S52" s="1089"/>
      <c r="T52" s="1089"/>
      <c r="U52" s="1089"/>
      <c r="V52" s="1089"/>
      <c r="W52" s="1089"/>
      <c r="X52" s="1089"/>
      <c r="Y52" s="1089"/>
      <c r="Z52" s="1089"/>
      <c r="AA52" s="1089"/>
      <c r="AB52" s="1089"/>
      <c r="AC52" s="1089"/>
      <c r="AD52" s="1089"/>
      <c r="AE52" s="1098"/>
      <c r="AF52" s="1099"/>
      <c r="AG52" s="1100"/>
      <c r="AH52" s="1100"/>
      <c r="AI52" s="1100"/>
      <c r="AJ52" s="1101"/>
      <c r="AK52" s="1088"/>
      <c r="AL52" s="1089"/>
      <c r="AM52" s="1089"/>
      <c r="AN52" s="1089"/>
      <c r="AO52" s="1089"/>
      <c r="AP52" s="1089"/>
      <c r="AQ52" s="1089"/>
      <c r="AR52" s="1089"/>
      <c r="AS52" s="1089"/>
      <c r="AT52" s="1089"/>
      <c r="AU52" s="1089"/>
      <c r="AV52" s="1089"/>
      <c r="AW52" s="1089"/>
      <c r="AX52" s="1089"/>
      <c r="AY52" s="1089"/>
      <c r="AZ52" s="1090"/>
      <c r="BA52" s="1090"/>
      <c r="BB52" s="1090"/>
      <c r="BC52" s="1090"/>
      <c r="BD52" s="1090"/>
      <c r="BE52" s="1036"/>
      <c r="BF52" s="1036"/>
      <c r="BG52" s="1036"/>
      <c r="BH52" s="1036"/>
      <c r="BI52" s="1037"/>
      <c r="BJ52" s="235"/>
      <c r="BK52" s="235"/>
      <c r="BL52" s="235"/>
      <c r="BM52" s="235"/>
      <c r="BN52" s="235"/>
      <c r="BO52" s="244"/>
      <c r="BP52" s="244"/>
      <c r="BQ52" s="241">
        <v>46</v>
      </c>
      <c r="BR52" s="242"/>
      <c r="BS52" s="1056"/>
      <c r="BT52" s="1057"/>
      <c r="BU52" s="1057"/>
      <c r="BV52" s="1057"/>
      <c r="BW52" s="1057"/>
      <c r="BX52" s="1057"/>
      <c r="BY52" s="1057"/>
      <c r="BZ52" s="1057"/>
      <c r="CA52" s="1057"/>
      <c r="CB52" s="1057"/>
      <c r="CC52" s="1057"/>
      <c r="CD52" s="1057"/>
      <c r="CE52" s="1057"/>
      <c r="CF52" s="1057"/>
      <c r="CG52" s="1078"/>
      <c r="CH52" s="1053"/>
      <c r="CI52" s="1054"/>
      <c r="CJ52" s="1054"/>
      <c r="CK52" s="1054"/>
      <c r="CL52" s="1055"/>
      <c r="CM52" s="1053"/>
      <c r="CN52" s="1054"/>
      <c r="CO52" s="1054"/>
      <c r="CP52" s="1054"/>
      <c r="CQ52" s="1055"/>
      <c r="CR52" s="1053"/>
      <c r="CS52" s="1054"/>
      <c r="CT52" s="1054"/>
      <c r="CU52" s="1054"/>
      <c r="CV52" s="1055"/>
      <c r="CW52" s="1053"/>
      <c r="CX52" s="1054"/>
      <c r="CY52" s="1054"/>
      <c r="CZ52" s="1054"/>
      <c r="DA52" s="1055"/>
      <c r="DB52" s="1053"/>
      <c r="DC52" s="1054"/>
      <c r="DD52" s="1054"/>
      <c r="DE52" s="1054"/>
      <c r="DF52" s="1055"/>
      <c r="DG52" s="1053"/>
      <c r="DH52" s="1054"/>
      <c r="DI52" s="1054"/>
      <c r="DJ52" s="1054"/>
      <c r="DK52" s="1055"/>
      <c r="DL52" s="1053"/>
      <c r="DM52" s="1054"/>
      <c r="DN52" s="1054"/>
      <c r="DO52" s="1054"/>
      <c r="DP52" s="1055"/>
      <c r="DQ52" s="1053"/>
      <c r="DR52" s="1054"/>
      <c r="DS52" s="1054"/>
      <c r="DT52" s="1054"/>
      <c r="DU52" s="1055"/>
      <c r="DV52" s="1056"/>
      <c r="DW52" s="1057"/>
      <c r="DX52" s="1057"/>
      <c r="DY52" s="1057"/>
      <c r="DZ52" s="1058"/>
      <c r="EA52" s="233"/>
    </row>
    <row r="53" spans="1:131" ht="26.25" customHeight="1" x14ac:dyDescent="0.15">
      <c r="A53" s="241">
        <v>26</v>
      </c>
      <c r="B53" s="1094"/>
      <c r="C53" s="1095"/>
      <c r="D53" s="1095"/>
      <c r="E53" s="1095"/>
      <c r="F53" s="1095"/>
      <c r="G53" s="1095"/>
      <c r="H53" s="1095"/>
      <c r="I53" s="1095"/>
      <c r="J53" s="1095"/>
      <c r="K53" s="1095"/>
      <c r="L53" s="1095"/>
      <c r="M53" s="1095"/>
      <c r="N53" s="1095"/>
      <c r="O53" s="1095"/>
      <c r="P53" s="1096"/>
      <c r="Q53" s="1097"/>
      <c r="R53" s="1089"/>
      <c r="S53" s="1089"/>
      <c r="T53" s="1089"/>
      <c r="U53" s="1089"/>
      <c r="V53" s="1089"/>
      <c r="W53" s="1089"/>
      <c r="X53" s="1089"/>
      <c r="Y53" s="1089"/>
      <c r="Z53" s="1089"/>
      <c r="AA53" s="1089"/>
      <c r="AB53" s="1089"/>
      <c r="AC53" s="1089"/>
      <c r="AD53" s="1089"/>
      <c r="AE53" s="1098"/>
      <c r="AF53" s="1099"/>
      <c r="AG53" s="1100"/>
      <c r="AH53" s="1100"/>
      <c r="AI53" s="1100"/>
      <c r="AJ53" s="1101"/>
      <c r="AK53" s="1088"/>
      <c r="AL53" s="1089"/>
      <c r="AM53" s="1089"/>
      <c r="AN53" s="1089"/>
      <c r="AO53" s="1089"/>
      <c r="AP53" s="1089"/>
      <c r="AQ53" s="1089"/>
      <c r="AR53" s="1089"/>
      <c r="AS53" s="1089"/>
      <c r="AT53" s="1089"/>
      <c r="AU53" s="1089"/>
      <c r="AV53" s="1089"/>
      <c r="AW53" s="1089"/>
      <c r="AX53" s="1089"/>
      <c r="AY53" s="1089"/>
      <c r="AZ53" s="1090"/>
      <c r="BA53" s="1090"/>
      <c r="BB53" s="1090"/>
      <c r="BC53" s="1090"/>
      <c r="BD53" s="1090"/>
      <c r="BE53" s="1036"/>
      <c r="BF53" s="1036"/>
      <c r="BG53" s="1036"/>
      <c r="BH53" s="1036"/>
      <c r="BI53" s="1037"/>
      <c r="BJ53" s="235"/>
      <c r="BK53" s="235"/>
      <c r="BL53" s="235"/>
      <c r="BM53" s="235"/>
      <c r="BN53" s="235"/>
      <c r="BO53" s="244"/>
      <c r="BP53" s="244"/>
      <c r="BQ53" s="241">
        <v>47</v>
      </c>
      <c r="BR53" s="242"/>
      <c r="BS53" s="1056"/>
      <c r="BT53" s="1057"/>
      <c r="BU53" s="1057"/>
      <c r="BV53" s="1057"/>
      <c r="BW53" s="1057"/>
      <c r="BX53" s="1057"/>
      <c r="BY53" s="1057"/>
      <c r="BZ53" s="1057"/>
      <c r="CA53" s="1057"/>
      <c r="CB53" s="1057"/>
      <c r="CC53" s="1057"/>
      <c r="CD53" s="1057"/>
      <c r="CE53" s="1057"/>
      <c r="CF53" s="1057"/>
      <c r="CG53" s="1078"/>
      <c r="CH53" s="1053"/>
      <c r="CI53" s="1054"/>
      <c r="CJ53" s="1054"/>
      <c r="CK53" s="1054"/>
      <c r="CL53" s="1055"/>
      <c r="CM53" s="1053"/>
      <c r="CN53" s="1054"/>
      <c r="CO53" s="1054"/>
      <c r="CP53" s="1054"/>
      <c r="CQ53" s="1055"/>
      <c r="CR53" s="1053"/>
      <c r="CS53" s="1054"/>
      <c r="CT53" s="1054"/>
      <c r="CU53" s="1054"/>
      <c r="CV53" s="1055"/>
      <c r="CW53" s="1053"/>
      <c r="CX53" s="1054"/>
      <c r="CY53" s="1054"/>
      <c r="CZ53" s="1054"/>
      <c r="DA53" s="1055"/>
      <c r="DB53" s="1053"/>
      <c r="DC53" s="1054"/>
      <c r="DD53" s="1054"/>
      <c r="DE53" s="1054"/>
      <c r="DF53" s="1055"/>
      <c r="DG53" s="1053"/>
      <c r="DH53" s="1054"/>
      <c r="DI53" s="1054"/>
      <c r="DJ53" s="1054"/>
      <c r="DK53" s="1055"/>
      <c r="DL53" s="1053"/>
      <c r="DM53" s="1054"/>
      <c r="DN53" s="1054"/>
      <c r="DO53" s="1054"/>
      <c r="DP53" s="1055"/>
      <c r="DQ53" s="1053"/>
      <c r="DR53" s="1054"/>
      <c r="DS53" s="1054"/>
      <c r="DT53" s="1054"/>
      <c r="DU53" s="1055"/>
      <c r="DV53" s="1056"/>
      <c r="DW53" s="1057"/>
      <c r="DX53" s="1057"/>
      <c r="DY53" s="1057"/>
      <c r="DZ53" s="1058"/>
      <c r="EA53" s="233"/>
    </row>
    <row r="54" spans="1:131" ht="26.25" customHeight="1" x14ac:dyDescent="0.15">
      <c r="A54" s="241">
        <v>27</v>
      </c>
      <c r="B54" s="1094"/>
      <c r="C54" s="1095"/>
      <c r="D54" s="1095"/>
      <c r="E54" s="1095"/>
      <c r="F54" s="1095"/>
      <c r="G54" s="1095"/>
      <c r="H54" s="1095"/>
      <c r="I54" s="1095"/>
      <c r="J54" s="1095"/>
      <c r="K54" s="1095"/>
      <c r="L54" s="1095"/>
      <c r="M54" s="1095"/>
      <c r="N54" s="1095"/>
      <c r="O54" s="1095"/>
      <c r="P54" s="1096"/>
      <c r="Q54" s="1097"/>
      <c r="R54" s="1089"/>
      <c r="S54" s="1089"/>
      <c r="T54" s="1089"/>
      <c r="U54" s="1089"/>
      <c r="V54" s="1089"/>
      <c r="W54" s="1089"/>
      <c r="X54" s="1089"/>
      <c r="Y54" s="1089"/>
      <c r="Z54" s="1089"/>
      <c r="AA54" s="1089"/>
      <c r="AB54" s="1089"/>
      <c r="AC54" s="1089"/>
      <c r="AD54" s="1089"/>
      <c r="AE54" s="1098"/>
      <c r="AF54" s="1099"/>
      <c r="AG54" s="1100"/>
      <c r="AH54" s="1100"/>
      <c r="AI54" s="1100"/>
      <c r="AJ54" s="1101"/>
      <c r="AK54" s="1088"/>
      <c r="AL54" s="1089"/>
      <c r="AM54" s="1089"/>
      <c r="AN54" s="1089"/>
      <c r="AO54" s="1089"/>
      <c r="AP54" s="1089"/>
      <c r="AQ54" s="1089"/>
      <c r="AR54" s="1089"/>
      <c r="AS54" s="1089"/>
      <c r="AT54" s="1089"/>
      <c r="AU54" s="1089"/>
      <c r="AV54" s="1089"/>
      <c r="AW54" s="1089"/>
      <c r="AX54" s="1089"/>
      <c r="AY54" s="1089"/>
      <c r="AZ54" s="1090"/>
      <c r="BA54" s="1090"/>
      <c r="BB54" s="1090"/>
      <c r="BC54" s="1090"/>
      <c r="BD54" s="1090"/>
      <c r="BE54" s="1036"/>
      <c r="BF54" s="1036"/>
      <c r="BG54" s="1036"/>
      <c r="BH54" s="1036"/>
      <c r="BI54" s="1037"/>
      <c r="BJ54" s="235"/>
      <c r="BK54" s="235"/>
      <c r="BL54" s="235"/>
      <c r="BM54" s="235"/>
      <c r="BN54" s="235"/>
      <c r="BO54" s="244"/>
      <c r="BP54" s="244"/>
      <c r="BQ54" s="241">
        <v>48</v>
      </c>
      <c r="BR54" s="242"/>
      <c r="BS54" s="1056"/>
      <c r="BT54" s="1057"/>
      <c r="BU54" s="1057"/>
      <c r="BV54" s="1057"/>
      <c r="BW54" s="1057"/>
      <c r="BX54" s="1057"/>
      <c r="BY54" s="1057"/>
      <c r="BZ54" s="1057"/>
      <c r="CA54" s="1057"/>
      <c r="CB54" s="1057"/>
      <c r="CC54" s="1057"/>
      <c r="CD54" s="1057"/>
      <c r="CE54" s="1057"/>
      <c r="CF54" s="1057"/>
      <c r="CG54" s="1078"/>
      <c r="CH54" s="1053"/>
      <c r="CI54" s="1054"/>
      <c r="CJ54" s="1054"/>
      <c r="CK54" s="1054"/>
      <c r="CL54" s="1055"/>
      <c r="CM54" s="1053"/>
      <c r="CN54" s="1054"/>
      <c r="CO54" s="1054"/>
      <c r="CP54" s="1054"/>
      <c r="CQ54" s="1055"/>
      <c r="CR54" s="1053"/>
      <c r="CS54" s="1054"/>
      <c r="CT54" s="1054"/>
      <c r="CU54" s="1054"/>
      <c r="CV54" s="1055"/>
      <c r="CW54" s="1053"/>
      <c r="CX54" s="1054"/>
      <c r="CY54" s="1054"/>
      <c r="CZ54" s="1054"/>
      <c r="DA54" s="1055"/>
      <c r="DB54" s="1053"/>
      <c r="DC54" s="1054"/>
      <c r="DD54" s="1054"/>
      <c r="DE54" s="1054"/>
      <c r="DF54" s="1055"/>
      <c r="DG54" s="1053"/>
      <c r="DH54" s="1054"/>
      <c r="DI54" s="1054"/>
      <c r="DJ54" s="1054"/>
      <c r="DK54" s="1055"/>
      <c r="DL54" s="1053"/>
      <c r="DM54" s="1054"/>
      <c r="DN54" s="1054"/>
      <c r="DO54" s="1054"/>
      <c r="DP54" s="1055"/>
      <c r="DQ54" s="1053"/>
      <c r="DR54" s="1054"/>
      <c r="DS54" s="1054"/>
      <c r="DT54" s="1054"/>
      <c r="DU54" s="1055"/>
      <c r="DV54" s="1056"/>
      <c r="DW54" s="1057"/>
      <c r="DX54" s="1057"/>
      <c r="DY54" s="1057"/>
      <c r="DZ54" s="1058"/>
      <c r="EA54" s="233"/>
    </row>
    <row r="55" spans="1:131" ht="26.25" customHeight="1" x14ac:dyDescent="0.15">
      <c r="A55" s="241">
        <v>28</v>
      </c>
      <c r="B55" s="1094"/>
      <c r="C55" s="1095"/>
      <c r="D55" s="1095"/>
      <c r="E55" s="1095"/>
      <c r="F55" s="1095"/>
      <c r="G55" s="1095"/>
      <c r="H55" s="1095"/>
      <c r="I55" s="1095"/>
      <c r="J55" s="1095"/>
      <c r="K55" s="1095"/>
      <c r="L55" s="1095"/>
      <c r="M55" s="1095"/>
      <c r="N55" s="1095"/>
      <c r="O55" s="1095"/>
      <c r="P55" s="1096"/>
      <c r="Q55" s="1097"/>
      <c r="R55" s="1089"/>
      <c r="S55" s="1089"/>
      <c r="T55" s="1089"/>
      <c r="U55" s="1089"/>
      <c r="V55" s="1089"/>
      <c r="W55" s="1089"/>
      <c r="X55" s="1089"/>
      <c r="Y55" s="1089"/>
      <c r="Z55" s="1089"/>
      <c r="AA55" s="1089"/>
      <c r="AB55" s="1089"/>
      <c r="AC55" s="1089"/>
      <c r="AD55" s="1089"/>
      <c r="AE55" s="1098"/>
      <c r="AF55" s="1099"/>
      <c r="AG55" s="1100"/>
      <c r="AH55" s="1100"/>
      <c r="AI55" s="1100"/>
      <c r="AJ55" s="1101"/>
      <c r="AK55" s="1088"/>
      <c r="AL55" s="1089"/>
      <c r="AM55" s="1089"/>
      <c r="AN55" s="1089"/>
      <c r="AO55" s="1089"/>
      <c r="AP55" s="1089"/>
      <c r="AQ55" s="1089"/>
      <c r="AR55" s="1089"/>
      <c r="AS55" s="1089"/>
      <c r="AT55" s="1089"/>
      <c r="AU55" s="1089"/>
      <c r="AV55" s="1089"/>
      <c r="AW55" s="1089"/>
      <c r="AX55" s="1089"/>
      <c r="AY55" s="1089"/>
      <c r="AZ55" s="1090"/>
      <c r="BA55" s="1090"/>
      <c r="BB55" s="1090"/>
      <c r="BC55" s="1090"/>
      <c r="BD55" s="1090"/>
      <c r="BE55" s="1036"/>
      <c r="BF55" s="1036"/>
      <c r="BG55" s="1036"/>
      <c r="BH55" s="1036"/>
      <c r="BI55" s="1037"/>
      <c r="BJ55" s="235"/>
      <c r="BK55" s="235"/>
      <c r="BL55" s="235"/>
      <c r="BM55" s="235"/>
      <c r="BN55" s="235"/>
      <c r="BO55" s="244"/>
      <c r="BP55" s="244"/>
      <c r="BQ55" s="241">
        <v>49</v>
      </c>
      <c r="BR55" s="242"/>
      <c r="BS55" s="1056"/>
      <c r="BT55" s="1057"/>
      <c r="BU55" s="1057"/>
      <c r="BV55" s="1057"/>
      <c r="BW55" s="1057"/>
      <c r="BX55" s="1057"/>
      <c r="BY55" s="1057"/>
      <c r="BZ55" s="1057"/>
      <c r="CA55" s="1057"/>
      <c r="CB55" s="1057"/>
      <c r="CC55" s="1057"/>
      <c r="CD55" s="1057"/>
      <c r="CE55" s="1057"/>
      <c r="CF55" s="1057"/>
      <c r="CG55" s="1078"/>
      <c r="CH55" s="1053"/>
      <c r="CI55" s="1054"/>
      <c r="CJ55" s="1054"/>
      <c r="CK55" s="1054"/>
      <c r="CL55" s="1055"/>
      <c r="CM55" s="1053"/>
      <c r="CN55" s="1054"/>
      <c r="CO55" s="1054"/>
      <c r="CP55" s="1054"/>
      <c r="CQ55" s="1055"/>
      <c r="CR55" s="1053"/>
      <c r="CS55" s="1054"/>
      <c r="CT55" s="1054"/>
      <c r="CU55" s="1054"/>
      <c r="CV55" s="1055"/>
      <c r="CW55" s="1053"/>
      <c r="CX55" s="1054"/>
      <c r="CY55" s="1054"/>
      <c r="CZ55" s="1054"/>
      <c r="DA55" s="1055"/>
      <c r="DB55" s="1053"/>
      <c r="DC55" s="1054"/>
      <c r="DD55" s="1054"/>
      <c r="DE55" s="1054"/>
      <c r="DF55" s="1055"/>
      <c r="DG55" s="1053"/>
      <c r="DH55" s="1054"/>
      <c r="DI55" s="1054"/>
      <c r="DJ55" s="1054"/>
      <c r="DK55" s="1055"/>
      <c r="DL55" s="1053"/>
      <c r="DM55" s="1054"/>
      <c r="DN55" s="1054"/>
      <c r="DO55" s="1054"/>
      <c r="DP55" s="1055"/>
      <c r="DQ55" s="1053"/>
      <c r="DR55" s="1054"/>
      <c r="DS55" s="1054"/>
      <c r="DT55" s="1054"/>
      <c r="DU55" s="1055"/>
      <c r="DV55" s="1056"/>
      <c r="DW55" s="1057"/>
      <c r="DX55" s="1057"/>
      <c r="DY55" s="1057"/>
      <c r="DZ55" s="1058"/>
      <c r="EA55" s="233"/>
    </row>
    <row r="56" spans="1:131" ht="26.25" customHeight="1" x14ac:dyDescent="0.15">
      <c r="A56" s="241">
        <v>29</v>
      </c>
      <c r="B56" s="1094"/>
      <c r="C56" s="1095"/>
      <c r="D56" s="1095"/>
      <c r="E56" s="1095"/>
      <c r="F56" s="1095"/>
      <c r="G56" s="1095"/>
      <c r="H56" s="1095"/>
      <c r="I56" s="1095"/>
      <c r="J56" s="1095"/>
      <c r="K56" s="1095"/>
      <c r="L56" s="1095"/>
      <c r="M56" s="1095"/>
      <c r="N56" s="1095"/>
      <c r="O56" s="1095"/>
      <c r="P56" s="1096"/>
      <c r="Q56" s="1097"/>
      <c r="R56" s="1089"/>
      <c r="S56" s="1089"/>
      <c r="T56" s="1089"/>
      <c r="U56" s="1089"/>
      <c r="V56" s="1089"/>
      <c r="W56" s="1089"/>
      <c r="X56" s="1089"/>
      <c r="Y56" s="1089"/>
      <c r="Z56" s="1089"/>
      <c r="AA56" s="1089"/>
      <c r="AB56" s="1089"/>
      <c r="AC56" s="1089"/>
      <c r="AD56" s="1089"/>
      <c r="AE56" s="1098"/>
      <c r="AF56" s="1099"/>
      <c r="AG56" s="1100"/>
      <c r="AH56" s="1100"/>
      <c r="AI56" s="1100"/>
      <c r="AJ56" s="1101"/>
      <c r="AK56" s="1088"/>
      <c r="AL56" s="1089"/>
      <c r="AM56" s="1089"/>
      <c r="AN56" s="1089"/>
      <c r="AO56" s="1089"/>
      <c r="AP56" s="1089"/>
      <c r="AQ56" s="1089"/>
      <c r="AR56" s="1089"/>
      <c r="AS56" s="1089"/>
      <c r="AT56" s="1089"/>
      <c r="AU56" s="1089"/>
      <c r="AV56" s="1089"/>
      <c r="AW56" s="1089"/>
      <c r="AX56" s="1089"/>
      <c r="AY56" s="1089"/>
      <c r="AZ56" s="1090"/>
      <c r="BA56" s="1090"/>
      <c r="BB56" s="1090"/>
      <c r="BC56" s="1090"/>
      <c r="BD56" s="1090"/>
      <c r="BE56" s="1036"/>
      <c r="BF56" s="1036"/>
      <c r="BG56" s="1036"/>
      <c r="BH56" s="1036"/>
      <c r="BI56" s="1037"/>
      <c r="BJ56" s="235"/>
      <c r="BK56" s="235"/>
      <c r="BL56" s="235"/>
      <c r="BM56" s="235"/>
      <c r="BN56" s="235"/>
      <c r="BO56" s="244"/>
      <c r="BP56" s="244"/>
      <c r="BQ56" s="241">
        <v>50</v>
      </c>
      <c r="BR56" s="242"/>
      <c r="BS56" s="1056"/>
      <c r="BT56" s="1057"/>
      <c r="BU56" s="1057"/>
      <c r="BV56" s="1057"/>
      <c r="BW56" s="1057"/>
      <c r="BX56" s="1057"/>
      <c r="BY56" s="1057"/>
      <c r="BZ56" s="1057"/>
      <c r="CA56" s="1057"/>
      <c r="CB56" s="1057"/>
      <c r="CC56" s="1057"/>
      <c r="CD56" s="1057"/>
      <c r="CE56" s="1057"/>
      <c r="CF56" s="1057"/>
      <c r="CG56" s="1078"/>
      <c r="CH56" s="1053"/>
      <c r="CI56" s="1054"/>
      <c r="CJ56" s="1054"/>
      <c r="CK56" s="1054"/>
      <c r="CL56" s="1055"/>
      <c r="CM56" s="1053"/>
      <c r="CN56" s="1054"/>
      <c r="CO56" s="1054"/>
      <c r="CP56" s="1054"/>
      <c r="CQ56" s="1055"/>
      <c r="CR56" s="1053"/>
      <c r="CS56" s="1054"/>
      <c r="CT56" s="1054"/>
      <c r="CU56" s="1054"/>
      <c r="CV56" s="1055"/>
      <c r="CW56" s="1053"/>
      <c r="CX56" s="1054"/>
      <c r="CY56" s="1054"/>
      <c r="CZ56" s="1054"/>
      <c r="DA56" s="1055"/>
      <c r="DB56" s="1053"/>
      <c r="DC56" s="1054"/>
      <c r="DD56" s="1054"/>
      <c r="DE56" s="1054"/>
      <c r="DF56" s="1055"/>
      <c r="DG56" s="1053"/>
      <c r="DH56" s="1054"/>
      <c r="DI56" s="1054"/>
      <c r="DJ56" s="1054"/>
      <c r="DK56" s="1055"/>
      <c r="DL56" s="1053"/>
      <c r="DM56" s="1054"/>
      <c r="DN56" s="1054"/>
      <c r="DO56" s="1054"/>
      <c r="DP56" s="1055"/>
      <c r="DQ56" s="1053"/>
      <c r="DR56" s="1054"/>
      <c r="DS56" s="1054"/>
      <c r="DT56" s="1054"/>
      <c r="DU56" s="1055"/>
      <c r="DV56" s="1056"/>
      <c r="DW56" s="1057"/>
      <c r="DX56" s="1057"/>
      <c r="DY56" s="1057"/>
      <c r="DZ56" s="1058"/>
      <c r="EA56" s="233"/>
    </row>
    <row r="57" spans="1:131" ht="26.25" customHeight="1" x14ac:dyDescent="0.15">
      <c r="A57" s="241">
        <v>30</v>
      </c>
      <c r="B57" s="1094"/>
      <c r="C57" s="1095"/>
      <c r="D57" s="1095"/>
      <c r="E57" s="1095"/>
      <c r="F57" s="1095"/>
      <c r="G57" s="1095"/>
      <c r="H57" s="1095"/>
      <c r="I57" s="1095"/>
      <c r="J57" s="1095"/>
      <c r="K57" s="1095"/>
      <c r="L57" s="1095"/>
      <c r="M57" s="1095"/>
      <c r="N57" s="1095"/>
      <c r="O57" s="1095"/>
      <c r="P57" s="1096"/>
      <c r="Q57" s="1097"/>
      <c r="R57" s="1089"/>
      <c r="S57" s="1089"/>
      <c r="T57" s="1089"/>
      <c r="U57" s="1089"/>
      <c r="V57" s="1089"/>
      <c r="W57" s="1089"/>
      <c r="X57" s="1089"/>
      <c r="Y57" s="1089"/>
      <c r="Z57" s="1089"/>
      <c r="AA57" s="1089"/>
      <c r="AB57" s="1089"/>
      <c r="AC57" s="1089"/>
      <c r="AD57" s="1089"/>
      <c r="AE57" s="1098"/>
      <c r="AF57" s="1099"/>
      <c r="AG57" s="1100"/>
      <c r="AH57" s="1100"/>
      <c r="AI57" s="1100"/>
      <c r="AJ57" s="1101"/>
      <c r="AK57" s="1088"/>
      <c r="AL57" s="1089"/>
      <c r="AM57" s="1089"/>
      <c r="AN57" s="1089"/>
      <c r="AO57" s="1089"/>
      <c r="AP57" s="1089"/>
      <c r="AQ57" s="1089"/>
      <c r="AR57" s="1089"/>
      <c r="AS57" s="1089"/>
      <c r="AT57" s="1089"/>
      <c r="AU57" s="1089"/>
      <c r="AV57" s="1089"/>
      <c r="AW57" s="1089"/>
      <c r="AX57" s="1089"/>
      <c r="AY57" s="1089"/>
      <c r="AZ57" s="1090"/>
      <c r="BA57" s="1090"/>
      <c r="BB57" s="1090"/>
      <c r="BC57" s="1090"/>
      <c r="BD57" s="1090"/>
      <c r="BE57" s="1036"/>
      <c r="BF57" s="1036"/>
      <c r="BG57" s="1036"/>
      <c r="BH57" s="1036"/>
      <c r="BI57" s="1037"/>
      <c r="BJ57" s="235"/>
      <c r="BK57" s="235"/>
      <c r="BL57" s="235"/>
      <c r="BM57" s="235"/>
      <c r="BN57" s="235"/>
      <c r="BO57" s="244"/>
      <c r="BP57" s="244"/>
      <c r="BQ57" s="241">
        <v>51</v>
      </c>
      <c r="BR57" s="242"/>
      <c r="BS57" s="1056"/>
      <c r="BT57" s="1057"/>
      <c r="BU57" s="1057"/>
      <c r="BV57" s="1057"/>
      <c r="BW57" s="1057"/>
      <c r="BX57" s="1057"/>
      <c r="BY57" s="1057"/>
      <c r="BZ57" s="1057"/>
      <c r="CA57" s="1057"/>
      <c r="CB57" s="1057"/>
      <c r="CC57" s="1057"/>
      <c r="CD57" s="1057"/>
      <c r="CE57" s="1057"/>
      <c r="CF57" s="1057"/>
      <c r="CG57" s="1078"/>
      <c r="CH57" s="1053"/>
      <c r="CI57" s="1054"/>
      <c r="CJ57" s="1054"/>
      <c r="CK57" s="1054"/>
      <c r="CL57" s="1055"/>
      <c r="CM57" s="1053"/>
      <c r="CN57" s="1054"/>
      <c r="CO57" s="1054"/>
      <c r="CP57" s="1054"/>
      <c r="CQ57" s="1055"/>
      <c r="CR57" s="1053"/>
      <c r="CS57" s="1054"/>
      <c r="CT57" s="1054"/>
      <c r="CU57" s="1054"/>
      <c r="CV57" s="1055"/>
      <c r="CW57" s="1053"/>
      <c r="CX57" s="1054"/>
      <c r="CY57" s="1054"/>
      <c r="CZ57" s="1054"/>
      <c r="DA57" s="1055"/>
      <c r="DB57" s="1053"/>
      <c r="DC57" s="1054"/>
      <c r="DD57" s="1054"/>
      <c r="DE57" s="1054"/>
      <c r="DF57" s="1055"/>
      <c r="DG57" s="1053"/>
      <c r="DH57" s="1054"/>
      <c r="DI57" s="1054"/>
      <c r="DJ57" s="1054"/>
      <c r="DK57" s="1055"/>
      <c r="DL57" s="1053"/>
      <c r="DM57" s="1054"/>
      <c r="DN57" s="1054"/>
      <c r="DO57" s="1054"/>
      <c r="DP57" s="1055"/>
      <c r="DQ57" s="1053"/>
      <c r="DR57" s="1054"/>
      <c r="DS57" s="1054"/>
      <c r="DT57" s="1054"/>
      <c r="DU57" s="1055"/>
      <c r="DV57" s="1056"/>
      <c r="DW57" s="1057"/>
      <c r="DX57" s="1057"/>
      <c r="DY57" s="1057"/>
      <c r="DZ57" s="1058"/>
      <c r="EA57" s="233"/>
    </row>
    <row r="58" spans="1:131" ht="26.25" customHeight="1" x14ac:dyDescent="0.15">
      <c r="A58" s="241">
        <v>31</v>
      </c>
      <c r="B58" s="1094"/>
      <c r="C58" s="1095"/>
      <c r="D58" s="1095"/>
      <c r="E58" s="1095"/>
      <c r="F58" s="1095"/>
      <c r="G58" s="1095"/>
      <c r="H58" s="1095"/>
      <c r="I58" s="1095"/>
      <c r="J58" s="1095"/>
      <c r="K58" s="1095"/>
      <c r="L58" s="1095"/>
      <c r="M58" s="1095"/>
      <c r="N58" s="1095"/>
      <c r="O58" s="1095"/>
      <c r="P58" s="1096"/>
      <c r="Q58" s="1097"/>
      <c r="R58" s="1089"/>
      <c r="S58" s="1089"/>
      <c r="T58" s="1089"/>
      <c r="U58" s="1089"/>
      <c r="V58" s="1089"/>
      <c r="W58" s="1089"/>
      <c r="X58" s="1089"/>
      <c r="Y58" s="1089"/>
      <c r="Z58" s="1089"/>
      <c r="AA58" s="1089"/>
      <c r="AB58" s="1089"/>
      <c r="AC58" s="1089"/>
      <c r="AD58" s="1089"/>
      <c r="AE58" s="1098"/>
      <c r="AF58" s="1099"/>
      <c r="AG58" s="1100"/>
      <c r="AH58" s="1100"/>
      <c r="AI58" s="1100"/>
      <c r="AJ58" s="1101"/>
      <c r="AK58" s="1088"/>
      <c r="AL58" s="1089"/>
      <c r="AM58" s="1089"/>
      <c r="AN58" s="1089"/>
      <c r="AO58" s="1089"/>
      <c r="AP58" s="1089"/>
      <c r="AQ58" s="1089"/>
      <c r="AR58" s="1089"/>
      <c r="AS58" s="1089"/>
      <c r="AT58" s="1089"/>
      <c r="AU58" s="1089"/>
      <c r="AV58" s="1089"/>
      <c r="AW58" s="1089"/>
      <c r="AX58" s="1089"/>
      <c r="AY58" s="1089"/>
      <c r="AZ58" s="1090"/>
      <c r="BA58" s="1090"/>
      <c r="BB58" s="1090"/>
      <c r="BC58" s="1090"/>
      <c r="BD58" s="1090"/>
      <c r="BE58" s="1036"/>
      <c r="BF58" s="1036"/>
      <c r="BG58" s="1036"/>
      <c r="BH58" s="1036"/>
      <c r="BI58" s="1037"/>
      <c r="BJ58" s="235"/>
      <c r="BK58" s="235"/>
      <c r="BL58" s="235"/>
      <c r="BM58" s="235"/>
      <c r="BN58" s="235"/>
      <c r="BO58" s="244"/>
      <c r="BP58" s="244"/>
      <c r="BQ58" s="241">
        <v>52</v>
      </c>
      <c r="BR58" s="242"/>
      <c r="BS58" s="1056"/>
      <c r="BT58" s="1057"/>
      <c r="BU58" s="1057"/>
      <c r="BV58" s="1057"/>
      <c r="BW58" s="1057"/>
      <c r="BX58" s="1057"/>
      <c r="BY58" s="1057"/>
      <c r="BZ58" s="1057"/>
      <c r="CA58" s="1057"/>
      <c r="CB58" s="1057"/>
      <c r="CC58" s="1057"/>
      <c r="CD58" s="1057"/>
      <c r="CE58" s="1057"/>
      <c r="CF58" s="1057"/>
      <c r="CG58" s="1078"/>
      <c r="CH58" s="1053"/>
      <c r="CI58" s="1054"/>
      <c r="CJ58" s="1054"/>
      <c r="CK58" s="1054"/>
      <c r="CL58" s="1055"/>
      <c r="CM58" s="1053"/>
      <c r="CN58" s="1054"/>
      <c r="CO58" s="1054"/>
      <c r="CP58" s="1054"/>
      <c r="CQ58" s="1055"/>
      <c r="CR58" s="1053"/>
      <c r="CS58" s="1054"/>
      <c r="CT58" s="1054"/>
      <c r="CU58" s="1054"/>
      <c r="CV58" s="1055"/>
      <c r="CW58" s="1053"/>
      <c r="CX58" s="1054"/>
      <c r="CY58" s="1054"/>
      <c r="CZ58" s="1054"/>
      <c r="DA58" s="1055"/>
      <c r="DB58" s="1053"/>
      <c r="DC58" s="1054"/>
      <c r="DD58" s="1054"/>
      <c r="DE58" s="1054"/>
      <c r="DF58" s="1055"/>
      <c r="DG58" s="1053"/>
      <c r="DH58" s="1054"/>
      <c r="DI58" s="1054"/>
      <c r="DJ58" s="1054"/>
      <c r="DK58" s="1055"/>
      <c r="DL58" s="1053"/>
      <c r="DM58" s="1054"/>
      <c r="DN58" s="1054"/>
      <c r="DO58" s="1054"/>
      <c r="DP58" s="1055"/>
      <c r="DQ58" s="1053"/>
      <c r="DR58" s="1054"/>
      <c r="DS58" s="1054"/>
      <c r="DT58" s="1054"/>
      <c r="DU58" s="1055"/>
      <c r="DV58" s="1056"/>
      <c r="DW58" s="1057"/>
      <c r="DX58" s="1057"/>
      <c r="DY58" s="1057"/>
      <c r="DZ58" s="1058"/>
      <c r="EA58" s="233"/>
    </row>
    <row r="59" spans="1:131" ht="26.25" customHeight="1" x14ac:dyDescent="0.15">
      <c r="A59" s="241">
        <v>32</v>
      </c>
      <c r="B59" s="1094"/>
      <c r="C59" s="1095"/>
      <c r="D59" s="1095"/>
      <c r="E59" s="1095"/>
      <c r="F59" s="1095"/>
      <c r="G59" s="1095"/>
      <c r="H59" s="1095"/>
      <c r="I59" s="1095"/>
      <c r="J59" s="1095"/>
      <c r="K59" s="1095"/>
      <c r="L59" s="1095"/>
      <c r="M59" s="1095"/>
      <c r="N59" s="1095"/>
      <c r="O59" s="1095"/>
      <c r="P59" s="1096"/>
      <c r="Q59" s="1097"/>
      <c r="R59" s="1089"/>
      <c r="S59" s="1089"/>
      <c r="T59" s="1089"/>
      <c r="U59" s="1089"/>
      <c r="V59" s="1089"/>
      <c r="W59" s="1089"/>
      <c r="X59" s="1089"/>
      <c r="Y59" s="1089"/>
      <c r="Z59" s="1089"/>
      <c r="AA59" s="1089"/>
      <c r="AB59" s="1089"/>
      <c r="AC59" s="1089"/>
      <c r="AD59" s="1089"/>
      <c r="AE59" s="1098"/>
      <c r="AF59" s="1099"/>
      <c r="AG59" s="1100"/>
      <c r="AH59" s="1100"/>
      <c r="AI59" s="1100"/>
      <c r="AJ59" s="1101"/>
      <c r="AK59" s="1088"/>
      <c r="AL59" s="1089"/>
      <c r="AM59" s="1089"/>
      <c r="AN59" s="1089"/>
      <c r="AO59" s="1089"/>
      <c r="AP59" s="1089"/>
      <c r="AQ59" s="1089"/>
      <c r="AR59" s="1089"/>
      <c r="AS59" s="1089"/>
      <c r="AT59" s="1089"/>
      <c r="AU59" s="1089"/>
      <c r="AV59" s="1089"/>
      <c r="AW59" s="1089"/>
      <c r="AX59" s="1089"/>
      <c r="AY59" s="1089"/>
      <c r="AZ59" s="1090"/>
      <c r="BA59" s="1090"/>
      <c r="BB59" s="1090"/>
      <c r="BC59" s="1090"/>
      <c r="BD59" s="1090"/>
      <c r="BE59" s="1036"/>
      <c r="BF59" s="1036"/>
      <c r="BG59" s="1036"/>
      <c r="BH59" s="1036"/>
      <c r="BI59" s="1037"/>
      <c r="BJ59" s="235"/>
      <c r="BK59" s="235"/>
      <c r="BL59" s="235"/>
      <c r="BM59" s="235"/>
      <c r="BN59" s="235"/>
      <c r="BO59" s="244"/>
      <c r="BP59" s="244"/>
      <c r="BQ59" s="241">
        <v>53</v>
      </c>
      <c r="BR59" s="242"/>
      <c r="BS59" s="1056"/>
      <c r="BT59" s="1057"/>
      <c r="BU59" s="1057"/>
      <c r="BV59" s="1057"/>
      <c r="BW59" s="1057"/>
      <c r="BX59" s="1057"/>
      <c r="BY59" s="1057"/>
      <c r="BZ59" s="1057"/>
      <c r="CA59" s="1057"/>
      <c r="CB59" s="1057"/>
      <c r="CC59" s="1057"/>
      <c r="CD59" s="1057"/>
      <c r="CE59" s="1057"/>
      <c r="CF59" s="1057"/>
      <c r="CG59" s="1078"/>
      <c r="CH59" s="1053"/>
      <c r="CI59" s="1054"/>
      <c r="CJ59" s="1054"/>
      <c r="CK59" s="1054"/>
      <c r="CL59" s="1055"/>
      <c r="CM59" s="1053"/>
      <c r="CN59" s="1054"/>
      <c r="CO59" s="1054"/>
      <c r="CP59" s="1054"/>
      <c r="CQ59" s="1055"/>
      <c r="CR59" s="1053"/>
      <c r="CS59" s="1054"/>
      <c r="CT59" s="1054"/>
      <c r="CU59" s="1054"/>
      <c r="CV59" s="1055"/>
      <c r="CW59" s="1053"/>
      <c r="CX59" s="1054"/>
      <c r="CY59" s="1054"/>
      <c r="CZ59" s="1054"/>
      <c r="DA59" s="1055"/>
      <c r="DB59" s="1053"/>
      <c r="DC59" s="1054"/>
      <c r="DD59" s="1054"/>
      <c r="DE59" s="1054"/>
      <c r="DF59" s="1055"/>
      <c r="DG59" s="1053"/>
      <c r="DH59" s="1054"/>
      <c r="DI59" s="1054"/>
      <c r="DJ59" s="1054"/>
      <c r="DK59" s="1055"/>
      <c r="DL59" s="1053"/>
      <c r="DM59" s="1054"/>
      <c r="DN59" s="1054"/>
      <c r="DO59" s="1054"/>
      <c r="DP59" s="1055"/>
      <c r="DQ59" s="1053"/>
      <c r="DR59" s="1054"/>
      <c r="DS59" s="1054"/>
      <c r="DT59" s="1054"/>
      <c r="DU59" s="1055"/>
      <c r="DV59" s="1056"/>
      <c r="DW59" s="1057"/>
      <c r="DX59" s="1057"/>
      <c r="DY59" s="1057"/>
      <c r="DZ59" s="1058"/>
      <c r="EA59" s="233"/>
    </row>
    <row r="60" spans="1:131" ht="26.25" customHeight="1" x14ac:dyDescent="0.15">
      <c r="A60" s="241">
        <v>33</v>
      </c>
      <c r="B60" s="1094"/>
      <c r="C60" s="1095"/>
      <c r="D60" s="1095"/>
      <c r="E60" s="1095"/>
      <c r="F60" s="1095"/>
      <c r="G60" s="1095"/>
      <c r="H60" s="1095"/>
      <c r="I60" s="1095"/>
      <c r="J60" s="1095"/>
      <c r="K60" s="1095"/>
      <c r="L60" s="1095"/>
      <c r="M60" s="1095"/>
      <c r="N60" s="1095"/>
      <c r="O60" s="1095"/>
      <c r="P60" s="1096"/>
      <c r="Q60" s="1097"/>
      <c r="R60" s="1089"/>
      <c r="S60" s="1089"/>
      <c r="T60" s="1089"/>
      <c r="U60" s="1089"/>
      <c r="V60" s="1089"/>
      <c r="W60" s="1089"/>
      <c r="X60" s="1089"/>
      <c r="Y60" s="1089"/>
      <c r="Z60" s="1089"/>
      <c r="AA60" s="1089"/>
      <c r="AB60" s="1089"/>
      <c r="AC60" s="1089"/>
      <c r="AD60" s="1089"/>
      <c r="AE60" s="1098"/>
      <c r="AF60" s="1099"/>
      <c r="AG60" s="1100"/>
      <c r="AH60" s="1100"/>
      <c r="AI60" s="1100"/>
      <c r="AJ60" s="1101"/>
      <c r="AK60" s="1088"/>
      <c r="AL60" s="1089"/>
      <c r="AM60" s="1089"/>
      <c r="AN60" s="1089"/>
      <c r="AO60" s="1089"/>
      <c r="AP60" s="1089"/>
      <c r="AQ60" s="1089"/>
      <c r="AR60" s="1089"/>
      <c r="AS60" s="1089"/>
      <c r="AT60" s="1089"/>
      <c r="AU60" s="1089"/>
      <c r="AV60" s="1089"/>
      <c r="AW60" s="1089"/>
      <c r="AX60" s="1089"/>
      <c r="AY60" s="1089"/>
      <c r="AZ60" s="1090"/>
      <c r="BA60" s="1090"/>
      <c r="BB60" s="1090"/>
      <c r="BC60" s="1090"/>
      <c r="BD60" s="1090"/>
      <c r="BE60" s="1036"/>
      <c r="BF60" s="1036"/>
      <c r="BG60" s="1036"/>
      <c r="BH60" s="1036"/>
      <c r="BI60" s="1037"/>
      <c r="BJ60" s="235"/>
      <c r="BK60" s="235"/>
      <c r="BL60" s="235"/>
      <c r="BM60" s="235"/>
      <c r="BN60" s="235"/>
      <c r="BO60" s="244"/>
      <c r="BP60" s="244"/>
      <c r="BQ60" s="241">
        <v>54</v>
      </c>
      <c r="BR60" s="242"/>
      <c r="BS60" s="1056"/>
      <c r="BT60" s="1057"/>
      <c r="BU60" s="1057"/>
      <c r="BV60" s="1057"/>
      <c r="BW60" s="1057"/>
      <c r="BX60" s="1057"/>
      <c r="BY60" s="1057"/>
      <c r="BZ60" s="1057"/>
      <c r="CA60" s="1057"/>
      <c r="CB60" s="1057"/>
      <c r="CC60" s="1057"/>
      <c r="CD60" s="1057"/>
      <c r="CE60" s="1057"/>
      <c r="CF60" s="1057"/>
      <c r="CG60" s="1078"/>
      <c r="CH60" s="1053"/>
      <c r="CI60" s="1054"/>
      <c r="CJ60" s="1054"/>
      <c r="CK60" s="1054"/>
      <c r="CL60" s="1055"/>
      <c r="CM60" s="1053"/>
      <c r="CN60" s="1054"/>
      <c r="CO60" s="1054"/>
      <c r="CP60" s="1054"/>
      <c r="CQ60" s="1055"/>
      <c r="CR60" s="1053"/>
      <c r="CS60" s="1054"/>
      <c r="CT60" s="1054"/>
      <c r="CU60" s="1054"/>
      <c r="CV60" s="1055"/>
      <c r="CW60" s="1053"/>
      <c r="CX60" s="1054"/>
      <c r="CY60" s="1054"/>
      <c r="CZ60" s="1054"/>
      <c r="DA60" s="1055"/>
      <c r="DB60" s="1053"/>
      <c r="DC60" s="1054"/>
      <c r="DD60" s="1054"/>
      <c r="DE60" s="1054"/>
      <c r="DF60" s="1055"/>
      <c r="DG60" s="1053"/>
      <c r="DH60" s="1054"/>
      <c r="DI60" s="1054"/>
      <c r="DJ60" s="1054"/>
      <c r="DK60" s="1055"/>
      <c r="DL60" s="1053"/>
      <c r="DM60" s="1054"/>
      <c r="DN60" s="1054"/>
      <c r="DO60" s="1054"/>
      <c r="DP60" s="1055"/>
      <c r="DQ60" s="1053"/>
      <c r="DR60" s="1054"/>
      <c r="DS60" s="1054"/>
      <c r="DT60" s="1054"/>
      <c r="DU60" s="1055"/>
      <c r="DV60" s="1056"/>
      <c r="DW60" s="1057"/>
      <c r="DX60" s="1057"/>
      <c r="DY60" s="1057"/>
      <c r="DZ60" s="1058"/>
      <c r="EA60" s="233"/>
    </row>
    <row r="61" spans="1:131" ht="26.25" customHeight="1" thickBot="1" x14ac:dyDescent="0.2">
      <c r="A61" s="241">
        <v>34</v>
      </c>
      <c r="B61" s="1094"/>
      <c r="C61" s="1095"/>
      <c r="D61" s="1095"/>
      <c r="E61" s="1095"/>
      <c r="F61" s="1095"/>
      <c r="G61" s="1095"/>
      <c r="H61" s="1095"/>
      <c r="I61" s="1095"/>
      <c r="J61" s="1095"/>
      <c r="K61" s="1095"/>
      <c r="L61" s="1095"/>
      <c r="M61" s="1095"/>
      <c r="N61" s="1095"/>
      <c r="O61" s="1095"/>
      <c r="P61" s="1096"/>
      <c r="Q61" s="1097"/>
      <c r="R61" s="1089"/>
      <c r="S61" s="1089"/>
      <c r="T61" s="1089"/>
      <c r="U61" s="1089"/>
      <c r="V61" s="1089"/>
      <c r="W61" s="1089"/>
      <c r="X61" s="1089"/>
      <c r="Y61" s="1089"/>
      <c r="Z61" s="1089"/>
      <c r="AA61" s="1089"/>
      <c r="AB61" s="1089"/>
      <c r="AC61" s="1089"/>
      <c r="AD61" s="1089"/>
      <c r="AE61" s="1098"/>
      <c r="AF61" s="1099"/>
      <c r="AG61" s="1100"/>
      <c r="AH61" s="1100"/>
      <c r="AI61" s="1100"/>
      <c r="AJ61" s="1101"/>
      <c r="AK61" s="1088"/>
      <c r="AL61" s="1089"/>
      <c r="AM61" s="1089"/>
      <c r="AN61" s="1089"/>
      <c r="AO61" s="1089"/>
      <c r="AP61" s="1089"/>
      <c r="AQ61" s="1089"/>
      <c r="AR61" s="1089"/>
      <c r="AS61" s="1089"/>
      <c r="AT61" s="1089"/>
      <c r="AU61" s="1089"/>
      <c r="AV61" s="1089"/>
      <c r="AW61" s="1089"/>
      <c r="AX61" s="1089"/>
      <c r="AY61" s="1089"/>
      <c r="AZ61" s="1090"/>
      <c r="BA61" s="1090"/>
      <c r="BB61" s="1090"/>
      <c r="BC61" s="1090"/>
      <c r="BD61" s="1090"/>
      <c r="BE61" s="1036"/>
      <c r="BF61" s="1036"/>
      <c r="BG61" s="1036"/>
      <c r="BH61" s="1036"/>
      <c r="BI61" s="1037"/>
      <c r="BJ61" s="235"/>
      <c r="BK61" s="235"/>
      <c r="BL61" s="235"/>
      <c r="BM61" s="235"/>
      <c r="BN61" s="235"/>
      <c r="BO61" s="244"/>
      <c r="BP61" s="244"/>
      <c r="BQ61" s="241">
        <v>55</v>
      </c>
      <c r="BR61" s="242"/>
      <c r="BS61" s="1056"/>
      <c r="BT61" s="1057"/>
      <c r="BU61" s="1057"/>
      <c r="BV61" s="1057"/>
      <c r="BW61" s="1057"/>
      <c r="BX61" s="1057"/>
      <c r="BY61" s="1057"/>
      <c r="BZ61" s="1057"/>
      <c r="CA61" s="1057"/>
      <c r="CB61" s="1057"/>
      <c r="CC61" s="1057"/>
      <c r="CD61" s="1057"/>
      <c r="CE61" s="1057"/>
      <c r="CF61" s="1057"/>
      <c r="CG61" s="1078"/>
      <c r="CH61" s="1053"/>
      <c r="CI61" s="1054"/>
      <c r="CJ61" s="1054"/>
      <c r="CK61" s="1054"/>
      <c r="CL61" s="1055"/>
      <c r="CM61" s="1053"/>
      <c r="CN61" s="1054"/>
      <c r="CO61" s="1054"/>
      <c r="CP61" s="1054"/>
      <c r="CQ61" s="1055"/>
      <c r="CR61" s="1053"/>
      <c r="CS61" s="1054"/>
      <c r="CT61" s="1054"/>
      <c r="CU61" s="1054"/>
      <c r="CV61" s="1055"/>
      <c r="CW61" s="1053"/>
      <c r="CX61" s="1054"/>
      <c r="CY61" s="1054"/>
      <c r="CZ61" s="1054"/>
      <c r="DA61" s="1055"/>
      <c r="DB61" s="1053"/>
      <c r="DC61" s="1054"/>
      <c r="DD61" s="1054"/>
      <c r="DE61" s="1054"/>
      <c r="DF61" s="1055"/>
      <c r="DG61" s="1053"/>
      <c r="DH61" s="1054"/>
      <c r="DI61" s="1054"/>
      <c r="DJ61" s="1054"/>
      <c r="DK61" s="1055"/>
      <c r="DL61" s="1053"/>
      <c r="DM61" s="1054"/>
      <c r="DN61" s="1054"/>
      <c r="DO61" s="1054"/>
      <c r="DP61" s="1055"/>
      <c r="DQ61" s="1053"/>
      <c r="DR61" s="1054"/>
      <c r="DS61" s="1054"/>
      <c r="DT61" s="1054"/>
      <c r="DU61" s="1055"/>
      <c r="DV61" s="1056"/>
      <c r="DW61" s="1057"/>
      <c r="DX61" s="1057"/>
      <c r="DY61" s="1057"/>
      <c r="DZ61" s="1058"/>
      <c r="EA61" s="233"/>
    </row>
    <row r="62" spans="1:131" ht="26.25" customHeight="1" x14ac:dyDescent="0.15">
      <c r="A62" s="241">
        <v>35</v>
      </c>
      <c r="B62" s="1094"/>
      <c r="C62" s="1095"/>
      <c r="D62" s="1095"/>
      <c r="E62" s="1095"/>
      <c r="F62" s="1095"/>
      <c r="G62" s="1095"/>
      <c r="H62" s="1095"/>
      <c r="I62" s="1095"/>
      <c r="J62" s="1095"/>
      <c r="K62" s="1095"/>
      <c r="L62" s="1095"/>
      <c r="M62" s="1095"/>
      <c r="N62" s="1095"/>
      <c r="O62" s="1095"/>
      <c r="P62" s="1096"/>
      <c r="Q62" s="1097"/>
      <c r="R62" s="1089"/>
      <c r="S62" s="1089"/>
      <c r="T62" s="1089"/>
      <c r="U62" s="1089"/>
      <c r="V62" s="1089"/>
      <c r="W62" s="1089"/>
      <c r="X62" s="1089"/>
      <c r="Y62" s="1089"/>
      <c r="Z62" s="1089"/>
      <c r="AA62" s="1089"/>
      <c r="AB62" s="1089"/>
      <c r="AC62" s="1089"/>
      <c r="AD62" s="1089"/>
      <c r="AE62" s="1098"/>
      <c r="AF62" s="1099"/>
      <c r="AG62" s="1100"/>
      <c r="AH62" s="1100"/>
      <c r="AI62" s="1100"/>
      <c r="AJ62" s="1101"/>
      <c r="AK62" s="1088"/>
      <c r="AL62" s="1089"/>
      <c r="AM62" s="1089"/>
      <c r="AN62" s="1089"/>
      <c r="AO62" s="1089"/>
      <c r="AP62" s="1089"/>
      <c r="AQ62" s="1089"/>
      <c r="AR62" s="1089"/>
      <c r="AS62" s="1089"/>
      <c r="AT62" s="1089"/>
      <c r="AU62" s="1089"/>
      <c r="AV62" s="1089"/>
      <c r="AW62" s="1089"/>
      <c r="AX62" s="1089"/>
      <c r="AY62" s="1089"/>
      <c r="AZ62" s="1090"/>
      <c r="BA62" s="1090"/>
      <c r="BB62" s="1090"/>
      <c r="BC62" s="1090"/>
      <c r="BD62" s="1090"/>
      <c r="BE62" s="1036"/>
      <c r="BF62" s="1036"/>
      <c r="BG62" s="1036"/>
      <c r="BH62" s="1036"/>
      <c r="BI62" s="1037"/>
      <c r="BJ62" s="1091" t="s">
        <v>421</v>
      </c>
      <c r="BK62" s="1092"/>
      <c r="BL62" s="1092"/>
      <c r="BM62" s="1092"/>
      <c r="BN62" s="1093"/>
      <c r="BO62" s="244"/>
      <c r="BP62" s="244"/>
      <c r="BQ62" s="241">
        <v>56</v>
      </c>
      <c r="BR62" s="242"/>
      <c r="BS62" s="1056"/>
      <c r="BT62" s="1057"/>
      <c r="BU62" s="1057"/>
      <c r="BV62" s="1057"/>
      <c r="BW62" s="1057"/>
      <c r="BX62" s="1057"/>
      <c r="BY62" s="1057"/>
      <c r="BZ62" s="1057"/>
      <c r="CA62" s="1057"/>
      <c r="CB62" s="1057"/>
      <c r="CC62" s="1057"/>
      <c r="CD62" s="1057"/>
      <c r="CE62" s="1057"/>
      <c r="CF62" s="1057"/>
      <c r="CG62" s="1078"/>
      <c r="CH62" s="1053"/>
      <c r="CI62" s="1054"/>
      <c r="CJ62" s="1054"/>
      <c r="CK62" s="1054"/>
      <c r="CL62" s="1055"/>
      <c r="CM62" s="1053"/>
      <c r="CN62" s="1054"/>
      <c r="CO62" s="1054"/>
      <c r="CP62" s="1054"/>
      <c r="CQ62" s="1055"/>
      <c r="CR62" s="1053"/>
      <c r="CS62" s="1054"/>
      <c r="CT62" s="1054"/>
      <c r="CU62" s="1054"/>
      <c r="CV62" s="1055"/>
      <c r="CW62" s="1053"/>
      <c r="CX62" s="1054"/>
      <c r="CY62" s="1054"/>
      <c r="CZ62" s="1054"/>
      <c r="DA62" s="1055"/>
      <c r="DB62" s="1053"/>
      <c r="DC62" s="1054"/>
      <c r="DD62" s="1054"/>
      <c r="DE62" s="1054"/>
      <c r="DF62" s="1055"/>
      <c r="DG62" s="1053"/>
      <c r="DH62" s="1054"/>
      <c r="DI62" s="1054"/>
      <c r="DJ62" s="1054"/>
      <c r="DK62" s="1055"/>
      <c r="DL62" s="1053"/>
      <c r="DM62" s="1054"/>
      <c r="DN62" s="1054"/>
      <c r="DO62" s="1054"/>
      <c r="DP62" s="1055"/>
      <c r="DQ62" s="1053"/>
      <c r="DR62" s="1054"/>
      <c r="DS62" s="1054"/>
      <c r="DT62" s="1054"/>
      <c r="DU62" s="1055"/>
      <c r="DV62" s="1056"/>
      <c r="DW62" s="1057"/>
      <c r="DX62" s="1057"/>
      <c r="DY62" s="1057"/>
      <c r="DZ62" s="1058"/>
      <c r="EA62" s="233"/>
    </row>
    <row r="63" spans="1:131" ht="26.25" customHeight="1" thickBot="1" x14ac:dyDescent="0.2">
      <c r="A63" s="243" t="s">
        <v>398</v>
      </c>
      <c r="B63" s="1001" t="s">
        <v>422</v>
      </c>
      <c r="C63" s="1002"/>
      <c r="D63" s="1002"/>
      <c r="E63" s="1002"/>
      <c r="F63" s="1002"/>
      <c r="G63" s="1002"/>
      <c r="H63" s="1002"/>
      <c r="I63" s="1002"/>
      <c r="J63" s="1002"/>
      <c r="K63" s="1002"/>
      <c r="L63" s="1002"/>
      <c r="M63" s="1002"/>
      <c r="N63" s="1002"/>
      <c r="O63" s="1002"/>
      <c r="P63" s="1012"/>
      <c r="Q63" s="1026"/>
      <c r="R63" s="1027"/>
      <c r="S63" s="1027"/>
      <c r="T63" s="1027"/>
      <c r="U63" s="1027"/>
      <c r="V63" s="1027"/>
      <c r="W63" s="1027"/>
      <c r="X63" s="1027"/>
      <c r="Y63" s="1027"/>
      <c r="Z63" s="1027"/>
      <c r="AA63" s="1027"/>
      <c r="AB63" s="1027"/>
      <c r="AC63" s="1027"/>
      <c r="AD63" s="1027"/>
      <c r="AE63" s="1084"/>
      <c r="AF63" s="1085">
        <v>7544</v>
      </c>
      <c r="AG63" s="1023"/>
      <c r="AH63" s="1023"/>
      <c r="AI63" s="1023"/>
      <c r="AJ63" s="1086"/>
      <c r="AK63" s="1087"/>
      <c r="AL63" s="1027"/>
      <c r="AM63" s="1027"/>
      <c r="AN63" s="1027"/>
      <c r="AO63" s="1027"/>
      <c r="AP63" s="1023">
        <v>49036</v>
      </c>
      <c r="AQ63" s="1023"/>
      <c r="AR63" s="1023"/>
      <c r="AS63" s="1023"/>
      <c r="AT63" s="1023"/>
      <c r="AU63" s="1023">
        <v>18504</v>
      </c>
      <c r="AV63" s="1023"/>
      <c r="AW63" s="1023"/>
      <c r="AX63" s="1023"/>
      <c r="AY63" s="1023"/>
      <c r="AZ63" s="1081"/>
      <c r="BA63" s="1081"/>
      <c r="BB63" s="1081"/>
      <c r="BC63" s="1081"/>
      <c r="BD63" s="1081"/>
      <c r="BE63" s="1024"/>
      <c r="BF63" s="1024"/>
      <c r="BG63" s="1024"/>
      <c r="BH63" s="1024"/>
      <c r="BI63" s="1025"/>
      <c r="BJ63" s="1082" t="s">
        <v>423</v>
      </c>
      <c r="BK63" s="1017"/>
      <c r="BL63" s="1017"/>
      <c r="BM63" s="1017"/>
      <c r="BN63" s="1083"/>
      <c r="BO63" s="244"/>
      <c r="BP63" s="244"/>
      <c r="BQ63" s="241">
        <v>57</v>
      </c>
      <c r="BR63" s="242"/>
      <c r="BS63" s="1056"/>
      <c r="BT63" s="1057"/>
      <c r="BU63" s="1057"/>
      <c r="BV63" s="1057"/>
      <c r="BW63" s="1057"/>
      <c r="BX63" s="1057"/>
      <c r="BY63" s="1057"/>
      <c r="BZ63" s="1057"/>
      <c r="CA63" s="1057"/>
      <c r="CB63" s="1057"/>
      <c r="CC63" s="1057"/>
      <c r="CD63" s="1057"/>
      <c r="CE63" s="1057"/>
      <c r="CF63" s="1057"/>
      <c r="CG63" s="1078"/>
      <c r="CH63" s="1053"/>
      <c r="CI63" s="1054"/>
      <c r="CJ63" s="1054"/>
      <c r="CK63" s="1054"/>
      <c r="CL63" s="1055"/>
      <c r="CM63" s="1053"/>
      <c r="CN63" s="1054"/>
      <c r="CO63" s="1054"/>
      <c r="CP63" s="1054"/>
      <c r="CQ63" s="1055"/>
      <c r="CR63" s="1053"/>
      <c r="CS63" s="1054"/>
      <c r="CT63" s="1054"/>
      <c r="CU63" s="1054"/>
      <c r="CV63" s="1055"/>
      <c r="CW63" s="1053"/>
      <c r="CX63" s="1054"/>
      <c r="CY63" s="1054"/>
      <c r="CZ63" s="1054"/>
      <c r="DA63" s="1055"/>
      <c r="DB63" s="1053"/>
      <c r="DC63" s="1054"/>
      <c r="DD63" s="1054"/>
      <c r="DE63" s="1054"/>
      <c r="DF63" s="1055"/>
      <c r="DG63" s="1053"/>
      <c r="DH63" s="1054"/>
      <c r="DI63" s="1054"/>
      <c r="DJ63" s="1054"/>
      <c r="DK63" s="1055"/>
      <c r="DL63" s="1053"/>
      <c r="DM63" s="1054"/>
      <c r="DN63" s="1054"/>
      <c r="DO63" s="1054"/>
      <c r="DP63" s="1055"/>
      <c r="DQ63" s="1053"/>
      <c r="DR63" s="1054"/>
      <c r="DS63" s="1054"/>
      <c r="DT63" s="1054"/>
      <c r="DU63" s="1055"/>
      <c r="DV63" s="1056"/>
      <c r="DW63" s="1057"/>
      <c r="DX63" s="1057"/>
      <c r="DY63" s="1057"/>
      <c r="DZ63" s="1058"/>
      <c r="EA63" s="233"/>
    </row>
    <row r="64" spans="1:131" ht="26.25" customHeight="1" x14ac:dyDescent="0.15">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1056"/>
      <c r="BT64" s="1057"/>
      <c r="BU64" s="1057"/>
      <c r="BV64" s="1057"/>
      <c r="BW64" s="1057"/>
      <c r="BX64" s="1057"/>
      <c r="BY64" s="1057"/>
      <c r="BZ64" s="1057"/>
      <c r="CA64" s="1057"/>
      <c r="CB64" s="1057"/>
      <c r="CC64" s="1057"/>
      <c r="CD64" s="1057"/>
      <c r="CE64" s="1057"/>
      <c r="CF64" s="1057"/>
      <c r="CG64" s="1078"/>
      <c r="CH64" s="1053"/>
      <c r="CI64" s="1054"/>
      <c r="CJ64" s="1054"/>
      <c r="CK64" s="1054"/>
      <c r="CL64" s="1055"/>
      <c r="CM64" s="1053"/>
      <c r="CN64" s="1054"/>
      <c r="CO64" s="1054"/>
      <c r="CP64" s="1054"/>
      <c r="CQ64" s="1055"/>
      <c r="CR64" s="1053"/>
      <c r="CS64" s="1054"/>
      <c r="CT64" s="1054"/>
      <c r="CU64" s="1054"/>
      <c r="CV64" s="1055"/>
      <c r="CW64" s="1053"/>
      <c r="CX64" s="1054"/>
      <c r="CY64" s="1054"/>
      <c r="CZ64" s="1054"/>
      <c r="DA64" s="1055"/>
      <c r="DB64" s="1053"/>
      <c r="DC64" s="1054"/>
      <c r="DD64" s="1054"/>
      <c r="DE64" s="1054"/>
      <c r="DF64" s="1055"/>
      <c r="DG64" s="1053"/>
      <c r="DH64" s="1054"/>
      <c r="DI64" s="1054"/>
      <c r="DJ64" s="1054"/>
      <c r="DK64" s="1055"/>
      <c r="DL64" s="1053"/>
      <c r="DM64" s="1054"/>
      <c r="DN64" s="1054"/>
      <c r="DO64" s="1054"/>
      <c r="DP64" s="1055"/>
      <c r="DQ64" s="1053"/>
      <c r="DR64" s="1054"/>
      <c r="DS64" s="1054"/>
      <c r="DT64" s="1054"/>
      <c r="DU64" s="1055"/>
      <c r="DV64" s="1056"/>
      <c r="DW64" s="1057"/>
      <c r="DX64" s="1057"/>
      <c r="DY64" s="1057"/>
      <c r="DZ64" s="1058"/>
      <c r="EA64" s="233"/>
    </row>
    <row r="65" spans="1:131" ht="26.25" customHeight="1" thickBot="1" x14ac:dyDescent="0.2">
      <c r="A65" s="235" t="s">
        <v>424</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1056"/>
      <c r="BT65" s="1057"/>
      <c r="BU65" s="1057"/>
      <c r="BV65" s="1057"/>
      <c r="BW65" s="1057"/>
      <c r="BX65" s="1057"/>
      <c r="BY65" s="1057"/>
      <c r="BZ65" s="1057"/>
      <c r="CA65" s="1057"/>
      <c r="CB65" s="1057"/>
      <c r="CC65" s="1057"/>
      <c r="CD65" s="1057"/>
      <c r="CE65" s="1057"/>
      <c r="CF65" s="1057"/>
      <c r="CG65" s="1078"/>
      <c r="CH65" s="1053"/>
      <c r="CI65" s="1054"/>
      <c r="CJ65" s="1054"/>
      <c r="CK65" s="1054"/>
      <c r="CL65" s="1055"/>
      <c r="CM65" s="1053"/>
      <c r="CN65" s="1054"/>
      <c r="CO65" s="1054"/>
      <c r="CP65" s="1054"/>
      <c r="CQ65" s="1055"/>
      <c r="CR65" s="1053"/>
      <c r="CS65" s="1054"/>
      <c r="CT65" s="1054"/>
      <c r="CU65" s="1054"/>
      <c r="CV65" s="1055"/>
      <c r="CW65" s="1053"/>
      <c r="CX65" s="1054"/>
      <c r="CY65" s="1054"/>
      <c r="CZ65" s="1054"/>
      <c r="DA65" s="1055"/>
      <c r="DB65" s="1053"/>
      <c r="DC65" s="1054"/>
      <c r="DD65" s="1054"/>
      <c r="DE65" s="1054"/>
      <c r="DF65" s="1055"/>
      <c r="DG65" s="1053"/>
      <c r="DH65" s="1054"/>
      <c r="DI65" s="1054"/>
      <c r="DJ65" s="1054"/>
      <c r="DK65" s="1055"/>
      <c r="DL65" s="1053"/>
      <c r="DM65" s="1054"/>
      <c r="DN65" s="1054"/>
      <c r="DO65" s="1054"/>
      <c r="DP65" s="1055"/>
      <c r="DQ65" s="1053"/>
      <c r="DR65" s="1054"/>
      <c r="DS65" s="1054"/>
      <c r="DT65" s="1054"/>
      <c r="DU65" s="1055"/>
      <c r="DV65" s="1056"/>
      <c r="DW65" s="1057"/>
      <c r="DX65" s="1057"/>
      <c r="DY65" s="1057"/>
      <c r="DZ65" s="1058"/>
      <c r="EA65" s="233"/>
    </row>
    <row r="66" spans="1:131" ht="26.25" customHeight="1" x14ac:dyDescent="0.15">
      <c r="A66" s="1059" t="s">
        <v>425</v>
      </c>
      <c r="B66" s="1060"/>
      <c r="C66" s="1060"/>
      <c r="D66" s="1060"/>
      <c r="E66" s="1060"/>
      <c r="F66" s="1060"/>
      <c r="G66" s="1060"/>
      <c r="H66" s="1060"/>
      <c r="I66" s="1060"/>
      <c r="J66" s="1060"/>
      <c r="K66" s="1060"/>
      <c r="L66" s="1060"/>
      <c r="M66" s="1060"/>
      <c r="N66" s="1060"/>
      <c r="O66" s="1060"/>
      <c r="P66" s="1061"/>
      <c r="Q66" s="1065" t="s">
        <v>403</v>
      </c>
      <c r="R66" s="1066"/>
      <c r="S66" s="1066"/>
      <c r="T66" s="1066"/>
      <c r="U66" s="1067"/>
      <c r="V66" s="1065" t="s">
        <v>426</v>
      </c>
      <c r="W66" s="1066"/>
      <c r="X66" s="1066"/>
      <c r="Y66" s="1066"/>
      <c r="Z66" s="1067"/>
      <c r="AA66" s="1065" t="s">
        <v>405</v>
      </c>
      <c r="AB66" s="1066"/>
      <c r="AC66" s="1066"/>
      <c r="AD66" s="1066"/>
      <c r="AE66" s="1067"/>
      <c r="AF66" s="1071" t="s">
        <v>406</v>
      </c>
      <c r="AG66" s="1072"/>
      <c r="AH66" s="1072"/>
      <c r="AI66" s="1072"/>
      <c r="AJ66" s="1073"/>
      <c r="AK66" s="1065" t="s">
        <v>427</v>
      </c>
      <c r="AL66" s="1060"/>
      <c r="AM66" s="1060"/>
      <c r="AN66" s="1060"/>
      <c r="AO66" s="1061"/>
      <c r="AP66" s="1065" t="s">
        <v>408</v>
      </c>
      <c r="AQ66" s="1066"/>
      <c r="AR66" s="1066"/>
      <c r="AS66" s="1066"/>
      <c r="AT66" s="1067"/>
      <c r="AU66" s="1065" t="s">
        <v>428</v>
      </c>
      <c r="AV66" s="1066"/>
      <c r="AW66" s="1066"/>
      <c r="AX66" s="1066"/>
      <c r="AY66" s="1067"/>
      <c r="AZ66" s="1065" t="s">
        <v>385</v>
      </c>
      <c r="BA66" s="1066"/>
      <c r="BB66" s="1066"/>
      <c r="BC66" s="1066"/>
      <c r="BD66" s="1079"/>
      <c r="BE66" s="244"/>
      <c r="BF66" s="244"/>
      <c r="BG66" s="244"/>
      <c r="BH66" s="244"/>
      <c r="BI66" s="244"/>
      <c r="BJ66" s="244"/>
      <c r="BK66" s="244"/>
      <c r="BL66" s="244"/>
      <c r="BM66" s="244"/>
      <c r="BN66" s="244"/>
      <c r="BO66" s="244"/>
      <c r="BP66" s="244"/>
      <c r="BQ66" s="241">
        <v>60</v>
      </c>
      <c r="BR66" s="246"/>
      <c r="BS66" s="1009"/>
      <c r="BT66" s="1010"/>
      <c r="BU66" s="1010"/>
      <c r="BV66" s="1010"/>
      <c r="BW66" s="1010"/>
      <c r="BX66" s="1010"/>
      <c r="BY66" s="1010"/>
      <c r="BZ66" s="1010"/>
      <c r="CA66" s="1010"/>
      <c r="CB66" s="1010"/>
      <c r="CC66" s="1010"/>
      <c r="CD66" s="1010"/>
      <c r="CE66" s="1010"/>
      <c r="CF66" s="1010"/>
      <c r="CG66" s="1019"/>
      <c r="CH66" s="1020"/>
      <c r="CI66" s="1021"/>
      <c r="CJ66" s="1021"/>
      <c r="CK66" s="1021"/>
      <c r="CL66" s="1022"/>
      <c r="CM66" s="1020"/>
      <c r="CN66" s="1021"/>
      <c r="CO66" s="1021"/>
      <c r="CP66" s="1021"/>
      <c r="CQ66" s="1022"/>
      <c r="CR66" s="1020"/>
      <c r="CS66" s="1021"/>
      <c r="CT66" s="1021"/>
      <c r="CU66" s="1021"/>
      <c r="CV66" s="1022"/>
      <c r="CW66" s="1020"/>
      <c r="CX66" s="1021"/>
      <c r="CY66" s="1021"/>
      <c r="CZ66" s="1021"/>
      <c r="DA66" s="1022"/>
      <c r="DB66" s="1020"/>
      <c r="DC66" s="1021"/>
      <c r="DD66" s="1021"/>
      <c r="DE66" s="1021"/>
      <c r="DF66" s="1022"/>
      <c r="DG66" s="1020"/>
      <c r="DH66" s="1021"/>
      <c r="DI66" s="1021"/>
      <c r="DJ66" s="1021"/>
      <c r="DK66" s="1022"/>
      <c r="DL66" s="1020"/>
      <c r="DM66" s="1021"/>
      <c r="DN66" s="1021"/>
      <c r="DO66" s="1021"/>
      <c r="DP66" s="1022"/>
      <c r="DQ66" s="1020"/>
      <c r="DR66" s="1021"/>
      <c r="DS66" s="1021"/>
      <c r="DT66" s="1021"/>
      <c r="DU66" s="1022"/>
      <c r="DV66" s="1009"/>
      <c r="DW66" s="1010"/>
      <c r="DX66" s="1010"/>
      <c r="DY66" s="1010"/>
      <c r="DZ66" s="1011"/>
      <c r="EA66" s="233"/>
    </row>
    <row r="67" spans="1:131" ht="26.25" customHeight="1" thickBot="1" x14ac:dyDescent="0.2">
      <c r="A67" s="1062"/>
      <c r="B67" s="1063"/>
      <c r="C67" s="1063"/>
      <c r="D67" s="1063"/>
      <c r="E67" s="1063"/>
      <c r="F67" s="1063"/>
      <c r="G67" s="1063"/>
      <c r="H67" s="1063"/>
      <c r="I67" s="1063"/>
      <c r="J67" s="1063"/>
      <c r="K67" s="1063"/>
      <c r="L67" s="1063"/>
      <c r="M67" s="1063"/>
      <c r="N67" s="1063"/>
      <c r="O67" s="1063"/>
      <c r="P67" s="1064"/>
      <c r="Q67" s="1068"/>
      <c r="R67" s="1069"/>
      <c r="S67" s="1069"/>
      <c r="T67" s="1069"/>
      <c r="U67" s="1070"/>
      <c r="V67" s="1068"/>
      <c r="W67" s="1069"/>
      <c r="X67" s="1069"/>
      <c r="Y67" s="1069"/>
      <c r="Z67" s="1070"/>
      <c r="AA67" s="1068"/>
      <c r="AB67" s="1069"/>
      <c r="AC67" s="1069"/>
      <c r="AD67" s="1069"/>
      <c r="AE67" s="1070"/>
      <c r="AF67" s="1074"/>
      <c r="AG67" s="1075"/>
      <c r="AH67" s="1075"/>
      <c r="AI67" s="1075"/>
      <c r="AJ67" s="1076"/>
      <c r="AK67" s="1077"/>
      <c r="AL67" s="1063"/>
      <c r="AM67" s="1063"/>
      <c r="AN67" s="1063"/>
      <c r="AO67" s="1064"/>
      <c r="AP67" s="1068"/>
      <c r="AQ67" s="1069"/>
      <c r="AR67" s="1069"/>
      <c r="AS67" s="1069"/>
      <c r="AT67" s="1070"/>
      <c r="AU67" s="1068"/>
      <c r="AV67" s="1069"/>
      <c r="AW67" s="1069"/>
      <c r="AX67" s="1069"/>
      <c r="AY67" s="1070"/>
      <c r="AZ67" s="1068"/>
      <c r="BA67" s="1069"/>
      <c r="BB67" s="1069"/>
      <c r="BC67" s="1069"/>
      <c r="BD67" s="1080"/>
      <c r="BE67" s="244"/>
      <c r="BF67" s="244"/>
      <c r="BG67" s="244"/>
      <c r="BH67" s="244"/>
      <c r="BI67" s="244"/>
      <c r="BJ67" s="244"/>
      <c r="BK67" s="244"/>
      <c r="BL67" s="244"/>
      <c r="BM67" s="244"/>
      <c r="BN67" s="244"/>
      <c r="BO67" s="244"/>
      <c r="BP67" s="244"/>
      <c r="BQ67" s="241">
        <v>61</v>
      </c>
      <c r="BR67" s="246"/>
      <c r="BS67" s="1009"/>
      <c r="BT67" s="1010"/>
      <c r="BU67" s="1010"/>
      <c r="BV67" s="1010"/>
      <c r="BW67" s="1010"/>
      <c r="BX67" s="1010"/>
      <c r="BY67" s="1010"/>
      <c r="BZ67" s="1010"/>
      <c r="CA67" s="1010"/>
      <c r="CB67" s="1010"/>
      <c r="CC67" s="1010"/>
      <c r="CD67" s="1010"/>
      <c r="CE67" s="1010"/>
      <c r="CF67" s="1010"/>
      <c r="CG67" s="1019"/>
      <c r="CH67" s="1020"/>
      <c r="CI67" s="1021"/>
      <c r="CJ67" s="1021"/>
      <c r="CK67" s="1021"/>
      <c r="CL67" s="1022"/>
      <c r="CM67" s="1020"/>
      <c r="CN67" s="1021"/>
      <c r="CO67" s="1021"/>
      <c r="CP67" s="1021"/>
      <c r="CQ67" s="1022"/>
      <c r="CR67" s="1020"/>
      <c r="CS67" s="1021"/>
      <c r="CT67" s="1021"/>
      <c r="CU67" s="1021"/>
      <c r="CV67" s="1022"/>
      <c r="CW67" s="1020"/>
      <c r="CX67" s="1021"/>
      <c r="CY67" s="1021"/>
      <c r="CZ67" s="1021"/>
      <c r="DA67" s="1022"/>
      <c r="DB67" s="1020"/>
      <c r="DC67" s="1021"/>
      <c r="DD67" s="1021"/>
      <c r="DE67" s="1021"/>
      <c r="DF67" s="1022"/>
      <c r="DG67" s="1020"/>
      <c r="DH67" s="1021"/>
      <c r="DI67" s="1021"/>
      <c r="DJ67" s="1021"/>
      <c r="DK67" s="1022"/>
      <c r="DL67" s="1020"/>
      <c r="DM67" s="1021"/>
      <c r="DN67" s="1021"/>
      <c r="DO67" s="1021"/>
      <c r="DP67" s="1022"/>
      <c r="DQ67" s="1020"/>
      <c r="DR67" s="1021"/>
      <c r="DS67" s="1021"/>
      <c r="DT67" s="1021"/>
      <c r="DU67" s="1022"/>
      <c r="DV67" s="1009"/>
      <c r="DW67" s="1010"/>
      <c r="DX67" s="1010"/>
      <c r="DY67" s="1010"/>
      <c r="DZ67" s="1011"/>
      <c r="EA67" s="233"/>
    </row>
    <row r="68" spans="1:131" ht="26.25" customHeight="1" thickTop="1" x14ac:dyDescent="0.15">
      <c r="A68" s="239">
        <v>1</v>
      </c>
      <c r="B68" s="1049" t="s">
        <v>594</v>
      </c>
      <c r="C68" s="1050"/>
      <c r="D68" s="1050"/>
      <c r="E68" s="1050"/>
      <c r="F68" s="1050"/>
      <c r="G68" s="1050"/>
      <c r="H68" s="1050"/>
      <c r="I68" s="1050"/>
      <c r="J68" s="1050"/>
      <c r="K68" s="1050"/>
      <c r="L68" s="1050"/>
      <c r="M68" s="1050"/>
      <c r="N68" s="1050"/>
      <c r="O68" s="1050"/>
      <c r="P68" s="1051"/>
      <c r="Q68" s="1052">
        <v>445</v>
      </c>
      <c r="R68" s="1046"/>
      <c r="S68" s="1046"/>
      <c r="T68" s="1046"/>
      <c r="U68" s="1046"/>
      <c r="V68" s="1046">
        <v>403</v>
      </c>
      <c r="W68" s="1046"/>
      <c r="X68" s="1046"/>
      <c r="Y68" s="1046"/>
      <c r="Z68" s="1046"/>
      <c r="AA68" s="1046">
        <v>42</v>
      </c>
      <c r="AB68" s="1046"/>
      <c r="AC68" s="1046"/>
      <c r="AD68" s="1046"/>
      <c r="AE68" s="1046"/>
      <c r="AF68" s="1046">
        <v>42</v>
      </c>
      <c r="AG68" s="1046"/>
      <c r="AH68" s="1046"/>
      <c r="AI68" s="1046"/>
      <c r="AJ68" s="1046"/>
      <c r="AK68" s="1046">
        <v>77</v>
      </c>
      <c r="AL68" s="1046"/>
      <c r="AM68" s="1046"/>
      <c r="AN68" s="1046"/>
      <c r="AO68" s="1046"/>
      <c r="AP68" s="1046" t="s">
        <v>531</v>
      </c>
      <c r="AQ68" s="1046"/>
      <c r="AR68" s="1046"/>
      <c r="AS68" s="1046"/>
      <c r="AT68" s="1046"/>
      <c r="AU68" s="1046" t="s">
        <v>531</v>
      </c>
      <c r="AV68" s="1046"/>
      <c r="AW68" s="1046"/>
      <c r="AX68" s="1046"/>
      <c r="AY68" s="1046"/>
      <c r="AZ68" s="1047"/>
      <c r="BA68" s="1047"/>
      <c r="BB68" s="1047"/>
      <c r="BC68" s="1047"/>
      <c r="BD68" s="1048"/>
      <c r="BE68" s="244"/>
      <c r="BF68" s="244"/>
      <c r="BG68" s="244"/>
      <c r="BH68" s="244"/>
      <c r="BI68" s="244"/>
      <c r="BJ68" s="244"/>
      <c r="BK68" s="244"/>
      <c r="BL68" s="244"/>
      <c r="BM68" s="244"/>
      <c r="BN68" s="244"/>
      <c r="BO68" s="244"/>
      <c r="BP68" s="244"/>
      <c r="BQ68" s="241">
        <v>62</v>
      </c>
      <c r="BR68" s="246"/>
      <c r="BS68" s="1009"/>
      <c r="BT68" s="1010"/>
      <c r="BU68" s="1010"/>
      <c r="BV68" s="1010"/>
      <c r="BW68" s="1010"/>
      <c r="BX68" s="1010"/>
      <c r="BY68" s="1010"/>
      <c r="BZ68" s="1010"/>
      <c r="CA68" s="1010"/>
      <c r="CB68" s="1010"/>
      <c r="CC68" s="1010"/>
      <c r="CD68" s="1010"/>
      <c r="CE68" s="1010"/>
      <c r="CF68" s="1010"/>
      <c r="CG68" s="1019"/>
      <c r="CH68" s="1020"/>
      <c r="CI68" s="1021"/>
      <c r="CJ68" s="1021"/>
      <c r="CK68" s="1021"/>
      <c r="CL68" s="1022"/>
      <c r="CM68" s="1020"/>
      <c r="CN68" s="1021"/>
      <c r="CO68" s="1021"/>
      <c r="CP68" s="1021"/>
      <c r="CQ68" s="1022"/>
      <c r="CR68" s="1020"/>
      <c r="CS68" s="1021"/>
      <c r="CT68" s="1021"/>
      <c r="CU68" s="1021"/>
      <c r="CV68" s="1022"/>
      <c r="CW68" s="1020"/>
      <c r="CX68" s="1021"/>
      <c r="CY68" s="1021"/>
      <c r="CZ68" s="1021"/>
      <c r="DA68" s="1022"/>
      <c r="DB68" s="1020"/>
      <c r="DC68" s="1021"/>
      <c r="DD68" s="1021"/>
      <c r="DE68" s="1021"/>
      <c r="DF68" s="1022"/>
      <c r="DG68" s="1020"/>
      <c r="DH68" s="1021"/>
      <c r="DI68" s="1021"/>
      <c r="DJ68" s="1021"/>
      <c r="DK68" s="1022"/>
      <c r="DL68" s="1020"/>
      <c r="DM68" s="1021"/>
      <c r="DN68" s="1021"/>
      <c r="DO68" s="1021"/>
      <c r="DP68" s="1022"/>
      <c r="DQ68" s="1020"/>
      <c r="DR68" s="1021"/>
      <c r="DS68" s="1021"/>
      <c r="DT68" s="1021"/>
      <c r="DU68" s="1022"/>
      <c r="DV68" s="1009"/>
      <c r="DW68" s="1010"/>
      <c r="DX68" s="1010"/>
      <c r="DY68" s="1010"/>
      <c r="DZ68" s="1011"/>
      <c r="EA68" s="233"/>
    </row>
    <row r="69" spans="1:131" ht="26.25" customHeight="1" x14ac:dyDescent="0.15">
      <c r="A69" s="241">
        <v>2</v>
      </c>
      <c r="B69" s="1038" t="s">
        <v>595</v>
      </c>
      <c r="C69" s="1039"/>
      <c r="D69" s="1039"/>
      <c r="E69" s="1039"/>
      <c r="F69" s="1039"/>
      <c r="G69" s="1039"/>
      <c r="H69" s="1039"/>
      <c r="I69" s="1039"/>
      <c r="J69" s="1039"/>
      <c r="K69" s="1039"/>
      <c r="L69" s="1039"/>
      <c r="M69" s="1039"/>
      <c r="N69" s="1039"/>
      <c r="O69" s="1039"/>
      <c r="P69" s="1040"/>
      <c r="Q69" s="1041">
        <v>14</v>
      </c>
      <c r="R69" s="1035"/>
      <c r="S69" s="1035"/>
      <c r="T69" s="1035"/>
      <c r="U69" s="1035"/>
      <c r="V69" s="1035">
        <v>5</v>
      </c>
      <c r="W69" s="1035"/>
      <c r="X69" s="1035"/>
      <c r="Y69" s="1035"/>
      <c r="Z69" s="1035"/>
      <c r="AA69" s="1035">
        <v>8</v>
      </c>
      <c r="AB69" s="1035"/>
      <c r="AC69" s="1035"/>
      <c r="AD69" s="1035"/>
      <c r="AE69" s="1035"/>
      <c r="AF69" s="1035">
        <v>8</v>
      </c>
      <c r="AG69" s="1035"/>
      <c r="AH69" s="1035"/>
      <c r="AI69" s="1035"/>
      <c r="AJ69" s="1035"/>
      <c r="AK69" s="1035" t="s">
        <v>531</v>
      </c>
      <c r="AL69" s="1035"/>
      <c r="AM69" s="1035"/>
      <c r="AN69" s="1035"/>
      <c r="AO69" s="1035"/>
      <c r="AP69" s="1035" t="s">
        <v>531</v>
      </c>
      <c r="AQ69" s="1035"/>
      <c r="AR69" s="1035"/>
      <c r="AS69" s="1035"/>
      <c r="AT69" s="1035"/>
      <c r="AU69" s="1035" t="s">
        <v>531</v>
      </c>
      <c r="AV69" s="1035"/>
      <c r="AW69" s="1035"/>
      <c r="AX69" s="1035"/>
      <c r="AY69" s="1035"/>
      <c r="AZ69" s="1036"/>
      <c r="BA69" s="1036"/>
      <c r="BB69" s="1036"/>
      <c r="BC69" s="1036"/>
      <c r="BD69" s="1037"/>
      <c r="BE69" s="244"/>
      <c r="BF69" s="244"/>
      <c r="BG69" s="244"/>
      <c r="BH69" s="244"/>
      <c r="BI69" s="244"/>
      <c r="BJ69" s="244"/>
      <c r="BK69" s="244"/>
      <c r="BL69" s="244"/>
      <c r="BM69" s="244"/>
      <c r="BN69" s="244"/>
      <c r="BO69" s="244"/>
      <c r="BP69" s="244"/>
      <c r="BQ69" s="241">
        <v>63</v>
      </c>
      <c r="BR69" s="246"/>
      <c r="BS69" s="1009"/>
      <c r="BT69" s="1010"/>
      <c r="BU69" s="1010"/>
      <c r="BV69" s="1010"/>
      <c r="BW69" s="1010"/>
      <c r="BX69" s="1010"/>
      <c r="BY69" s="1010"/>
      <c r="BZ69" s="1010"/>
      <c r="CA69" s="1010"/>
      <c r="CB69" s="1010"/>
      <c r="CC69" s="1010"/>
      <c r="CD69" s="1010"/>
      <c r="CE69" s="1010"/>
      <c r="CF69" s="1010"/>
      <c r="CG69" s="1019"/>
      <c r="CH69" s="1020"/>
      <c r="CI69" s="1021"/>
      <c r="CJ69" s="1021"/>
      <c r="CK69" s="1021"/>
      <c r="CL69" s="1022"/>
      <c r="CM69" s="1020"/>
      <c r="CN69" s="1021"/>
      <c r="CO69" s="1021"/>
      <c r="CP69" s="1021"/>
      <c r="CQ69" s="1022"/>
      <c r="CR69" s="1020"/>
      <c r="CS69" s="1021"/>
      <c r="CT69" s="1021"/>
      <c r="CU69" s="1021"/>
      <c r="CV69" s="1022"/>
      <c r="CW69" s="1020"/>
      <c r="CX69" s="1021"/>
      <c r="CY69" s="1021"/>
      <c r="CZ69" s="1021"/>
      <c r="DA69" s="1022"/>
      <c r="DB69" s="1020"/>
      <c r="DC69" s="1021"/>
      <c r="DD69" s="1021"/>
      <c r="DE69" s="1021"/>
      <c r="DF69" s="1022"/>
      <c r="DG69" s="1020"/>
      <c r="DH69" s="1021"/>
      <c r="DI69" s="1021"/>
      <c r="DJ69" s="1021"/>
      <c r="DK69" s="1022"/>
      <c r="DL69" s="1020"/>
      <c r="DM69" s="1021"/>
      <c r="DN69" s="1021"/>
      <c r="DO69" s="1021"/>
      <c r="DP69" s="1022"/>
      <c r="DQ69" s="1020"/>
      <c r="DR69" s="1021"/>
      <c r="DS69" s="1021"/>
      <c r="DT69" s="1021"/>
      <c r="DU69" s="1022"/>
      <c r="DV69" s="1009"/>
      <c r="DW69" s="1010"/>
      <c r="DX69" s="1010"/>
      <c r="DY69" s="1010"/>
      <c r="DZ69" s="1011"/>
      <c r="EA69" s="233"/>
    </row>
    <row r="70" spans="1:131" ht="26.25" customHeight="1" x14ac:dyDescent="0.15">
      <c r="A70" s="241">
        <v>3</v>
      </c>
      <c r="B70" s="1038" t="s">
        <v>596</v>
      </c>
      <c r="C70" s="1039"/>
      <c r="D70" s="1039"/>
      <c r="E70" s="1039"/>
      <c r="F70" s="1039"/>
      <c r="G70" s="1039"/>
      <c r="H70" s="1039"/>
      <c r="I70" s="1039"/>
      <c r="J70" s="1039"/>
      <c r="K70" s="1039"/>
      <c r="L70" s="1039"/>
      <c r="M70" s="1039"/>
      <c r="N70" s="1039"/>
      <c r="O70" s="1039"/>
      <c r="P70" s="1040"/>
      <c r="Q70" s="1041">
        <v>7</v>
      </c>
      <c r="R70" s="1035"/>
      <c r="S70" s="1035"/>
      <c r="T70" s="1035"/>
      <c r="U70" s="1035"/>
      <c r="V70" s="1035">
        <v>4</v>
      </c>
      <c r="W70" s="1035"/>
      <c r="X70" s="1035"/>
      <c r="Y70" s="1035"/>
      <c r="Z70" s="1035"/>
      <c r="AA70" s="1035">
        <v>4</v>
      </c>
      <c r="AB70" s="1035"/>
      <c r="AC70" s="1035"/>
      <c r="AD70" s="1035"/>
      <c r="AE70" s="1035"/>
      <c r="AF70" s="1035">
        <v>4</v>
      </c>
      <c r="AG70" s="1035"/>
      <c r="AH70" s="1035"/>
      <c r="AI70" s="1035"/>
      <c r="AJ70" s="1035"/>
      <c r="AK70" s="1035" t="s">
        <v>531</v>
      </c>
      <c r="AL70" s="1035"/>
      <c r="AM70" s="1035"/>
      <c r="AN70" s="1035"/>
      <c r="AO70" s="1035"/>
      <c r="AP70" s="1035" t="s">
        <v>531</v>
      </c>
      <c r="AQ70" s="1035"/>
      <c r="AR70" s="1035"/>
      <c r="AS70" s="1035"/>
      <c r="AT70" s="1035"/>
      <c r="AU70" s="1035" t="s">
        <v>531</v>
      </c>
      <c r="AV70" s="1035"/>
      <c r="AW70" s="1035"/>
      <c r="AX70" s="1035"/>
      <c r="AY70" s="1035"/>
      <c r="AZ70" s="1036"/>
      <c r="BA70" s="1036"/>
      <c r="BB70" s="1036"/>
      <c r="BC70" s="1036"/>
      <c r="BD70" s="1037"/>
      <c r="BE70" s="244"/>
      <c r="BF70" s="244"/>
      <c r="BG70" s="244"/>
      <c r="BH70" s="244"/>
      <c r="BI70" s="244"/>
      <c r="BJ70" s="244"/>
      <c r="BK70" s="244"/>
      <c r="BL70" s="244"/>
      <c r="BM70" s="244"/>
      <c r="BN70" s="244"/>
      <c r="BO70" s="244"/>
      <c r="BP70" s="244"/>
      <c r="BQ70" s="241">
        <v>64</v>
      </c>
      <c r="BR70" s="246"/>
      <c r="BS70" s="1009"/>
      <c r="BT70" s="1010"/>
      <c r="BU70" s="1010"/>
      <c r="BV70" s="1010"/>
      <c r="BW70" s="1010"/>
      <c r="BX70" s="1010"/>
      <c r="BY70" s="1010"/>
      <c r="BZ70" s="1010"/>
      <c r="CA70" s="1010"/>
      <c r="CB70" s="1010"/>
      <c r="CC70" s="1010"/>
      <c r="CD70" s="1010"/>
      <c r="CE70" s="1010"/>
      <c r="CF70" s="1010"/>
      <c r="CG70" s="1019"/>
      <c r="CH70" s="1020"/>
      <c r="CI70" s="1021"/>
      <c r="CJ70" s="1021"/>
      <c r="CK70" s="1021"/>
      <c r="CL70" s="1022"/>
      <c r="CM70" s="1020"/>
      <c r="CN70" s="1021"/>
      <c r="CO70" s="1021"/>
      <c r="CP70" s="1021"/>
      <c r="CQ70" s="1022"/>
      <c r="CR70" s="1020"/>
      <c r="CS70" s="1021"/>
      <c r="CT70" s="1021"/>
      <c r="CU70" s="1021"/>
      <c r="CV70" s="1022"/>
      <c r="CW70" s="1020"/>
      <c r="CX70" s="1021"/>
      <c r="CY70" s="1021"/>
      <c r="CZ70" s="1021"/>
      <c r="DA70" s="1022"/>
      <c r="DB70" s="1020"/>
      <c r="DC70" s="1021"/>
      <c r="DD70" s="1021"/>
      <c r="DE70" s="1021"/>
      <c r="DF70" s="1022"/>
      <c r="DG70" s="1020"/>
      <c r="DH70" s="1021"/>
      <c r="DI70" s="1021"/>
      <c r="DJ70" s="1021"/>
      <c r="DK70" s="1022"/>
      <c r="DL70" s="1020"/>
      <c r="DM70" s="1021"/>
      <c r="DN70" s="1021"/>
      <c r="DO70" s="1021"/>
      <c r="DP70" s="1022"/>
      <c r="DQ70" s="1020"/>
      <c r="DR70" s="1021"/>
      <c r="DS70" s="1021"/>
      <c r="DT70" s="1021"/>
      <c r="DU70" s="1022"/>
      <c r="DV70" s="1009"/>
      <c r="DW70" s="1010"/>
      <c r="DX70" s="1010"/>
      <c r="DY70" s="1010"/>
      <c r="DZ70" s="1011"/>
      <c r="EA70" s="233"/>
    </row>
    <row r="71" spans="1:131" ht="26.25" customHeight="1" x14ac:dyDescent="0.15">
      <c r="A71" s="241">
        <v>4</v>
      </c>
      <c r="B71" s="1038" t="s">
        <v>597</v>
      </c>
      <c r="C71" s="1039"/>
      <c r="D71" s="1039"/>
      <c r="E71" s="1039"/>
      <c r="F71" s="1039"/>
      <c r="G71" s="1039"/>
      <c r="H71" s="1039"/>
      <c r="I71" s="1039"/>
      <c r="J71" s="1039"/>
      <c r="K71" s="1039"/>
      <c r="L71" s="1039"/>
      <c r="M71" s="1039"/>
      <c r="N71" s="1039"/>
      <c r="O71" s="1039"/>
      <c r="P71" s="1040"/>
      <c r="Q71" s="1041">
        <v>1730.499</v>
      </c>
      <c r="R71" s="1035"/>
      <c r="S71" s="1035"/>
      <c r="T71" s="1035"/>
      <c r="U71" s="1035"/>
      <c r="V71" s="1035">
        <v>1694</v>
      </c>
      <c r="W71" s="1035"/>
      <c r="X71" s="1035"/>
      <c r="Y71" s="1035"/>
      <c r="Z71" s="1035"/>
      <c r="AA71" s="1035">
        <v>36.499000000000002</v>
      </c>
      <c r="AB71" s="1035"/>
      <c r="AC71" s="1035"/>
      <c r="AD71" s="1035"/>
      <c r="AE71" s="1035"/>
      <c r="AF71" s="1035">
        <v>36.499000000000002</v>
      </c>
      <c r="AG71" s="1035"/>
      <c r="AH71" s="1035"/>
      <c r="AI71" s="1035"/>
      <c r="AJ71" s="1035"/>
      <c r="AK71" s="1035" t="s">
        <v>531</v>
      </c>
      <c r="AL71" s="1035"/>
      <c r="AM71" s="1035"/>
      <c r="AN71" s="1035"/>
      <c r="AO71" s="1035"/>
      <c r="AP71" s="1035" t="s">
        <v>531</v>
      </c>
      <c r="AQ71" s="1035"/>
      <c r="AR71" s="1035"/>
      <c r="AS71" s="1035"/>
      <c r="AT71" s="1035"/>
      <c r="AU71" s="1035" t="s">
        <v>531</v>
      </c>
      <c r="AV71" s="1035"/>
      <c r="AW71" s="1035"/>
      <c r="AX71" s="1035"/>
      <c r="AY71" s="1035"/>
      <c r="AZ71" s="1036" t="s">
        <v>603</v>
      </c>
      <c r="BA71" s="1036"/>
      <c r="BB71" s="1036"/>
      <c r="BC71" s="1036"/>
      <c r="BD71" s="1037"/>
      <c r="BE71" s="244"/>
      <c r="BF71" s="244"/>
      <c r="BG71" s="244"/>
      <c r="BH71" s="244"/>
      <c r="BI71" s="244"/>
      <c r="BJ71" s="244"/>
      <c r="BK71" s="244"/>
      <c r="BL71" s="244"/>
      <c r="BM71" s="244"/>
      <c r="BN71" s="244"/>
      <c r="BO71" s="244"/>
      <c r="BP71" s="244"/>
      <c r="BQ71" s="241">
        <v>65</v>
      </c>
      <c r="BR71" s="246"/>
      <c r="BS71" s="1009"/>
      <c r="BT71" s="1010"/>
      <c r="BU71" s="1010"/>
      <c r="BV71" s="1010"/>
      <c r="BW71" s="1010"/>
      <c r="BX71" s="1010"/>
      <c r="BY71" s="1010"/>
      <c r="BZ71" s="1010"/>
      <c r="CA71" s="1010"/>
      <c r="CB71" s="1010"/>
      <c r="CC71" s="1010"/>
      <c r="CD71" s="1010"/>
      <c r="CE71" s="1010"/>
      <c r="CF71" s="1010"/>
      <c r="CG71" s="1019"/>
      <c r="CH71" s="1020"/>
      <c r="CI71" s="1021"/>
      <c r="CJ71" s="1021"/>
      <c r="CK71" s="1021"/>
      <c r="CL71" s="1022"/>
      <c r="CM71" s="1020"/>
      <c r="CN71" s="1021"/>
      <c r="CO71" s="1021"/>
      <c r="CP71" s="1021"/>
      <c r="CQ71" s="1022"/>
      <c r="CR71" s="1020"/>
      <c r="CS71" s="1021"/>
      <c r="CT71" s="1021"/>
      <c r="CU71" s="1021"/>
      <c r="CV71" s="1022"/>
      <c r="CW71" s="1020"/>
      <c r="CX71" s="1021"/>
      <c r="CY71" s="1021"/>
      <c r="CZ71" s="1021"/>
      <c r="DA71" s="1022"/>
      <c r="DB71" s="1020"/>
      <c r="DC71" s="1021"/>
      <c r="DD71" s="1021"/>
      <c r="DE71" s="1021"/>
      <c r="DF71" s="1022"/>
      <c r="DG71" s="1020"/>
      <c r="DH71" s="1021"/>
      <c r="DI71" s="1021"/>
      <c r="DJ71" s="1021"/>
      <c r="DK71" s="1022"/>
      <c r="DL71" s="1020"/>
      <c r="DM71" s="1021"/>
      <c r="DN71" s="1021"/>
      <c r="DO71" s="1021"/>
      <c r="DP71" s="1022"/>
      <c r="DQ71" s="1020"/>
      <c r="DR71" s="1021"/>
      <c r="DS71" s="1021"/>
      <c r="DT71" s="1021"/>
      <c r="DU71" s="1022"/>
      <c r="DV71" s="1009"/>
      <c r="DW71" s="1010"/>
      <c r="DX71" s="1010"/>
      <c r="DY71" s="1010"/>
      <c r="DZ71" s="1011"/>
      <c r="EA71" s="233"/>
    </row>
    <row r="72" spans="1:131" ht="26.25" customHeight="1" x14ac:dyDescent="0.15">
      <c r="A72" s="241">
        <v>5</v>
      </c>
      <c r="B72" s="1038" t="s">
        <v>598</v>
      </c>
      <c r="C72" s="1039"/>
      <c r="D72" s="1039"/>
      <c r="E72" s="1039"/>
      <c r="F72" s="1039"/>
      <c r="G72" s="1039"/>
      <c r="H72" s="1039"/>
      <c r="I72" s="1039"/>
      <c r="J72" s="1039"/>
      <c r="K72" s="1039"/>
      <c r="L72" s="1039"/>
      <c r="M72" s="1039"/>
      <c r="N72" s="1039"/>
      <c r="O72" s="1039"/>
      <c r="P72" s="1040"/>
      <c r="Q72" s="1041">
        <v>824275.2</v>
      </c>
      <c r="R72" s="1035"/>
      <c r="S72" s="1035"/>
      <c r="T72" s="1035"/>
      <c r="U72" s="1035"/>
      <c r="V72" s="1035">
        <v>793575.92700000003</v>
      </c>
      <c r="W72" s="1035"/>
      <c r="X72" s="1035"/>
      <c r="Y72" s="1035"/>
      <c r="Z72" s="1035"/>
      <c r="AA72" s="1035">
        <v>30699.273000000001</v>
      </c>
      <c r="AB72" s="1035"/>
      <c r="AC72" s="1035"/>
      <c r="AD72" s="1035"/>
      <c r="AE72" s="1035"/>
      <c r="AF72" s="1035">
        <v>30699.273000000001</v>
      </c>
      <c r="AG72" s="1035"/>
      <c r="AH72" s="1035"/>
      <c r="AI72" s="1035"/>
      <c r="AJ72" s="1035"/>
      <c r="AK72" s="1035">
        <v>9728.4500000000007</v>
      </c>
      <c r="AL72" s="1035"/>
      <c r="AM72" s="1035"/>
      <c r="AN72" s="1035"/>
      <c r="AO72" s="1035"/>
      <c r="AP72" s="1035" t="s">
        <v>531</v>
      </c>
      <c r="AQ72" s="1035"/>
      <c r="AR72" s="1035"/>
      <c r="AS72" s="1035"/>
      <c r="AT72" s="1035"/>
      <c r="AU72" s="1035" t="s">
        <v>531</v>
      </c>
      <c r="AV72" s="1035"/>
      <c r="AW72" s="1035"/>
      <c r="AX72" s="1035"/>
      <c r="AY72" s="1035"/>
      <c r="AZ72" s="1036" t="s">
        <v>604</v>
      </c>
      <c r="BA72" s="1036"/>
      <c r="BB72" s="1036"/>
      <c r="BC72" s="1036"/>
      <c r="BD72" s="1037"/>
      <c r="BE72" s="244"/>
      <c r="BF72" s="244"/>
      <c r="BG72" s="244"/>
      <c r="BH72" s="244"/>
      <c r="BI72" s="244"/>
      <c r="BJ72" s="244"/>
      <c r="BK72" s="244"/>
      <c r="BL72" s="244"/>
      <c r="BM72" s="244"/>
      <c r="BN72" s="244"/>
      <c r="BO72" s="244"/>
      <c r="BP72" s="244"/>
      <c r="BQ72" s="241">
        <v>66</v>
      </c>
      <c r="BR72" s="246"/>
      <c r="BS72" s="1009"/>
      <c r="BT72" s="1010"/>
      <c r="BU72" s="1010"/>
      <c r="BV72" s="1010"/>
      <c r="BW72" s="1010"/>
      <c r="BX72" s="1010"/>
      <c r="BY72" s="1010"/>
      <c r="BZ72" s="1010"/>
      <c r="CA72" s="1010"/>
      <c r="CB72" s="1010"/>
      <c r="CC72" s="1010"/>
      <c r="CD72" s="1010"/>
      <c r="CE72" s="1010"/>
      <c r="CF72" s="1010"/>
      <c r="CG72" s="1019"/>
      <c r="CH72" s="1020"/>
      <c r="CI72" s="1021"/>
      <c r="CJ72" s="1021"/>
      <c r="CK72" s="1021"/>
      <c r="CL72" s="1022"/>
      <c r="CM72" s="1020"/>
      <c r="CN72" s="1021"/>
      <c r="CO72" s="1021"/>
      <c r="CP72" s="1021"/>
      <c r="CQ72" s="1022"/>
      <c r="CR72" s="1020"/>
      <c r="CS72" s="1021"/>
      <c r="CT72" s="1021"/>
      <c r="CU72" s="1021"/>
      <c r="CV72" s="1022"/>
      <c r="CW72" s="1020"/>
      <c r="CX72" s="1021"/>
      <c r="CY72" s="1021"/>
      <c r="CZ72" s="1021"/>
      <c r="DA72" s="1022"/>
      <c r="DB72" s="1020"/>
      <c r="DC72" s="1021"/>
      <c r="DD72" s="1021"/>
      <c r="DE72" s="1021"/>
      <c r="DF72" s="1022"/>
      <c r="DG72" s="1020"/>
      <c r="DH72" s="1021"/>
      <c r="DI72" s="1021"/>
      <c r="DJ72" s="1021"/>
      <c r="DK72" s="1022"/>
      <c r="DL72" s="1020"/>
      <c r="DM72" s="1021"/>
      <c r="DN72" s="1021"/>
      <c r="DO72" s="1021"/>
      <c r="DP72" s="1022"/>
      <c r="DQ72" s="1020"/>
      <c r="DR72" s="1021"/>
      <c r="DS72" s="1021"/>
      <c r="DT72" s="1021"/>
      <c r="DU72" s="1022"/>
      <c r="DV72" s="1009"/>
      <c r="DW72" s="1010"/>
      <c r="DX72" s="1010"/>
      <c r="DY72" s="1010"/>
      <c r="DZ72" s="1011"/>
      <c r="EA72" s="233"/>
    </row>
    <row r="73" spans="1:131" ht="26.25" customHeight="1" x14ac:dyDescent="0.15">
      <c r="A73" s="241">
        <v>6</v>
      </c>
      <c r="B73" s="1038" t="s">
        <v>599</v>
      </c>
      <c r="C73" s="1039"/>
      <c r="D73" s="1039"/>
      <c r="E73" s="1039"/>
      <c r="F73" s="1039"/>
      <c r="G73" s="1039"/>
      <c r="H73" s="1039"/>
      <c r="I73" s="1039"/>
      <c r="J73" s="1039"/>
      <c r="K73" s="1039"/>
      <c r="L73" s="1039"/>
      <c r="M73" s="1039"/>
      <c r="N73" s="1039"/>
      <c r="O73" s="1039"/>
      <c r="P73" s="1040"/>
      <c r="Q73" s="1041">
        <v>23193.573</v>
      </c>
      <c r="R73" s="1035"/>
      <c r="S73" s="1035"/>
      <c r="T73" s="1035"/>
      <c r="U73" s="1035"/>
      <c r="V73" s="1035">
        <v>22713.573</v>
      </c>
      <c r="W73" s="1035"/>
      <c r="X73" s="1035"/>
      <c r="Y73" s="1035"/>
      <c r="Z73" s="1035"/>
      <c r="AA73" s="1035">
        <v>479.88499999999999</v>
      </c>
      <c r="AB73" s="1035"/>
      <c r="AC73" s="1035"/>
      <c r="AD73" s="1035"/>
      <c r="AE73" s="1035"/>
      <c r="AF73" s="1035">
        <v>479.88499999999999</v>
      </c>
      <c r="AG73" s="1035"/>
      <c r="AH73" s="1035"/>
      <c r="AI73" s="1035"/>
      <c r="AJ73" s="1035"/>
      <c r="AK73" s="1035">
        <v>23.1</v>
      </c>
      <c r="AL73" s="1035"/>
      <c r="AM73" s="1035"/>
      <c r="AN73" s="1035"/>
      <c r="AO73" s="1035"/>
      <c r="AP73" s="1035" t="s">
        <v>531</v>
      </c>
      <c r="AQ73" s="1035"/>
      <c r="AR73" s="1035"/>
      <c r="AS73" s="1035"/>
      <c r="AT73" s="1035"/>
      <c r="AU73" s="1035" t="s">
        <v>531</v>
      </c>
      <c r="AV73" s="1035"/>
      <c r="AW73" s="1035"/>
      <c r="AX73" s="1035"/>
      <c r="AY73" s="1035"/>
      <c r="AZ73" s="1036" t="s">
        <v>603</v>
      </c>
      <c r="BA73" s="1036"/>
      <c r="BB73" s="1036"/>
      <c r="BC73" s="1036"/>
      <c r="BD73" s="1037"/>
      <c r="BE73" s="244"/>
      <c r="BF73" s="244"/>
      <c r="BG73" s="244"/>
      <c r="BH73" s="244"/>
      <c r="BI73" s="244"/>
      <c r="BJ73" s="244"/>
      <c r="BK73" s="244"/>
      <c r="BL73" s="244"/>
      <c r="BM73" s="244"/>
      <c r="BN73" s="244"/>
      <c r="BO73" s="244"/>
      <c r="BP73" s="244"/>
      <c r="BQ73" s="241">
        <v>67</v>
      </c>
      <c r="BR73" s="246"/>
      <c r="BS73" s="1009"/>
      <c r="BT73" s="1010"/>
      <c r="BU73" s="1010"/>
      <c r="BV73" s="1010"/>
      <c r="BW73" s="1010"/>
      <c r="BX73" s="1010"/>
      <c r="BY73" s="1010"/>
      <c r="BZ73" s="1010"/>
      <c r="CA73" s="1010"/>
      <c r="CB73" s="1010"/>
      <c r="CC73" s="1010"/>
      <c r="CD73" s="1010"/>
      <c r="CE73" s="1010"/>
      <c r="CF73" s="1010"/>
      <c r="CG73" s="1019"/>
      <c r="CH73" s="1020"/>
      <c r="CI73" s="1021"/>
      <c r="CJ73" s="1021"/>
      <c r="CK73" s="1021"/>
      <c r="CL73" s="1022"/>
      <c r="CM73" s="1020"/>
      <c r="CN73" s="1021"/>
      <c r="CO73" s="1021"/>
      <c r="CP73" s="1021"/>
      <c r="CQ73" s="1022"/>
      <c r="CR73" s="1020"/>
      <c r="CS73" s="1021"/>
      <c r="CT73" s="1021"/>
      <c r="CU73" s="1021"/>
      <c r="CV73" s="1022"/>
      <c r="CW73" s="1020"/>
      <c r="CX73" s="1021"/>
      <c r="CY73" s="1021"/>
      <c r="CZ73" s="1021"/>
      <c r="DA73" s="1022"/>
      <c r="DB73" s="1020"/>
      <c r="DC73" s="1021"/>
      <c r="DD73" s="1021"/>
      <c r="DE73" s="1021"/>
      <c r="DF73" s="1022"/>
      <c r="DG73" s="1020"/>
      <c r="DH73" s="1021"/>
      <c r="DI73" s="1021"/>
      <c r="DJ73" s="1021"/>
      <c r="DK73" s="1022"/>
      <c r="DL73" s="1020"/>
      <c r="DM73" s="1021"/>
      <c r="DN73" s="1021"/>
      <c r="DO73" s="1021"/>
      <c r="DP73" s="1022"/>
      <c r="DQ73" s="1020"/>
      <c r="DR73" s="1021"/>
      <c r="DS73" s="1021"/>
      <c r="DT73" s="1021"/>
      <c r="DU73" s="1022"/>
      <c r="DV73" s="1009"/>
      <c r="DW73" s="1010"/>
      <c r="DX73" s="1010"/>
      <c r="DY73" s="1010"/>
      <c r="DZ73" s="1011"/>
      <c r="EA73" s="233"/>
    </row>
    <row r="74" spans="1:131" ht="26.25" customHeight="1" x14ac:dyDescent="0.15">
      <c r="A74" s="241">
        <v>7</v>
      </c>
      <c r="B74" s="1038" t="s">
        <v>600</v>
      </c>
      <c r="C74" s="1039"/>
      <c r="D74" s="1039"/>
      <c r="E74" s="1039"/>
      <c r="F74" s="1039"/>
      <c r="G74" s="1039"/>
      <c r="H74" s="1039"/>
      <c r="I74" s="1039"/>
      <c r="J74" s="1039"/>
      <c r="K74" s="1039"/>
      <c r="L74" s="1039"/>
      <c r="M74" s="1039"/>
      <c r="N74" s="1039"/>
      <c r="O74" s="1039"/>
      <c r="P74" s="1040"/>
      <c r="Q74" s="1041">
        <v>237.52600000000001</v>
      </c>
      <c r="R74" s="1035"/>
      <c r="S74" s="1035"/>
      <c r="T74" s="1035"/>
      <c r="U74" s="1035"/>
      <c r="V74" s="1035">
        <v>112.065</v>
      </c>
      <c r="W74" s="1035"/>
      <c r="X74" s="1035"/>
      <c r="Y74" s="1035"/>
      <c r="Z74" s="1035"/>
      <c r="AA74" s="1035">
        <v>125.461</v>
      </c>
      <c r="AB74" s="1035"/>
      <c r="AC74" s="1035"/>
      <c r="AD74" s="1035"/>
      <c r="AE74" s="1035"/>
      <c r="AF74" s="1035">
        <v>125.461</v>
      </c>
      <c r="AG74" s="1035"/>
      <c r="AH74" s="1035"/>
      <c r="AI74" s="1035"/>
      <c r="AJ74" s="1035"/>
      <c r="AK74" s="1035" t="s">
        <v>531</v>
      </c>
      <c r="AL74" s="1035"/>
      <c r="AM74" s="1035"/>
      <c r="AN74" s="1035"/>
      <c r="AO74" s="1035"/>
      <c r="AP74" s="1035" t="s">
        <v>531</v>
      </c>
      <c r="AQ74" s="1035"/>
      <c r="AR74" s="1035"/>
      <c r="AS74" s="1035"/>
      <c r="AT74" s="1035"/>
      <c r="AU74" s="1035" t="s">
        <v>531</v>
      </c>
      <c r="AV74" s="1035"/>
      <c r="AW74" s="1035"/>
      <c r="AX74" s="1035"/>
      <c r="AY74" s="1035"/>
      <c r="AZ74" s="1036" t="s">
        <v>605</v>
      </c>
      <c r="BA74" s="1036"/>
      <c r="BB74" s="1036"/>
      <c r="BC74" s="1036"/>
      <c r="BD74" s="1037"/>
      <c r="BE74" s="244"/>
      <c r="BF74" s="244"/>
      <c r="BG74" s="244"/>
      <c r="BH74" s="244"/>
      <c r="BI74" s="244"/>
      <c r="BJ74" s="244"/>
      <c r="BK74" s="244"/>
      <c r="BL74" s="244"/>
      <c r="BM74" s="244"/>
      <c r="BN74" s="244"/>
      <c r="BO74" s="244"/>
      <c r="BP74" s="244"/>
      <c r="BQ74" s="241">
        <v>68</v>
      </c>
      <c r="BR74" s="246"/>
      <c r="BS74" s="1009"/>
      <c r="BT74" s="1010"/>
      <c r="BU74" s="1010"/>
      <c r="BV74" s="1010"/>
      <c r="BW74" s="1010"/>
      <c r="BX74" s="1010"/>
      <c r="BY74" s="1010"/>
      <c r="BZ74" s="1010"/>
      <c r="CA74" s="1010"/>
      <c r="CB74" s="1010"/>
      <c r="CC74" s="1010"/>
      <c r="CD74" s="1010"/>
      <c r="CE74" s="1010"/>
      <c r="CF74" s="1010"/>
      <c r="CG74" s="1019"/>
      <c r="CH74" s="1020"/>
      <c r="CI74" s="1021"/>
      <c r="CJ74" s="1021"/>
      <c r="CK74" s="1021"/>
      <c r="CL74" s="1022"/>
      <c r="CM74" s="1020"/>
      <c r="CN74" s="1021"/>
      <c r="CO74" s="1021"/>
      <c r="CP74" s="1021"/>
      <c r="CQ74" s="1022"/>
      <c r="CR74" s="1020"/>
      <c r="CS74" s="1021"/>
      <c r="CT74" s="1021"/>
      <c r="CU74" s="1021"/>
      <c r="CV74" s="1022"/>
      <c r="CW74" s="1020"/>
      <c r="CX74" s="1021"/>
      <c r="CY74" s="1021"/>
      <c r="CZ74" s="1021"/>
      <c r="DA74" s="1022"/>
      <c r="DB74" s="1020"/>
      <c r="DC74" s="1021"/>
      <c r="DD74" s="1021"/>
      <c r="DE74" s="1021"/>
      <c r="DF74" s="1022"/>
      <c r="DG74" s="1020"/>
      <c r="DH74" s="1021"/>
      <c r="DI74" s="1021"/>
      <c r="DJ74" s="1021"/>
      <c r="DK74" s="1022"/>
      <c r="DL74" s="1020"/>
      <c r="DM74" s="1021"/>
      <c r="DN74" s="1021"/>
      <c r="DO74" s="1021"/>
      <c r="DP74" s="1022"/>
      <c r="DQ74" s="1020"/>
      <c r="DR74" s="1021"/>
      <c r="DS74" s="1021"/>
      <c r="DT74" s="1021"/>
      <c r="DU74" s="1022"/>
      <c r="DV74" s="1009"/>
      <c r="DW74" s="1010"/>
      <c r="DX74" s="1010"/>
      <c r="DY74" s="1010"/>
      <c r="DZ74" s="1011"/>
      <c r="EA74" s="233"/>
    </row>
    <row r="75" spans="1:131" ht="26.25" customHeight="1" x14ac:dyDescent="0.15">
      <c r="A75" s="241">
        <v>8</v>
      </c>
      <c r="B75" s="1038" t="s">
        <v>601</v>
      </c>
      <c r="C75" s="1039"/>
      <c r="D75" s="1039"/>
      <c r="E75" s="1039"/>
      <c r="F75" s="1039"/>
      <c r="G75" s="1039"/>
      <c r="H75" s="1039"/>
      <c r="I75" s="1039"/>
      <c r="J75" s="1039"/>
      <c r="K75" s="1039"/>
      <c r="L75" s="1039"/>
      <c r="M75" s="1039"/>
      <c r="N75" s="1039"/>
      <c r="O75" s="1039"/>
      <c r="P75" s="1040"/>
      <c r="Q75" s="1042">
        <v>331.577</v>
      </c>
      <c r="R75" s="1043"/>
      <c r="S75" s="1043"/>
      <c r="T75" s="1043"/>
      <c r="U75" s="1044"/>
      <c r="V75" s="1045">
        <v>323.726</v>
      </c>
      <c r="W75" s="1043"/>
      <c r="X75" s="1043"/>
      <c r="Y75" s="1043"/>
      <c r="Z75" s="1044"/>
      <c r="AA75" s="1045">
        <v>7.851</v>
      </c>
      <c r="AB75" s="1043"/>
      <c r="AC75" s="1043"/>
      <c r="AD75" s="1043"/>
      <c r="AE75" s="1044"/>
      <c r="AF75" s="1045">
        <v>7.851</v>
      </c>
      <c r="AG75" s="1043"/>
      <c r="AH75" s="1043"/>
      <c r="AI75" s="1043"/>
      <c r="AJ75" s="1044"/>
      <c r="AK75" s="1045">
        <v>5.2060000000000004</v>
      </c>
      <c r="AL75" s="1043"/>
      <c r="AM75" s="1043"/>
      <c r="AN75" s="1043"/>
      <c r="AO75" s="1044"/>
      <c r="AP75" s="1045" t="s">
        <v>531</v>
      </c>
      <c r="AQ75" s="1043"/>
      <c r="AR75" s="1043"/>
      <c r="AS75" s="1043"/>
      <c r="AT75" s="1044"/>
      <c r="AU75" s="1045" t="s">
        <v>531</v>
      </c>
      <c r="AV75" s="1043"/>
      <c r="AW75" s="1043"/>
      <c r="AX75" s="1043"/>
      <c r="AY75" s="1044"/>
      <c r="AZ75" s="1036"/>
      <c r="BA75" s="1036"/>
      <c r="BB75" s="1036"/>
      <c r="BC75" s="1036"/>
      <c r="BD75" s="1037"/>
      <c r="BE75" s="244"/>
      <c r="BF75" s="244"/>
      <c r="BG75" s="244"/>
      <c r="BH75" s="244"/>
      <c r="BI75" s="244"/>
      <c r="BJ75" s="244"/>
      <c r="BK75" s="244"/>
      <c r="BL75" s="244"/>
      <c r="BM75" s="244"/>
      <c r="BN75" s="244"/>
      <c r="BO75" s="244"/>
      <c r="BP75" s="244"/>
      <c r="BQ75" s="241">
        <v>69</v>
      </c>
      <c r="BR75" s="246"/>
      <c r="BS75" s="1009"/>
      <c r="BT75" s="1010"/>
      <c r="BU75" s="1010"/>
      <c r="BV75" s="1010"/>
      <c r="BW75" s="1010"/>
      <c r="BX75" s="1010"/>
      <c r="BY75" s="1010"/>
      <c r="BZ75" s="1010"/>
      <c r="CA75" s="1010"/>
      <c r="CB75" s="1010"/>
      <c r="CC75" s="1010"/>
      <c r="CD75" s="1010"/>
      <c r="CE75" s="1010"/>
      <c r="CF75" s="1010"/>
      <c r="CG75" s="1019"/>
      <c r="CH75" s="1020"/>
      <c r="CI75" s="1021"/>
      <c r="CJ75" s="1021"/>
      <c r="CK75" s="1021"/>
      <c r="CL75" s="1022"/>
      <c r="CM75" s="1020"/>
      <c r="CN75" s="1021"/>
      <c r="CO75" s="1021"/>
      <c r="CP75" s="1021"/>
      <c r="CQ75" s="1022"/>
      <c r="CR75" s="1020"/>
      <c r="CS75" s="1021"/>
      <c r="CT75" s="1021"/>
      <c r="CU75" s="1021"/>
      <c r="CV75" s="1022"/>
      <c r="CW75" s="1020"/>
      <c r="CX75" s="1021"/>
      <c r="CY75" s="1021"/>
      <c r="CZ75" s="1021"/>
      <c r="DA75" s="1022"/>
      <c r="DB75" s="1020"/>
      <c r="DC75" s="1021"/>
      <c r="DD75" s="1021"/>
      <c r="DE75" s="1021"/>
      <c r="DF75" s="1022"/>
      <c r="DG75" s="1020"/>
      <c r="DH75" s="1021"/>
      <c r="DI75" s="1021"/>
      <c r="DJ75" s="1021"/>
      <c r="DK75" s="1022"/>
      <c r="DL75" s="1020"/>
      <c r="DM75" s="1021"/>
      <c r="DN75" s="1021"/>
      <c r="DO75" s="1021"/>
      <c r="DP75" s="1022"/>
      <c r="DQ75" s="1020"/>
      <c r="DR75" s="1021"/>
      <c r="DS75" s="1021"/>
      <c r="DT75" s="1021"/>
      <c r="DU75" s="1022"/>
      <c r="DV75" s="1009"/>
      <c r="DW75" s="1010"/>
      <c r="DX75" s="1010"/>
      <c r="DY75" s="1010"/>
      <c r="DZ75" s="1011"/>
      <c r="EA75" s="233"/>
    </row>
    <row r="76" spans="1:131" ht="26.25" customHeight="1" x14ac:dyDescent="0.15">
      <c r="A76" s="241">
        <v>9</v>
      </c>
      <c r="B76" s="1038" t="s">
        <v>602</v>
      </c>
      <c r="C76" s="1039"/>
      <c r="D76" s="1039"/>
      <c r="E76" s="1039"/>
      <c r="F76" s="1039"/>
      <c r="G76" s="1039"/>
      <c r="H76" s="1039"/>
      <c r="I76" s="1039"/>
      <c r="J76" s="1039"/>
      <c r="K76" s="1039"/>
      <c r="L76" s="1039"/>
      <c r="M76" s="1039"/>
      <c r="N76" s="1039"/>
      <c r="O76" s="1039"/>
      <c r="P76" s="1040"/>
      <c r="Q76" s="1042">
        <v>43334.661999999997</v>
      </c>
      <c r="R76" s="1043"/>
      <c r="S76" s="1043"/>
      <c r="T76" s="1043"/>
      <c r="U76" s="1044"/>
      <c r="V76" s="1045">
        <v>41922.055</v>
      </c>
      <c r="W76" s="1043"/>
      <c r="X76" s="1043"/>
      <c r="Y76" s="1043"/>
      <c r="Z76" s="1044"/>
      <c r="AA76" s="1045">
        <v>1412.606</v>
      </c>
      <c r="AB76" s="1043"/>
      <c r="AC76" s="1043"/>
      <c r="AD76" s="1043"/>
      <c r="AE76" s="1044"/>
      <c r="AF76" s="1045">
        <v>6407.9359999999997</v>
      </c>
      <c r="AG76" s="1043"/>
      <c r="AH76" s="1043"/>
      <c r="AI76" s="1043"/>
      <c r="AJ76" s="1044"/>
      <c r="AK76" s="1045" t="s">
        <v>531</v>
      </c>
      <c r="AL76" s="1043"/>
      <c r="AM76" s="1043"/>
      <c r="AN76" s="1043"/>
      <c r="AO76" s="1044"/>
      <c r="AP76" s="1045" t="s">
        <v>531</v>
      </c>
      <c r="AQ76" s="1043"/>
      <c r="AR76" s="1043"/>
      <c r="AS76" s="1043"/>
      <c r="AT76" s="1044"/>
      <c r="AU76" s="1045" t="s">
        <v>531</v>
      </c>
      <c r="AV76" s="1043"/>
      <c r="AW76" s="1043"/>
      <c r="AX76" s="1043"/>
      <c r="AY76" s="1044"/>
      <c r="AZ76" s="1036"/>
      <c r="BA76" s="1036"/>
      <c r="BB76" s="1036"/>
      <c r="BC76" s="1036"/>
      <c r="BD76" s="1037"/>
      <c r="BE76" s="244"/>
      <c r="BF76" s="244"/>
      <c r="BG76" s="244"/>
      <c r="BH76" s="244"/>
      <c r="BI76" s="244"/>
      <c r="BJ76" s="244"/>
      <c r="BK76" s="244"/>
      <c r="BL76" s="244"/>
      <c r="BM76" s="244"/>
      <c r="BN76" s="244"/>
      <c r="BO76" s="244"/>
      <c r="BP76" s="244"/>
      <c r="BQ76" s="241">
        <v>70</v>
      </c>
      <c r="BR76" s="246"/>
      <c r="BS76" s="1009"/>
      <c r="BT76" s="1010"/>
      <c r="BU76" s="1010"/>
      <c r="BV76" s="1010"/>
      <c r="BW76" s="1010"/>
      <c r="BX76" s="1010"/>
      <c r="BY76" s="1010"/>
      <c r="BZ76" s="1010"/>
      <c r="CA76" s="1010"/>
      <c r="CB76" s="1010"/>
      <c r="CC76" s="1010"/>
      <c r="CD76" s="1010"/>
      <c r="CE76" s="1010"/>
      <c r="CF76" s="1010"/>
      <c r="CG76" s="1019"/>
      <c r="CH76" s="1020"/>
      <c r="CI76" s="1021"/>
      <c r="CJ76" s="1021"/>
      <c r="CK76" s="1021"/>
      <c r="CL76" s="1022"/>
      <c r="CM76" s="1020"/>
      <c r="CN76" s="1021"/>
      <c r="CO76" s="1021"/>
      <c r="CP76" s="1021"/>
      <c r="CQ76" s="1022"/>
      <c r="CR76" s="1020"/>
      <c r="CS76" s="1021"/>
      <c r="CT76" s="1021"/>
      <c r="CU76" s="1021"/>
      <c r="CV76" s="1022"/>
      <c r="CW76" s="1020"/>
      <c r="CX76" s="1021"/>
      <c r="CY76" s="1021"/>
      <c r="CZ76" s="1021"/>
      <c r="DA76" s="1022"/>
      <c r="DB76" s="1020"/>
      <c r="DC76" s="1021"/>
      <c r="DD76" s="1021"/>
      <c r="DE76" s="1021"/>
      <c r="DF76" s="1022"/>
      <c r="DG76" s="1020"/>
      <c r="DH76" s="1021"/>
      <c r="DI76" s="1021"/>
      <c r="DJ76" s="1021"/>
      <c r="DK76" s="1022"/>
      <c r="DL76" s="1020"/>
      <c r="DM76" s="1021"/>
      <c r="DN76" s="1021"/>
      <c r="DO76" s="1021"/>
      <c r="DP76" s="1022"/>
      <c r="DQ76" s="1020"/>
      <c r="DR76" s="1021"/>
      <c r="DS76" s="1021"/>
      <c r="DT76" s="1021"/>
      <c r="DU76" s="1022"/>
      <c r="DV76" s="1009"/>
      <c r="DW76" s="1010"/>
      <c r="DX76" s="1010"/>
      <c r="DY76" s="1010"/>
      <c r="DZ76" s="1011"/>
      <c r="EA76" s="233"/>
    </row>
    <row r="77" spans="1:131" ht="26.25" customHeight="1" x14ac:dyDescent="0.15">
      <c r="A77" s="241">
        <v>10</v>
      </c>
      <c r="B77" s="1038"/>
      <c r="C77" s="1039"/>
      <c r="D77" s="1039"/>
      <c r="E77" s="1039"/>
      <c r="F77" s="1039"/>
      <c r="G77" s="1039"/>
      <c r="H77" s="1039"/>
      <c r="I77" s="1039"/>
      <c r="J77" s="1039"/>
      <c r="K77" s="1039"/>
      <c r="L77" s="1039"/>
      <c r="M77" s="1039"/>
      <c r="N77" s="1039"/>
      <c r="O77" s="1039"/>
      <c r="P77" s="1040"/>
      <c r="Q77" s="1042"/>
      <c r="R77" s="1043"/>
      <c r="S77" s="1043"/>
      <c r="T77" s="1043"/>
      <c r="U77" s="1044"/>
      <c r="V77" s="1045"/>
      <c r="W77" s="1043"/>
      <c r="X77" s="1043"/>
      <c r="Y77" s="1043"/>
      <c r="Z77" s="1044"/>
      <c r="AA77" s="1045"/>
      <c r="AB77" s="1043"/>
      <c r="AC77" s="1043"/>
      <c r="AD77" s="1043"/>
      <c r="AE77" s="1044"/>
      <c r="AF77" s="1045"/>
      <c r="AG77" s="1043"/>
      <c r="AH77" s="1043"/>
      <c r="AI77" s="1043"/>
      <c r="AJ77" s="1044"/>
      <c r="AK77" s="1045"/>
      <c r="AL77" s="1043"/>
      <c r="AM77" s="1043"/>
      <c r="AN77" s="1043"/>
      <c r="AO77" s="1044"/>
      <c r="AP77" s="1045"/>
      <c r="AQ77" s="1043"/>
      <c r="AR77" s="1043"/>
      <c r="AS77" s="1043"/>
      <c r="AT77" s="1044"/>
      <c r="AU77" s="1045"/>
      <c r="AV77" s="1043"/>
      <c r="AW77" s="1043"/>
      <c r="AX77" s="1043"/>
      <c r="AY77" s="1044"/>
      <c r="AZ77" s="1036"/>
      <c r="BA77" s="1036"/>
      <c r="BB77" s="1036"/>
      <c r="BC77" s="1036"/>
      <c r="BD77" s="1037"/>
      <c r="BE77" s="244"/>
      <c r="BF77" s="244"/>
      <c r="BG77" s="244"/>
      <c r="BH77" s="244"/>
      <c r="BI77" s="244"/>
      <c r="BJ77" s="244"/>
      <c r="BK77" s="244"/>
      <c r="BL77" s="244"/>
      <c r="BM77" s="244"/>
      <c r="BN77" s="244"/>
      <c r="BO77" s="244"/>
      <c r="BP77" s="244"/>
      <c r="BQ77" s="241">
        <v>71</v>
      </c>
      <c r="BR77" s="246"/>
      <c r="BS77" s="1009"/>
      <c r="BT77" s="1010"/>
      <c r="BU77" s="1010"/>
      <c r="BV77" s="1010"/>
      <c r="BW77" s="1010"/>
      <c r="BX77" s="1010"/>
      <c r="BY77" s="1010"/>
      <c r="BZ77" s="1010"/>
      <c r="CA77" s="1010"/>
      <c r="CB77" s="1010"/>
      <c r="CC77" s="1010"/>
      <c r="CD77" s="1010"/>
      <c r="CE77" s="1010"/>
      <c r="CF77" s="1010"/>
      <c r="CG77" s="1019"/>
      <c r="CH77" s="1020"/>
      <c r="CI77" s="1021"/>
      <c r="CJ77" s="1021"/>
      <c r="CK77" s="1021"/>
      <c r="CL77" s="1022"/>
      <c r="CM77" s="1020"/>
      <c r="CN77" s="1021"/>
      <c r="CO77" s="1021"/>
      <c r="CP77" s="1021"/>
      <c r="CQ77" s="1022"/>
      <c r="CR77" s="1020"/>
      <c r="CS77" s="1021"/>
      <c r="CT77" s="1021"/>
      <c r="CU77" s="1021"/>
      <c r="CV77" s="1022"/>
      <c r="CW77" s="1020"/>
      <c r="CX77" s="1021"/>
      <c r="CY77" s="1021"/>
      <c r="CZ77" s="1021"/>
      <c r="DA77" s="1022"/>
      <c r="DB77" s="1020"/>
      <c r="DC77" s="1021"/>
      <c r="DD77" s="1021"/>
      <c r="DE77" s="1021"/>
      <c r="DF77" s="1022"/>
      <c r="DG77" s="1020"/>
      <c r="DH77" s="1021"/>
      <c r="DI77" s="1021"/>
      <c r="DJ77" s="1021"/>
      <c r="DK77" s="1022"/>
      <c r="DL77" s="1020"/>
      <c r="DM77" s="1021"/>
      <c r="DN77" s="1021"/>
      <c r="DO77" s="1021"/>
      <c r="DP77" s="1022"/>
      <c r="DQ77" s="1020"/>
      <c r="DR77" s="1021"/>
      <c r="DS77" s="1021"/>
      <c r="DT77" s="1021"/>
      <c r="DU77" s="1022"/>
      <c r="DV77" s="1009"/>
      <c r="DW77" s="1010"/>
      <c r="DX77" s="1010"/>
      <c r="DY77" s="1010"/>
      <c r="DZ77" s="1011"/>
      <c r="EA77" s="233"/>
    </row>
    <row r="78" spans="1:131" ht="26.25" customHeight="1" x14ac:dyDescent="0.15">
      <c r="A78" s="241">
        <v>11</v>
      </c>
      <c r="B78" s="1038"/>
      <c r="C78" s="1039"/>
      <c r="D78" s="1039"/>
      <c r="E78" s="1039"/>
      <c r="F78" s="1039"/>
      <c r="G78" s="1039"/>
      <c r="H78" s="1039"/>
      <c r="I78" s="1039"/>
      <c r="J78" s="1039"/>
      <c r="K78" s="1039"/>
      <c r="L78" s="1039"/>
      <c r="M78" s="1039"/>
      <c r="N78" s="1039"/>
      <c r="O78" s="1039"/>
      <c r="P78" s="1040"/>
      <c r="Q78" s="1041"/>
      <c r="R78" s="1035"/>
      <c r="S78" s="1035"/>
      <c r="T78" s="1035"/>
      <c r="U78" s="1035"/>
      <c r="V78" s="1035"/>
      <c r="W78" s="1035"/>
      <c r="X78" s="1035"/>
      <c r="Y78" s="1035"/>
      <c r="Z78" s="1035"/>
      <c r="AA78" s="1035"/>
      <c r="AB78" s="1035"/>
      <c r="AC78" s="1035"/>
      <c r="AD78" s="1035"/>
      <c r="AE78" s="1035"/>
      <c r="AF78" s="1035"/>
      <c r="AG78" s="1035"/>
      <c r="AH78" s="1035"/>
      <c r="AI78" s="1035"/>
      <c r="AJ78" s="1035"/>
      <c r="AK78" s="1035"/>
      <c r="AL78" s="1035"/>
      <c r="AM78" s="1035"/>
      <c r="AN78" s="1035"/>
      <c r="AO78" s="1035"/>
      <c r="AP78" s="1035"/>
      <c r="AQ78" s="1035"/>
      <c r="AR78" s="1035"/>
      <c r="AS78" s="1035"/>
      <c r="AT78" s="1035"/>
      <c r="AU78" s="1035"/>
      <c r="AV78" s="1035"/>
      <c r="AW78" s="1035"/>
      <c r="AX78" s="1035"/>
      <c r="AY78" s="1035"/>
      <c r="AZ78" s="1036"/>
      <c r="BA78" s="1036"/>
      <c r="BB78" s="1036"/>
      <c r="BC78" s="1036"/>
      <c r="BD78" s="1037"/>
      <c r="BE78" s="244"/>
      <c r="BF78" s="244"/>
      <c r="BG78" s="244"/>
      <c r="BH78" s="244"/>
      <c r="BI78" s="244"/>
      <c r="BJ78" s="233"/>
      <c r="BK78" s="233"/>
      <c r="BL78" s="233"/>
      <c r="BM78" s="233"/>
      <c r="BN78" s="233"/>
      <c r="BO78" s="244"/>
      <c r="BP78" s="244"/>
      <c r="BQ78" s="241">
        <v>72</v>
      </c>
      <c r="BR78" s="246"/>
      <c r="BS78" s="1009"/>
      <c r="BT78" s="1010"/>
      <c r="BU78" s="1010"/>
      <c r="BV78" s="1010"/>
      <c r="BW78" s="1010"/>
      <c r="BX78" s="1010"/>
      <c r="BY78" s="1010"/>
      <c r="BZ78" s="1010"/>
      <c r="CA78" s="1010"/>
      <c r="CB78" s="1010"/>
      <c r="CC78" s="1010"/>
      <c r="CD78" s="1010"/>
      <c r="CE78" s="1010"/>
      <c r="CF78" s="1010"/>
      <c r="CG78" s="1019"/>
      <c r="CH78" s="1020"/>
      <c r="CI78" s="1021"/>
      <c r="CJ78" s="1021"/>
      <c r="CK78" s="1021"/>
      <c r="CL78" s="1022"/>
      <c r="CM78" s="1020"/>
      <c r="CN78" s="1021"/>
      <c r="CO78" s="1021"/>
      <c r="CP78" s="1021"/>
      <c r="CQ78" s="1022"/>
      <c r="CR78" s="1020"/>
      <c r="CS78" s="1021"/>
      <c r="CT78" s="1021"/>
      <c r="CU78" s="1021"/>
      <c r="CV78" s="1022"/>
      <c r="CW78" s="1020"/>
      <c r="CX78" s="1021"/>
      <c r="CY78" s="1021"/>
      <c r="CZ78" s="1021"/>
      <c r="DA78" s="1022"/>
      <c r="DB78" s="1020"/>
      <c r="DC78" s="1021"/>
      <c r="DD78" s="1021"/>
      <c r="DE78" s="1021"/>
      <c r="DF78" s="1022"/>
      <c r="DG78" s="1020"/>
      <c r="DH78" s="1021"/>
      <c r="DI78" s="1021"/>
      <c r="DJ78" s="1021"/>
      <c r="DK78" s="1022"/>
      <c r="DL78" s="1020"/>
      <c r="DM78" s="1021"/>
      <c r="DN78" s="1021"/>
      <c r="DO78" s="1021"/>
      <c r="DP78" s="1022"/>
      <c r="DQ78" s="1020"/>
      <c r="DR78" s="1021"/>
      <c r="DS78" s="1021"/>
      <c r="DT78" s="1021"/>
      <c r="DU78" s="1022"/>
      <c r="DV78" s="1009"/>
      <c r="DW78" s="1010"/>
      <c r="DX78" s="1010"/>
      <c r="DY78" s="1010"/>
      <c r="DZ78" s="1011"/>
      <c r="EA78" s="233"/>
    </row>
    <row r="79" spans="1:131" ht="26.25" customHeight="1" x14ac:dyDescent="0.15">
      <c r="A79" s="241">
        <v>12</v>
      </c>
      <c r="B79" s="1038"/>
      <c r="C79" s="1039"/>
      <c r="D79" s="1039"/>
      <c r="E79" s="1039"/>
      <c r="F79" s="1039"/>
      <c r="G79" s="1039"/>
      <c r="H79" s="1039"/>
      <c r="I79" s="1039"/>
      <c r="J79" s="1039"/>
      <c r="K79" s="1039"/>
      <c r="L79" s="1039"/>
      <c r="M79" s="1039"/>
      <c r="N79" s="1039"/>
      <c r="O79" s="1039"/>
      <c r="P79" s="1040"/>
      <c r="Q79" s="1041"/>
      <c r="R79" s="1035"/>
      <c r="S79" s="1035"/>
      <c r="T79" s="1035"/>
      <c r="U79" s="1035"/>
      <c r="V79" s="1035"/>
      <c r="W79" s="1035"/>
      <c r="X79" s="1035"/>
      <c r="Y79" s="1035"/>
      <c r="Z79" s="1035"/>
      <c r="AA79" s="1035"/>
      <c r="AB79" s="1035"/>
      <c r="AC79" s="1035"/>
      <c r="AD79" s="1035"/>
      <c r="AE79" s="1035"/>
      <c r="AF79" s="1035"/>
      <c r="AG79" s="1035"/>
      <c r="AH79" s="1035"/>
      <c r="AI79" s="1035"/>
      <c r="AJ79" s="1035"/>
      <c r="AK79" s="1035"/>
      <c r="AL79" s="1035"/>
      <c r="AM79" s="1035"/>
      <c r="AN79" s="1035"/>
      <c r="AO79" s="1035"/>
      <c r="AP79" s="1035"/>
      <c r="AQ79" s="1035"/>
      <c r="AR79" s="1035"/>
      <c r="AS79" s="1035"/>
      <c r="AT79" s="1035"/>
      <c r="AU79" s="1035"/>
      <c r="AV79" s="1035"/>
      <c r="AW79" s="1035"/>
      <c r="AX79" s="1035"/>
      <c r="AY79" s="1035"/>
      <c r="AZ79" s="1036"/>
      <c r="BA79" s="1036"/>
      <c r="BB79" s="1036"/>
      <c r="BC79" s="1036"/>
      <c r="BD79" s="1037"/>
      <c r="BE79" s="244"/>
      <c r="BF79" s="244"/>
      <c r="BG79" s="244"/>
      <c r="BH79" s="244"/>
      <c r="BI79" s="244"/>
      <c r="BJ79" s="233"/>
      <c r="BK79" s="233"/>
      <c r="BL79" s="233"/>
      <c r="BM79" s="233"/>
      <c r="BN79" s="233"/>
      <c r="BO79" s="244"/>
      <c r="BP79" s="244"/>
      <c r="BQ79" s="241">
        <v>73</v>
      </c>
      <c r="BR79" s="246"/>
      <c r="BS79" s="1009"/>
      <c r="BT79" s="1010"/>
      <c r="BU79" s="1010"/>
      <c r="BV79" s="1010"/>
      <c r="BW79" s="1010"/>
      <c r="BX79" s="1010"/>
      <c r="BY79" s="1010"/>
      <c r="BZ79" s="1010"/>
      <c r="CA79" s="1010"/>
      <c r="CB79" s="1010"/>
      <c r="CC79" s="1010"/>
      <c r="CD79" s="1010"/>
      <c r="CE79" s="1010"/>
      <c r="CF79" s="1010"/>
      <c r="CG79" s="1019"/>
      <c r="CH79" s="1020"/>
      <c r="CI79" s="1021"/>
      <c r="CJ79" s="1021"/>
      <c r="CK79" s="1021"/>
      <c r="CL79" s="1022"/>
      <c r="CM79" s="1020"/>
      <c r="CN79" s="1021"/>
      <c r="CO79" s="1021"/>
      <c r="CP79" s="1021"/>
      <c r="CQ79" s="1022"/>
      <c r="CR79" s="1020"/>
      <c r="CS79" s="1021"/>
      <c r="CT79" s="1021"/>
      <c r="CU79" s="1021"/>
      <c r="CV79" s="1022"/>
      <c r="CW79" s="1020"/>
      <c r="CX79" s="1021"/>
      <c r="CY79" s="1021"/>
      <c r="CZ79" s="1021"/>
      <c r="DA79" s="1022"/>
      <c r="DB79" s="1020"/>
      <c r="DC79" s="1021"/>
      <c r="DD79" s="1021"/>
      <c r="DE79" s="1021"/>
      <c r="DF79" s="1022"/>
      <c r="DG79" s="1020"/>
      <c r="DH79" s="1021"/>
      <c r="DI79" s="1021"/>
      <c r="DJ79" s="1021"/>
      <c r="DK79" s="1022"/>
      <c r="DL79" s="1020"/>
      <c r="DM79" s="1021"/>
      <c r="DN79" s="1021"/>
      <c r="DO79" s="1021"/>
      <c r="DP79" s="1022"/>
      <c r="DQ79" s="1020"/>
      <c r="DR79" s="1021"/>
      <c r="DS79" s="1021"/>
      <c r="DT79" s="1021"/>
      <c r="DU79" s="1022"/>
      <c r="DV79" s="1009"/>
      <c r="DW79" s="1010"/>
      <c r="DX79" s="1010"/>
      <c r="DY79" s="1010"/>
      <c r="DZ79" s="1011"/>
      <c r="EA79" s="233"/>
    </row>
    <row r="80" spans="1:131" ht="26.25" customHeight="1" x14ac:dyDescent="0.15">
      <c r="A80" s="241">
        <v>13</v>
      </c>
      <c r="B80" s="1038"/>
      <c r="C80" s="1039"/>
      <c r="D80" s="1039"/>
      <c r="E80" s="1039"/>
      <c r="F80" s="1039"/>
      <c r="G80" s="1039"/>
      <c r="H80" s="1039"/>
      <c r="I80" s="1039"/>
      <c r="J80" s="1039"/>
      <c r="K80" s="1039"/>
      <c r="L80" s="1039"/>
      <c r="M80" s="1039"/>
      <c r="N80" s="1039"/>
      <c r="O80" s="1039"/>
      <c r="P80" s="1040"/>
      <c r="Q80" s="1041"/>
      <c r="R80" s="1035"/>
      <c r="S80" s="1035"/>
      <c r="T80" s="1035"/>
      <c r="U80" s="1035"/>
      <c r="V80" s="1035"/>
      <c r="W80" s="1035"/>
      <c r="X80" s="1035"/>
      <c r="Y80" s="1035"/>
      <c r="Z80" s="1035"/>
      <c r="AA80" s="1035"/>
      <c r="AB80" s="1035"/>
      <c r="AC80" s="1035"/>
      <c r="AD80" s="1035"/>
      <c r="AE80" s="1035"/>
      <c r="AF80" s="1035"/>
      <c r="AG80" s="1035"/>
      <c r="AH80" s="1035"/>
      <c r="AI80" s="1035"/>
      <c r="AJ80" s="1035"/>
      <c r="AK80" s="1035"/>
      <c r="AL80" s="1035"/>
      <c r="AM80" s="1035"/>
      <c r="AN80" s="1035"/>
      <c r="AO80" s="1035"/>
      <c r="AP80" s="1035"/>
      <c r="AQ80" s="1035"/>
      <c r="AR80" s="1035"/>
      <c r="AS80" s="1035"/>
      <c r="AT80" s="1035"/>
      <c r="AU80" s="1035"/>
      <c r="AV80" s="1035"/>
      <c r="AW80" s="1035"/>
      <c r="AX80" s="1035"/>
      <c r="AY80" s="1035"/>
      <c r="AZ80" s="1036"/>
      <c r="BA80" s="1036"/>
      <c r="BB80" s="1036"/>
      <c r="BC80" s="1036"/>
      <c r="BD80" s="1037"/>
      <c r="BE80" s="244"/>
      <c r="BF80" s="244"/>
      <c r="BG80" s="244"/>
      <c r="BH80" s="244"/>
      <c r="BI80" s="244"/>
      <c r="BJ80" s="244"/>
      <c r="BK80" s="244"/>
      <c r="BL80" s="244"/>
      <c r="BM80" s="244"/>
      <c r="BN80" s="244"/>
      <c r="BO80" s="244"/>
      <c r="BP80" s="244"/>
      <c r="BQ80" s="241">
        <v>74</v>
      </c>
      <c r="BR80" s="246"/>
      <c r="BS80" s="1009"/>
      <c r="BT80" s="1010"/>
      <c r="BU80" s="1010"/>
      <c r="BV80" s="1010"/>
      <c r="BW80" s="1010"/>
      <c r="BX80" s="1010"/>
      <c r="BY80" s="1010"/>
      <c r="BZ80" s="1010"/>
      <c r="CA80" s="1010"/>
      <c r="CB80" s="1010"/>
      <c r="CC80" s="1010"/>
      <c r="CD80" s="1010"/>
      <c r="CE80" s="1010"/>
      <c r="CF80" s="1010"/>
      <c r="CG80" s="1019"/>
      <c r="CH80" s="1020"/>
      <c r="CI80" s="1021"/>
      <c r="CJ80" s="1021"/>
      <c r="CK80" s="1021"/>
      <c r="CL80" s="1022"/>
      <c r="CM80" s="1020"/>
      <c r="CN80" s="1021"/>
      <c r="CO80" s="1021"/>
      <c r="CP80" s="1021"/>
      <c r="CQ80" s="1022"/>
      <c r="CR80" s="1020"/>
      <c r="CS80" s="1021"/>
      <c r="CT80" s="1021"/>
      <c r="CU80" s="1021"/>
      <c r="CV80" s="1022"/>
      <c r="CW80" s="1020"/>
      <c r="CX80" s="1021"/>
      <c r="CY80" s="1021"/>
      <c r="CZ80" s="1021"/>
      <c r="DA80" s="1022"/>
      <c r="DB80" s="1020"/>
      <c r="DC80" s="1021"/>
      <c r="DD80" s="1021"/>
      <c r="DE80" s="1021"/>
      <c r="DF80" s="1022"/>
      <c r="DG80" s="1020"/>
      <c r="DH80" s="1021"/>
      <c r="DI80" s="1021"/>
      <c r="DJ80" s="1021"/>
      <c r="DK80" s="1022"/>
      <c r="DL80" s="1020"/>
      <c r="DM80" s="1021"/>
      <c r="DN80" s="1021"/>
      <c r="DO80" s="1021"/>
      <c r="DP80" s="1022"/>
      <c r="DQ80" s="1020"/>
      <c r="DR80" s="1021"/>
      <c r="DS80" s="1021"/>
      <c r="DT80" s="1021"/>
      <c r="DU80" s="1022"/>
      <c r="DV80" s="1009"/>
      <c r="DW80" s="1010"/>
      <c r="DX80" s="1010"/>
      <c r="DY80" s="1010"/>
      <c r="DZ80" s="1011"/>
      <c r="EA80" s="233"/>
    </row>
    <row r="81" spans="1:131" ht="26.25" customHeight="1" x14ac:dyDescent="0.15">
      <c r="A81" s="241">
        <v>14</v>
      </c>
      <c r="B81" s="1038"/>
      <c r="C81" s="1039"/>
      <c r="D81" s="1039"/>
      <c r="E81" s="1039"/>
      <c r="F81" s="1039"/>
      <c r="G81" s="1039"/>
      <c r="H81" s="1039"/>
      <c r="I81" s="1039"/>
      <c r="J81" s="1039"/>
      <c r="K81" s="1039"/>
      <c r="L81" s="1039"/>
      <c r="M81" s="1039"/>
      <c r="N81" s="1039"/>
      <c r="O81" s="1039"/>
      <c r="P81" s="1040"/>
      <c r="Q81" s="1041"/>
      <c r="R81" s="1035"/>
      <c r="S81" s="1035"/>
      <c r="T81" s="1035"/>
      <c r="U81" s="1035"/>
      <c r="V81" s="1035"/>
      <c r="W81" s="1035"/>
      <c r="X81" s="1035"/>
      <c r="Y81" s="1035"/>
      <c r="Z81" s="1035"/>
      <c r="AA81" s="1035"/>
      <c r="AB81" s="1035"/>
      <c r="AC81" s="1035"/>
      <c r="AD81" s="1035"/>
      <c r="AE81" s="1035"/>
      <c r="AF81" s="1035"/>
      <c r="AG81" s="1035"/>
      <c r="AH81" s="1035"/>
      <c r="AI81" s="1035"/>
      <c r="AJ81" s="1035"/>
      <c r="AK81" s="1035"/>
      <c r="AL81" s="1035"/>
      <c r="AM81" s="1035"/>
      <c r="AN81" s="1035"/>
      <c r="AO81" s="1035"/>
      <c r="AP81" s="1035"/>
      <c r="AQ81" s="1035"/>
      <c r="AR81" s="1035"/>
      <c r="AS81" s="1035"/>
      <c r="AT81" s="1035"/>
      <c r="AU81" s="1035"/>
      <c r="AV81" s="1035"/>
      <c r="AW81" s="1035"/>
      <c r="AX81" s="1035"/>
      <c r="AY81" s="1035"/>
      <c r="AZ81" s="1036"/>
      <c r="BA81" s="1036"/>
      <c r="BB81" s="1036"/>
      <c r="BC81" s="1036"/>
      <c r="BD81" s="1037"/>
      <c r="BE81" s="244"/>
      <c r="BF81" s="244"/>
      <c r="BG81" s="244"/>
      <c r="BH81" s="244"/>
      <c r="BI81" s="244"/>
      <c r="BJ81" s="244"/>
      <c r="BK81" s="244"/>
      <c r="BL81" s="244"/>
      <c r="BM81" s="244"/>
      <c r="BN81" s="244"/>
      <c r="BO81" s="244"/>
      <c r="BP81" s="244"/>
      <c r="BQ81" s="241">
        <v>75</v>
      </c>
      <c r="BR81" s="246"/>
      <c r="BS81" s="1009"/>
      <c r="BT81" s="1010"/>
      <c r="BU81" s="1010"/>
      <c r="BV81" s="1010"/>
      <c r="BW81" s="1010"/>
      <c r="BX81" s="1010"/>
      <c r="BY81" s="1010"/>
      <c r="BZ81" s="1010"/>
      <c r="CA81" s="1010"/>
      <c r="CB81" s="1010"/>
      <c r="CC81" s="1010"/>
      <c r="CD81" s="1010"/>
      <c r="CE81" s="1010"/>
      <c r="CF81" s="1010"/>
      <c r="CG81" s="1019"/>
      <c r="CH81" s="1020"/>
      <c r="CI81" s="1021"/>
      <c r="CJ81" s="1021"/>
      <c r="CK81" s="1021"/>
      <c r="CL81" s="1022"/>
      <c r="CM81" s="1020"/>
      <c r="CN81" s="1021"/>
      <c r="CO81" s="1021"/>
      <c r="CP81" s="1021"/>
      <c r="CQ81" s="1022"/>
      <c r="CR81" s="1020"/>
      <c r="CS81" s="1021"/>
      <c r="CT81" s="1021"/>
      <c r="CU81" s="1021"/>
      <c r="CV81" s="1022"/>
      <c r="CW81" s="1020"/>
      <c r="CX81" s="1021"/>
      <c r="CY81" s="1021"/>
      <c r="CZ81" s="1021"/>
      <c r="DA81" s="1022"/>
      <c r="DB81" s="1020"/>
      <c r="DC81" s="1021"/>
      <c r="DD81" s="1021"/>
      <c r="DE81" s="1021"/>
      <c r="DF81" s="1022"/>
      <c r="DG81" s="1020"/>
      <c r="DH81" s="1021"/>
      <c r="DI81" s="1021"/>
      <c r="DJ81" s="1021"/>
      <c r="DK81" s="1022"/>
      <c r="DL81" s="1020"/>
      <c r="DM81" s="1021"/>
      <c r="DN81" s="1021"/>
      <c r="DO81" s="1021"/>
      <c r="DP81" s="1022"/>
      <c r="DQ81" s="1020"/>
      <c r="DR81" s="1021"/>
      <c r="DS81" s="1021"/>
      <c r="DT81" s="1021"/>
      <c r="DU81" s="1022"/>
      <c r="DV81" s="1009"/>
      <c r="DW81" s="1010"/>
      <c r="DX81" s="1010"/>
      <c r="DY81" s="1010"/>
      <c r="DZ81" s="1011"/>
      <c r="EA81" s="233"/>
    </row>
    <row r="82" spans="1:131" ht="26.25" customHeight="1" x14ac:dyDescent="0.15">
      <c r="A82" s="241">
        <v>15</v>
      </c>
      <c r="B82" s="1038"/>
      <c r="C82" s="1039"/>
      <c r="D82" s="1039"/>
      <c r="E82" s="1039"/>
      <c r="F82" s="1039"/>
      <c r="G82" s="1039"/>
      <c r="H82" s="1039"/>
      <c r="I82" s="1039"/>
      <c r="J82" s="1039"/>
      <c r="K82" s="1039"/>
      <c r="L82" s="1039"/>
      <c r="M82" s="1039"/>
      <c r="N82" s="1039"/>
      <c r="O82" s="1039"/>
      <c r="P82" s="1040"/>
      <c r="Q82" s="1041"/>
      <c r="R82" s="1035"/>
      <c r="S82" s="1035"/>
      <c r="T82" s="1035"/>
      <c r="U82" s="1035"/>
      <c r="V82" s="1035"/>
      <c r="W82" s="1035"/>
      <c r="X82" s="1035"/>
      <c r="Y82" s="1035"/>
      <c r="Z82" s="1035"/>
      <c r="AA82" s="1035"/>
      <c r="AB82" s="1035"/>
      <c r="AC82" s="1035"/>
      <c r="AD82" s="1035"/>
      <c r="AE82" s="1035"/>
      <c r="AF82" s="1035"/>
      <c r="AG82" s="1035"/>
      <c r="AH82" s="1035"/>
      <c r="AI82" s="1035"/>
      <c r="AJ82" s="1035"/>
      <c r="AK82" s="1035"/>
      <c r="AL82" s="1035"/>
      <c r="AM82" s="1035"/>
      <c r="AN82" s="1035"/>
      <c r="AO82" s="1035"/>
      <c r="AP82" s="1035"/>
      <c r="AQ82" s="1035"/>
      <c r="AR82" s="1035"/>
      <c r="AS82" s="1035"/>
      <c r="AT82" s="1035"/>
      <c r="AU82" s="1035"/>
      <c r="AV82" s="1035"/>
      <c r="AW82" s="1035"/>
      <c r="AX82" s="1035"/>
      <c r="AY82" s="1035"/>
      <c r="AZ82" s="1036"/>
      <c r="BA82" s="1036"/>
      <c r="BB82" s="1036"/>
      <c r="BC82" s="1036"/>
      <c r="BD82" s="1037"/>
      <c r="BE82" s="244"/>
      <c r="BF82" s="244"/>
      <c r="BG82" s="244"/>
      <c r="BH82" s="244"/>
      <c r="BI82" s="244"/>
      <c r="BJ82" s="244"/>
      <c r="BK82" s="244"/>
      <c r="BL82" s="244"/>
      <c r="BM82" s="244"/>
      <c r="BN82" s="244"/>
      <c r="BO82" s="244"/>
      <c r="BP82" s="244"/>
      <c r="BQ82" s="241">
        <v>76</v>
      </c>
      <c r="BR82" s="246"/>
      <c r="BS82" s="1009"/>
      <c r="BT82" s="1010"/>
      <c r="BU82" s="1010"/>
      <c r="BV82" s="1010"/>
      <c r="BW82" s="1010"/>
      <c r="BX82" s="1010"/>
      <c r="BY82" s="1010"/>
      <c r="BZ82" s="1010"/>
      <c r="CA82" s="1010"/>
      <c r="CB82" s="1010"/>
      <c r="CC82" s="1010"/>
      <c r="CD82" s="1010"/>
      <c r="CE82" s="1010"/>
      <c r="CF82" s="1010"/>
      <c r="CG82" s="1019"/>
      <c r="CH82" s="1020"/>
      <c r="CI82" s="1021"/>
      <c r="CJ82" s="1021"/>
      <c r="CK82" s="1021"/>
      <c r="CL82" s="1022"/>
      <c r="CM82" s="1020"/>
      <c r="CN82" s="1021"/>
      <c r="CO82" s="1021"/>
      <c r="CP82" s="1021"/>
      <c r="CQ82" s="1022"/>
      <c r="CR82" s="1020"/>
      <c r="CS82" s="1021"/>
      <c r="CT82" s="1021"/>
      <c r="CU82" s="1021"/>
      <c r="CV82" s="1022"/>
      <c r="CW82" s="1020"/>
      <c r="CX82" s="1021"/>
      <c r="CY82" s="1021"/>
      <c r="CZ82" s="1021"/>
      <c r="DA82" s="1022"/>
      <c r="DB82" s="1020"/>
      <c r="DC82" s="1021"/>
      <c r="DD82" s="1021"/>
      <c r="DE82" s="1021"/>
      <c r="DF82" s="1022"/>
      <c r="DG82" s="1020"/>
      <c r="DH82" s="1021"/>
      <c r="DI82" s="1021"/>
      <c r="DJ82" s="1021"/>
      <c r="DK82" s="1022"/>
      <c r="DL82" s="1020"/>
      <c r="DM82" s="1021"/>
      <c r="DN82" s="1021"/>
      <c r="DO82" s="1021"/>
      <c r="DP82" s="1022"/>
      <c r="DQ82" s="1020"/>
      <c r="DR82" s="1021"/>
      <c r="DS82" s="1021"/>
      <c r="DT82" s="1021"/>
      <c r="DU82" s="1022"/>
      <c r="DV82" s="1009"/>
      <c r="DW82" s="1010"/>
      <c r="DX82" s="1010"/>
      <c r="DY82" s="1010"/>
      <c r="DZ82" s="1011"/>
      <c r="EA82" s="233"/>
    </row>
    <row r="83" spans="1:131" ht="26.25" customHeight="1" x14ac:dyDescent="0.15">
      <c r="A83" s="241">
        <v>16</v>
      </c>
      <c r="B83" s="1038"/>
      <c r="C83" s="1039"/>
      <c r="D83" s="1039"/>
      <c r="E83" s="1039"/>
      <c r="F83" s="1039"/>
      <c r="G83" s="1039"/>
      <c r="H83" s="1039"/>
      <c r="I83" s="1039"/>
      <c r="J83" s="1039"/>
      <c r="K83" s="1039"/>
      <c r="L83" s="1039"/>
      <c r="M83" s="1039"/>
      <c r="N83" s="1039"/>
      <c r="O83" s="1039"/>
      <c r="P83" s="1040"/>
      <c r="Q83" s="1041"/>
      <c r="R83" s="1035"/>
      <c r="S83" s="1035"/>
      <c r="T83" s="1035"/>
      <c r="U83" s="1035"/>
      <c r="V83" s="1035"/>
      <c r="W83" s="1035"/>
      <c r="X83" s="1035"/>
      <c r="Y83" s="1035"/>
      <c r="Z83" s="1035"/>
      <c r="AA83" s="1035"/>
      <c r="AB83" s="1035"/>
      <c r="AC83" s="1035"/>
      <c r="AD83" s="1035"/>
      <c r="AE83" s="1035"/>
      <c r="AF83" s="1035"/>
      <c r="AG83" s="1035"/>
      <c r="AH83" s="1035"/>
      <c r="AI83" s="1035"/>
      <c r="AJ83" s="1035"/>
      <c r="AK83" s="1035"/>
      <c r="AL83" s="1035"/>
      <c r="AM83" s="1035"/>
      <c r="AN83" s="1035"/>
      <c r="AO83" s="1035"/>
      <c r="AP83" s="1035"/>
      <c r="AQ83" s="1035"/>
      <c r="AR83" s="1035"/>
      <c r="AS83" s="1035"/>
      <c r="AT83" s="1035"/>
      <c r="AU83" s="1035"/>
      <c r="AV83" s="1035"/>
      <c r="AW83" s="1035"/>
      <c r="AX83" s="1035"/>
      <c r="AY83" s="1035"/>
      <c r="AZ83" s="1036"/>
      <c r="BA83" s="1036"/>
      <c r="BB83" s="1036"/>
      <c r="BC83" s="1036"/>
      <c r="BD83" s="1037"/>
      <c r="BE83" s="244"/>
      <c r="BF83" s="244"/>
      <c r="BG83" s="244"/>
      <c r="BH83" s="244"/>
      <c r="BI83" s="244"/>
      <c r="BJ83" s="244"/>
      <c r="BK83" s="244"/>
      <c r="BL83" s="244"/>
      <c r="BM83" s="244"/>
      <c r="BN83" s="244"/>
      <c r="BO83" s="244"/>
      <c r="BP83" s="244"/>
      <c r="BQ83" s="241">
        <v>77</v>
      </c>
      <c r="BR83" s="246"/>
      <c r="BS83" s="1009"/>
      <c r="BT83" s="1010"/>
      <c r="BU83" s="1010"/>
      <c r="BV83" s="1010"/>
      <c r="BW83" s="1010"/>
      <c r="BX83" s="1010"/>
      <c r="BY83" s="1010"/>
      <c r="BZ83" s="1010"/>
      <c r="CA83" s="1010"/>
      <c r="CB83" s="1010"/>
      <c r="CC83" s="1010"/>
      <c r="CD83" s="1010"/>
      <c r="CE83" s="1010"/>
      <c r="CF83" s="1010"/>
      <c r="CG83" s="1019"/>
      <c r="CH83" s="1020"/>
      <c r="CI83" s="1021"/>
      <c r="CJ83" s="1021"/>
      <c r="CK83" s="1021"/>
      <c r="CL83" s="1022"/>
      <c r="CM83" s="1020"/>
      <c r="CN83" s="1021"/>
      <c r="CO83" s="1021"/>
      <c r="CP83" s="1021"/>
      <c r="CQ83" s="1022"/>
      <c r="CR83" s="1020"/>
      <c r="CS83" s="1021"/>
      <c r="CT83" s="1021"/>
      <c r="CU83" s="1021"/>
      <c r="CV83" s="1022"/>
      <c r="CW83" s="1020"/>
      <c r="CX83" s="1021"/>
      <c r="CY83" s="1021"/>
      <c r="CZ83" s="1021"/>
      <c r="DA83" s="1022"/>
      <c r="DB83" s="1020"/>
      <c r="DC83" s="1021"/>
      <c r="DD83" s="1021"/>
      <c r="DE83" s="1021"/>
      <c r="DF83" s="1022"/>
      <c r="DG83" s="1020"/>
      <c r="DH83" s="1021"/>
      <c r="DI83" s="1021"/>
      <c r="DJ83" s="1021"/>
      <c r="DK83" s="1022"/>
      <c r="DL83" s="1020"/>
      <c r="DM83" s="1021"/>
      <c r="DN83" s="1021"/>
      <c r="DO83" s="1021"/>
      <c r="DP83" s="1022"/>
      <c r="DQ83" s="1020"/>
      <c r="DR83" s="1021"/>
      <c r="DS83" s="1021"/>
      <c r="DT83" s="1021"/>
      <c r="DU83" s="1022"/>
      <c r="DV83" s="1009"/>
      <c r="DW83" s="1010"/>
      <c r="DX83" s="1010"/>
      <c r="DY83" s="1010"/>
      <c r="DZ83" s="1011"/>
      <c r="EA83" s="233"/>
    </row>
    <row r="84" spans="1:131" ht="26.25" customHeight="1" x14ac:dyDescent="0.15">
      <c r="A84" s="241">
        <v>17</v>
      </c>
      <c r="B84" s="1038"/>
      <c r="C84" s="1039"/>
      <c r="D84" s="1039"/>
      <c r="E84" s="1039"/>
      <c r="F84" s="1039"/>
      <c r="G84" s="1039"/>
      <c r="H84" s="1039"/>
      <c r="I84" s="1039"/>
      <c r="J84" s="1039"/>
      <c r="K84" s="1039"/>
      <c r="L84" s="1039"/>
      <c r="M84" s="1039"/>
      <c r="N84" s="1039"/>
      <c r="O84" s="1039"/>
      <c r="P84" s="1040"/>
      <c r="Q84" s="1041"/>
      <c r="R84" s="1035"/>
      <c r="S84" s="1035"/>
      <c r="T84" s="1035"/>
      <c r="U84" s="1035"/>
      <c r="V84" s="1035"/>
      <c r="W84" s="1035"/>
      <c r="X84" s="1035"/>
      <c r="Y84" s="1035"/>
      <c r="Z84" s="1035"/>
      <c r="AA84" s="1035"/>
      <c r="AB84" s="1035"/>
      <c r="AC84" s="1035"/>
      <c r="AD84" s="1035"/>
      <c r="AE84" s="1035"/>
      <c r="AF84" s="1035"/>
      <c r="AG84" s="1035"/>
      <c r="AH84" s="1035"/>
      <c r="AI84" s="1035"/>
      <c r="AJ84" s="1035"/>
      <c r="AK84" s="1035"/>
      <c r="AL84" s="1035"/>
      <c r="AM84" s="1035"/>
      <c r="AN84" s="1035"/>
      <c r="AO84" s="1035"/>
      <c r="AP84" s="1035"/>
      <c r="AQ84" s="1035"/>
      <c r="AR84" s="1035"/>
      <c r="AS84" s="1035"/>
      <c r="AT84" s="1035"/>
      <c r="AU84" s="1035"/>
      <c r="AV84" s="1035"/>
      <c r="AW84" s="1035"/>
      <c r="AX84" s="1035"/>
      <c r="AY84" s="1035"/>
      <c r="AZ84" s="1036"/>
      <c r="BA84" s="1036"/>
      <c r="BB84" s="1036"/>
      <c r="BC84" s="1036"/>
      <c r="BD84" s="1037"/>
      <c r="BE84" s="244"/>
      <c r="BF84" s="244"/>
      <c r="BG84" s="244"/>
      <c r="BH84" s="244"/>
      <c r="BI84" s="244"/>
      <c r="BJ84" s="244"/>
      <c r="BK84" s="244"/>
      <c r="BL84" s="244"/>
      <c r="BM84" s="244"/>
      <c r="BN84" s="244"/>
      <c r="BO84" s="244"/>
      <c r="BP84" s="244"/>
      <c r="BQ84" s="241">
        <v>78</v>
      </c>
      <c r="BR84" s="246"/>
      <c r="BS84" s="1009"/>
      <c r="BT84" s="1010"/>
      <c r="BU84" s="1010"/>
      <c r="BV84" s="1010"/>
      <c r="BW84" s="1010"/>
      <c r="BX84" s="1010"/>
      <c r="BY84" s="1010"/>
      <c r="BZ84" s="1010"/>
      <c r="CA84" s="1010"/>
      <c r="CB84" s="1010"/>
      <c r="CC84" s="1010"/>
      <c r="CD84" s="1010"/>
      <c r="CE84" s="1010"/>
      <c r="CF84" s="1010"/>
      <c r="CG84" s="1019"/>
      <c r="CH84" s="1020"/>
      <c r="CI84" s="1021"/>
      <c r="CJ84" s="1021"/>
      <c r="CK84" s="1021"/>
      <c r="CL84" s="1022"/>
      <c r="CM84" s="1020"/>
      <c r="CN84" s="1021"/>
      <c r="CO84" s="1021"/>
      <c r="CP84" s="1021"/>
      <c r="CQ84" s="1022"/>
      <c r="CR84" s="1020"/>
      <c r="CS84" s="1021"/>
      <c r="CT84" s="1021"/>
      <c r="CU84" s="1021"/>
      <c r="CV84" s="1022"/>
      <c r="CW84" s="1020"/>
      <c r="CX84" s="1021"/>
      <c r="CY84" s="1021"/>
      <c r="CZ84" s="1021"/>
      <c r="DA84" s="1022"/>
      <c r="DB84" s="1020"/>
      <c r="DC84" s="1021"/>
      <c r="DD84" s="1021"/>
      <c r="DE84" s="1021"/>
      <c r="DF84" s="1022"/>
      <c r="DG84" s="1020"/>
      <c r="DH84" s="1021"/>
      <c r="DI84" s="1021"/>
      <c r="DJ84" s="1021"/>
      <c r="DK84" s="1022"/>
      <c r="DL84" s="1020"/>
      <c r="DM84" s="1021"/>
      <c r="DN84" s="1021"/>
      <c r="DO84" s="1021"/>
      <c r="DP84" s="1022"/>
      <c r="DQ84" s="1020"/>
      <c r="DR84" s="1021"/>
      <c r="DS84" s="1021"/>
      <c r="DT84" s="1021"/>
      <c r="DU84" s="1022"/>
      <c r="DV84" s="1009"/>
      <c r="DW84" s="1010"/>
      <c r="DX84" s="1010"/>
      <c r="DY84" s="1010"/>
      <c r="DZ84" s="1011"/>
      <c r="EA84" s="233"/>
    </row>
    <row r="85" spans="1:131" ht="26.25" customHeight="1" x14ac:dyDescent="0.15">
      <c r="A85" s="241">
        <v>18</v>
      </c>
      <c r="B85" s="1038"/>
      <c r="C85" s="1039"/>
      <c r="D85" s="1039"/>
      <c r="E85" s="1039"/>
      <c r="F85" s="1039"/>
      <c r="G85" s="1039"/>
      <c r="H85" s="1039"/>
      <c r="I85" s="1039"/>
      <c r="J85" s="1039"/>
      <c r="K85" s="1039"/>
      <c r="L85" s="1039"/>
      <c r="M85" s="1039"/>
      <c r="N85" s="1039"/>
      <c r="O85" s="1039"/>
      <c r="P85" s="1040"/>
      <c r="Q85" s="1041"/>
      <c r="R85" s="1035"/>
      <c r="S85" s="1035"/>
      <c r="T85" s="1035"/>
      <c r="U85" s="1035"/>
      <c r="V85" s="1035"/>
      <c r="W85" s="1035"/>
      <c r="X85" s="1035"/>
      <c r="Y85" s="1035"/>
      <c r="Z85" s="1035"/>
      <c r="AA85" s="1035"/>
      <c r="AB85" s="1035"/>
      <c r="AC85" s="1035"/>
      <c r="AD85" s="1035"/>
      <c r="AE85" s="1035"/>
      <c r="AF85" s="1035"/>
      <c r="AG85" s="1035"/>
      <c r="AH85" s="1035"/>
      <c r="AI85" s="1035"/>
      <c r="AJ85" s="1035"/>
      <c r="AK85" s="1035"/>
      <c r="AL85" s="1035"/>
      <c r="AM85" s="1035"/>
      <c r="AN85" s="1035"/>
      <c r="AO85" s="1035"/>
      <c r="AP85" s="1035"/>
      <c r="AQ85" s="1035"/>
      <c r="AR85" s="1035"/>
      <c r="AS85" s="1035"/>
      <c r="AT85" s="1035"/>
      <c r="AU85" s="1035"/>
      <c r="AV85" s="1035"/>
      <c r="AW85" s="1035"/>
      <c r="AX85" s="1035"/>
      <c r="AY85" s="1035"/>
      <c r="AZ85" s="1036"/>
      <c r="BA85" s="1036"/>
      <c r="BB85" s="1036"/>
      <c r="BC85" s="1036"/>
      <c r="BD85" s="1037"/>
      <c r="BE85" s="244"/>
      <c r="BF85" s="244"/>
      <c r="BG85" s="244"/>
      <c r="BH85" s="244"/>
      <c r="BI85" s="244"/>
      <c r="BJ85" s="244"/>
      <c r="BK85" s="244"/>
      <c r="BL85" s="244"/>
      <c r="BM85" s="244"/>
      <c r="BN85" s="244"/>
      <c r="BO85" s="244"/>
      <c r="BP85" s="244"/>
      <c r="BQ85" s="241">
        <v>79</v>
      </c>
      <c r="BR85" s="246"/>
      <c r="BS85" s="1009"/>
      <c r="BT85" s="1010"/>
      <c r="BU85" s="1010"/>
      <c r="BV85" s="1010"/>
      <c r="BW85" s="1010"/>
      <c r="BX85" s="1010"/>
      <c r="BY85" s="1010"/>
      <c r="BZ85" s="1010"/>
      <c r="CA85" s="1010"/>
      <c r="CB85" s="1010"/>
      <c r="CC85" s="1010"/>
      <c r="CD85" s="1010"/>
      <c r="CE85" s="1010"/>
      <c r="CF85" s="1010"/>
      <c r="CG85" s="1019"/>
      <c r="CH85" s="1020"/>
      <c r="CI85" s="1021"/>
      <c r="CJ85" s="1021"/>
      <c r="CK85" s="1021"/>
      <c r="CL85" s="1022"/>
      <c r="CM85" s="1020"/>
      <c r="CN85" s="1021"/>
      <c r="CO85" s="1021"/>
      <c r="CP85" s="1021"/>
      <c r="CQ85" s="1022"/>
      <c r="CR85" s="1020"/>
      <c r="CS85" s="1021"/>
      <c r="CT85" s="1021"/>
      <c r="CU85" s="1021"/>
      <c r="CV85" s="1022"/>
      <c r="CW85" s="1020"/>
      <c r="CX85" s="1021"/>
      <c r="CY85" s="1021"/>
      <c r="CZ85" s="1021"/>
      <c r="DA85" s="1022"/>
      <c r="DB85" s="1020"/>
      <c r="DC85" s="1021"/>
      <c r="DD85" s="1021"/>
      <c r="DE85" s="1021"/>
      <c r="DF85" s="1022"/>
      <c r="DG85" s="1020"/>
      <c r="DH85" s="1021"/>
      <c r="DI85" s="1021"/>
      <c r="DJ85" s="1021"/>
      <c r="DK85" s="1022"/>
      <c r="DL85" s="1020"/>
      <c r="DM85" s="1021"/>
      <c r="DN85" s="1021"/>
      <c r="DO85" s="1021"/>
      <c r="DP85" s="1022"/>
      <c r="DQ85" s="1020"/>
      <c r="DR85" s="1021"/>
      <c r="DS85" s="1021"/>
      <c r="DT85" s="1021"/>
      <c r="DU85" s="1022"/>
      <c r="DV85" s="1009"/>
      <c r="DW85" s="1010"/>
      <c r="DX85" s="1010"/>
      <c r="DY85" s="1010"/>
      <c r="DZ85" s="1011"/>
      <c r="EA85" s="233"/>
    </row>
    <row r="86" spans="1:131" ht="26.25" customHeight="1" x14ac:dyDescent="0.15">
      <c r="A86" s="241">
        <v>19</v>
      </c>
      <c r="B86" s="1038"/>
      <c r="C86" s="1039"/>
      <c r="D86" s="1039"/>
      <c r="E86" s="1039"/>
      <c r="F86" s="1039"/>
      <c r="G86" s="1039"/>
      <c r="H86" s="1039"/>
      <c r="I86" s="1039"/>
      <c r="J86" s="1039"/>
      <c r="K86" s="1039"/>
      <c r="L86" s="1039"/>
      <c r="M86" s="1039"/>
      <c r="N86" s="1039"/>
      <c r="O86" s="1039"/>
      <c r="P86" s="1040"/>
      <c r="Q86" s="1041"/>
      <c r="R86" s="1035"/>
      <c r="S86" s="1035"/>
      <c r="T86" s="1035"/>
      <c r="U86" s="1035"/>
      <c r="V86" s="1035"/>
      <c r="W86" s="1035"/>
      <c r="X86" s="1035"/>
      <c r="Y86" s="1035"/>
      <c r="Z86" s="1035"/>
      <c r="AA86" s="1035"/>
      <c r="AB86" s="1035"/>
      <c r="AC86" s="1035"/>
      <c r="AD86" s="1035"/>
      <c r="AE86" s="1035"/>
      <c r="AF86" s="1035"/>
      <c r="AG86" s="1035"/>
      <c r="AH86" s="1035"/>
      <c r="AI86" s="1035"/>
      <c r="AJ86" s="1035"/>
      <c r="AK86" s="1035"/>
      <c r="AL86" s="1035"/>
      <c r="AM86" s="1035"/>
      <c r="AN86" s="1035"/>
      <c r="AO86" s="1035"/>
      <c r="AP86" s="1035"/>
      <c r="AQ86" s="1035"/>
      <c r="AR86" s="1035"/>
      <c r="AS86" s="1035"/>
      <c r="AT86" s="1035"/>
      <c r="AU86" s="1035"/>
      <c r="AV86" s="1035"/>
      <c r="AW86" s="1035"/>
      <c r="AX86" s="1035"/>
      <c r="AY86" s="1035"/>
      <c r="AZ86" s="1036"/>
      <c r="BA86" s="1036"/>
      <c r="BB86" s="1036"/>
      <c r="BC86" s="1036"/>
      <c r="BD86" s="1037"/>
      <c r="BE86" s="244"/>
      <c r="BF86" s="244"/>
      <c r="BG86" s="244"/>
      <c r="BH86" s="244"/>
      <c r="BI86" s="244"/>
      <c r="BJ86" s="244"/>
      <c r="BK86" s="244"/>
      <c r="BL86" s="244"/>
      <c r="BM86" s="244"/>
      <c r="BN86" s="244"/>
      <c r="BO86" s="244"/>
      <c r="BP86" s="244"/>
      <c r="BQ86" s="241">
        <v>80</v>
      </c>
      <c r="BR86" s="246"/>
      <c r="BS86" s="1009"/>
      <c r="BT86" s="1010"/>
      <c r="BU86" s="1010"/>
      <c r="BV86" s="1010"/>
      <c r="BW86" s="1010"/>
      <c r="BX86" s="1010"/>
      <c r="BY86" s="1010"/>
      <c r="BZ86" s="1010"/>
      <c r="CA86" s="1010"/>
      <c r="CB86" s="1010"/>
      <c r="CC86" s="1010"/>
      <c r="CD86" s="1010"/>
      <c r="CE86" s="1010"/>
      <c r="CF86" s="1010"/>
      <c r="CG86" s="1019"/>
      <c r="CH86" s="1020"/>
      <c r="CI86" s="1021"/>
      <c r="CJ86" s="1021"/>
      <c r="CK86" s="1021"/>
      <c r="CL86" s="1022"/>
      <c r="CM86" s="1020"/>
      <c r="CN86" s="1021"/>
      <c r="CO86" s="1021"/>
      <c r="CP86" s="1021"/>
      <c r="CQ86" s="1022"/>
      <c r="CR86" s="1020"/>
      <c r="CS86" s="1021"/>
      <c r="CT86" s="1021"/>
      <c r="CU86" s="1021"/>
      <c r="CV86" s="1022"/>
      <c r="CW86" s="1020"/>
      <c r="CX86" s="1021"/>
      <c r="CY86" s="1021"/>
      <c r="CZ86" s="1021"/>
      <c r="DA86" s="1022"/>
      <c r="DB86" s="1020"/>
      <c r="DC86" s="1021"/>
      <c r="DD86" s="1021"/>
      <c r="DE86" s="1021"/>
      <c r="DF86" s="1022"/>
      <c r="DG86" s="1020"/>
      <c r="DH86" s="1021"/>
      <c r="DI86" s="1021"/>
      <c r="DJ86" s="1021"/>
      <c r="DK86" s="1022"/>
      <c r="DL86" s="1020"/>
      <c r="DM86" s="1021"/>
      <c r="DN86" s="1021"/>
      <c r="DO86" s="1021"/>
      <c r="DP86" s="1022"/>
      <c r="DQ86" s="1020"/>
      <c r="DR86" s="1021"/>
      <c r="DS86" s="1021"/>
      <c r="DT86" s="1021"/>
      <c r="DU86" s="1022"/>
      <c r="DV86" s="1009"/>
      <c r="DW86" s="1010"/>
      <c r="DX86" s="1010"/>
      <c r="DY86" s="1010"/>
      <c r="DZ86" s="1011"/>
      <c r="EA86" s="233"/>
    </row>
    <row r="87" spans="1:131" ht="26.25" customHeight="1" x14ac:dyDescent="0.15">
      <c r="A87" s="247">
        <v>20</v>
      </c>
      <c r="B87" s="1028"/>
      <c r="C87" s="1029"/>
      <c r="D87" s="1029"/>
      <c r="E87" s="1029"/>
      <c r="F87" s="1029"/>
      <c r="G87" s="1029"/>
      <c r="H87" s="1029"/>
      <c r="I87" s="1029"/>
      <c r="J87" s="1029"/>
      <c r="K87" s="1029"/>
      <c r="L87" s="1029"/>
      <c r="M87" s="1029"/>
      <c r="N87" s="1029"/>
      <c r="O87" s="1029"/>
      <c r="P87" s="1030"/>
      <c r="Q87" s="1031"/>
      <c r="R87" s="1032"/>
      <c r="S87" s="1032"/>
      <c r="T87" s="1032"/>
      <c r="U87" s="1032"/>
      <c r="V87" s="1032"/>
      <c r="W87" s="1032"/>
      <c r="X87" s="1032"/>
      <c r="Y87" s="1032"/>
      <c r="Z87" s="1032"/>
      <c r="AA87" s="1032"/>
      <c r="AB87" s="1032"/>
      <c r="AC87" s="1032"/>
      <c r="AD87" s="1032"/>
      <c r="AE87" s="1032"/>
      <c r="AF87" s="1032"/>
      <c r="AG87" s="1032"/>
      <c r="AH87" s="1032"/>
      <c r="AI87" s="1032"/>
      <c r="AJ87" s="1032"/>
      <c r="AK87" s="1032"/>
      <c r="AL87" s="1032"/>
      <c r="AM87" s="1032"/>
      <c r="AN87" s="1032"/>
      <c r="AO87" s="1032"/>
      <c r="AP87" s="1032"/>
      <c r="AQ87" s="1032"/>
      <c r="AR87" s="1032"/>
      <c r="AS87" s="1032"/>
      <c r="AT87" s="1032"/>
      <c r="AU87" s="1032"/>
      <c r="AV87" s="1032"/>
      <c r="AW87" s="1032"/>
      <c r="AX87" s="1032"/>
      <c r="AY87" s="1032"/>
      <c r="AZ87" s="1033"/>
      <c r="BA87" s="1033"/>
      <c r="BB87" s="1033"/>
      <c r="BC87" s="1033"/>
      <c r="BD87" s="1034"/>
      <c r="BE87" s="244"/>
      <c r="BF87" s="244"/>
      <c r="BG87" s="244"/>
      <c r="BH87" s="244"/>
      <c r="BI87" s="244"/>
      <c r="BJ87" s="244"/>
      <c r="BK87" s="244"/>
      <c r="BL87" s="244"/>
      <c r="BM87" s="244"/>
      <c r="BN87" s="244"/>
      <c r="BO87" s="244"/>
      <c r="BP87" s="244"/>
      <c r="BQ87" s="241">
        <v>81</v>
      </c>
      <c r="BR87" s="246"/>
      <c r="BS87" s="1009"/>
      <c r="BT87" s="1010"/>
      <c r="BU87" s="1010"/>
      <c r="BV87" s="1010"/>
      <c r="BW87" s="1010"/>
      <c r="BX87" s="1010"/>
      <c r="BY87" s="1010"/>
      <c r="BZ87" s="1010"/>
      <c r="CA87" s="1010"/>
      <c r="CB87" s="1010"/>
      <c r="CC87" s="1010"/>
      <c r="CD87" s="1010"/>
      <c r="CE87" s="1010"/>
      <c r="CF87" s="1010"/>
      <c r="CG87" s="1019"/>
      <c r="CH87" s="1020"/>
      <c r="CI87" s="1021"/>
      <c r="CJ87" s="1021"/>
      <c r="CK87" s="1021"/>
      <c r="CL87" s="1022"/>
      <c r="CM87" s="1020"/>
      <c r="CN87" s="1021"/>
      <c r="CO87" s="1021"/>
      <c r="CP87" s="1021"/>
      <c r="CQ87" s="1022"/>
      <c r="CR87" s="1020"/>
      <c r="CS87" s="1021"/>
      <c r="CT87" s="1021"/>
      <c r="CU87" s="1021"/>
      <c r="CV87" s="1022"/>
      <c r="CW87" s="1020"/>
      <c r="CX87" s="1021"/>
      <c r="CY87" s="1021"/>
      <c r="CZ87" s="1021"/>
      <c r="DA87" s="1022"/>
      <c r="DB87" s="1020"/>
      <c r="DC87" s="1021"/>
      <c r="DD87" s="1021"/>
      <c r="DE87" s="1021"/>
      <c r="DF87" s="1022"/>
      <c r="DG87" s="1020"/>
      <c r="DH87" s="1021"/>
      <c r="DI87" s="1021"/>
      <c r="DJ87" s="1021"/>
      <c r="DK87" s="1022"/>
      <c r="DL87" s="1020"/>
      <c r="DM87" s="1021"/>
      <c r="DN87" s="1021"/>
      <c r="DO87" s="1021"/>
      <c r="DP87" s="1022"/>
      <c r="DQ87" s="1020"/>
      <c r="DR87" s="1021"/>
      <c r="DS87" s="1021"/>
      <c r="DT87" s="1021"/>
      <c r="DU87" s="1022"/>
      <c r="DV87" s="1009"/>
      <c r="DW87" s="1010"/>
      <c r="DX87" s="1010"/>
      <c r="DY87" s="1010"/>
      <c r="DZ87" s="1011"/>
      <c r="EA87" s="233"/>
    </row>
    <row r="88" spans="1:131" ht="26.25" customHeight="1" thickBot="1" x14ac:dyDescent="0.2">
      <c r="A88" s="243" t="s">
        <v>398</v>
      </c>
      <c r="B88" s="1001" t="s">
        <v>429</v>
      </c>
      <c r="C88" s="1002"/>
      <c r="D88" s="1002"/>
      <c r="E88" s="1002"/>
      <c r="F88" s="1002"/>
      <c r="G88" s="1002"/>
      <c r="H88" s="1002"/>
      <c r="I88" s="1002"/>
      <c r="J88" s="1002"/>
      <c r="K88" s="1002"/>
      <c r="L88" s="1002"/>
      <c r="M88" s="1002"/>
      <c r="N88" s="1002"/>
      <c r="O88" s="1002"/>
      <c r="P88" s="1012"/>
      <c r="Q88" s="1026"/>
      <c r="R88" s="1027"/>
      <c r="S88" s="1027"/>
      <c r="T88" s="1027"/>
      <c r="U88" s="1027"/>
      <c r="V88" s="1027"/>
      <c r="W88" s="1027"/>
      <c r="X88" s="1027"/>
      <c r="Y88" s="1027"/>
      <c r="Z88" s="1027"/>
      <c r="AA88" s="1027"/>
      <c r="AB88" s="1027"/>
      <c r="AC88" s="1027"/>
      <c r="AD88" s="1027"/>
      <c r="AE88" s="1027"/>
      <c r="AF88" s="1023">
        <v>37811</v>
      </c>
      <c r="AG88" s="1023"/>
      <c r="AH88" s="1023"/>
      <c r="AI88" s="1023"/>
      <c r="AJ88" s="1023"/>
      <c r="AK88" s="1027"/>
      <c r="AL88" s="1027"/>
      <c r="AM88" s="1027"/>
      <c r="AN88" s="1027"/>
      <c r="AO88" s="1027"/>
      <c r="AP88" s="1023"/>
      <c r="AQ88" s="1023"/>
      <c r="AR88" s="1023"/>
      <c r="AS88" s="1023"/>
      <c r="AT88" s="1023"/>
      <c r="AU88" s="1023"/>
      <c r="AV88" s="1023"/>
      <c r="AW88" s="1023"/>
      <c r="AX88" s="1023"/>
      <c r="AY88" s="1023"/>
      <c r="AZ88" s="1024"/>
      <c r="BA88" s="1024"/>
      <c r="BB88" s="1024"/>
      <c r="BC88" s="1024"/>
      <c r="BD88" s="1025"/>
      <c r="BE88" s="244"/>
      <c r="BF88" s="244"/>
      <c r="BG88" s="244"/>
      <c r="BH88" s="244"/>
      <c r="BI88" s="244"/>
      <c r="BJ88" s="244"/>
      <c r="BK88" s="244"/>
      <c r="BL88" s="244"/>
      <c r="BM88" s="244"/>
      <c r="BN88" s="244"/>
      <c r="BO88" s="244"/>
      <c r="BP88" s="244"/>
      <c r="BQ88" s="241">
        <v>82</v>
      </c>
      <c r="BR88" s="246"/>
      <c r="BS88" s="1009"/>
      <c r="BT88" s="1010"/>
      <c r="BU88" s="1010"/>
      <c r="BV88" s="1010"/>
      <c r="BW88" s="1010"/>
      <c r="BX88" s="1010"/>
      <c r="BY88" s="1010"/>
      <c r="BZ88" s="1010"/>
      <c r="CA88" s="1010"/>
      <c r="CB88" s="1010"/>
      <c r="CC88" s="1010"/>
      <c r="CD88" s="1010"/>
      <c r="CE88" s="1010"/>
      <c r="CF88" s="1010"/>
      <c r="CG88" s="1019"/>
      <c r="CH88" s="1020"/>
      <c r="CI88" s="1021"/>
      <c r="CJ88" s="1021"/>
      <c r="CK88" s="1021"/>
      <c r="CL88" s="1022"/>
      <c r="CM88" s="1020"/>
      <c r="CN88" s="1021"/>
      <c r="CO88" s="1021"/>
      <c r="CP88" s="1021"/>
      <c r="CQ88" s="1022"/>
      <c r="CR88" s="1020"/>
      <c r="CS88" s="1021"/>
      <c r="CT88" s="1021"/>
      <c r="CU88" s="1021"/>
      <c r="CV88" s="1022"/>
      <c r="CW88" s="1020"/>
      <c r="CX88" s="1021"/>
      <c r="CY88" s="1021"/>
      <c r="CZ88" s="1021"/>
      <c r="DA88" s="1022"/>
      <c r="DB88" s="1020"/>
      <c r="DC88" s="1021"/>
      <c r="DD88" s="1021"/>
      <c r="DE88" s="1021"/>
      <c r="DF88" s="1022"/>
      <c r="DG88" s="1020"/>
      <c r="DH88" s="1021"/>
      <c r="DI88" s="1021"/>
      <c r="DJ88" s="1021"/>
      <c r="DK88" s="1022"/>
      <c r="DL88" s="1020"/>
      <c r="DM88" s="1021"/>
      <c r="DN88" s="1021"/>
      <c r="DO88" s="1021"/>
      <c r="DP88" s="1022"/>
      <c r="DQ88" s="1020"/>
      <c r="DR88" s="1021"/>
      <c r="DS88" s="1021"/>
      <c r="DT88" s="1021"/>
      <c r="DU88" s="1022"/>
      <c r="DV88" s="1009"/>
      <c r="DW88" s="1010"/>
      <c r="DX88" s="1010"/>
      <c r="DY88" s="1010"/>
      <c r="DZ88" s="1011"/>
      <c r="EA88" s="233"/>
    </row>
    <row r="89" spans="1:131" ht="26.25" hidden="1" customHeight="1" x14ac:dyDescent="0.15">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1009"/>
      <c r="BT89" s="1010"/>
      <c r="BU89" s="1010"/>
      <c r="BV89" s="1010"/>
      <c r="BW89" s="1010"/>
      <c r="BX89" s="1010"/>
      <c r="BY89" s="1010"/>
      <c r="BZ89" s="1010"/>
      <c r="CA89" s="1010"/>
      <c r="CB89" s="1010"/>
      <c r="CC89" s="1010"/>
      <c r="CD89" s="1010"/>
      <c r="CE89" s="1010"/>
      <c r="CF89" s="1010"/>
      <c r="CG89" s="1019"/>
      <c r="CH89" s="1020"/>
      <c r="CI89" s="1021"/>
      <c r="CJ89" s="1021"/>
      <c r="CK89" s="1021"/>
      <c r="CL89" s="1022"/>
      <c r="CM89" s="1020"/>
      <c r="CN89" s="1021"/>
      <c r="CO89" s="1021"/>
      <c r="CP89" s="1021"/>
      <c r="CQ89" s="1022"/>
      <c r="CR89" s="1020"/>
      <c r="CS89" s="1021"/>
      <c r="CT89" s="1021"/>
      <c r="CU89" s="1021"/>
      <c r="CV89" s="1022"/>
      <c r="CW89" s="1020"/>
      <c r="CX89" s="1021"/>
      <c r="CY89" s="1021"/>
      <c r="CZ89" s="1021"/>
      <c r="DA89" s="1022"/>
      <c r="DB89" s="1020"/>
      <c r="DC89" s="1021"/>
      <c r="DD89" s="1021"/>
      <c r="DE89" s="1021"/>
      <c r="DF89" s="1022"/>
      <c r="DG89" s="1020"/>
      <c r="DH89" s="1021"/>
      <c r="DI89" s="1021"/>
      <c r="DJ89" s="1021"/>
      <c r="DK89" s="1022"/>
      <c r="DL89" s="1020"/>
      <c r="DM89" s="1021"/>
      <c r="DN89" s="1021"/>
      <c r="DO89" s="1021"/>
      <c r="DP89" s="1022"/>
      <c r="DQ89" s="1020"/>
      <c r="DR89" s="1021"/>
      <c r="DS89" s="1021"/>
      <c r="DT89" s="1021"/>
      <c r="DU89" s="1022"/>
      <c r="DV89" s="1009"/>
      <c r="DW89" s="1010"/>
      <c r="DX89" s="1010"/>
      <c r="DY89" s="1010"/>
      <c r="DZ89" s="1011"/>
      <c r="EA89" s="233"/>
    </row>
    <row r="90" spans="1:131" ht="26.25" hidden="1" customHeight="1" x14ac:dyDescent="0.15">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1009"/>
      <c r="BT90" s="1010"/>
      <c r="BU90" s="1010"/>
      <c r="BV90" s="1010"/>
      <c r="BW90" s="1010"/>
      <c r="BX90" s="1010"/>
      <c r="BY90" s="1010"/>
      <c r="BZ90" s="1010"/>
      <c r="CA90" s="1010"/>
      <c r="CB90" s="1010"/>
      <c r="CC90" s="1010"/>
      <c r="CD90" s="1010"/>
      <c r="CE90" s="1010"/>
      <c r="CF90" s="1010"/>
      <c r="CG90" s="1019"/>
      <c r="CH90" s="1020"/>
      <c r="CI90" s="1021"/>
      <c r="CJ90" s="1021"/>
      <c r="CK90" s="1021"/>
      <c r="CL90" s="1022"/>
      <c r="CM90" s="1020"/>
      <c r="CN90" s="1021"/>
      <c r="CO90" s="1021"/>
      <c r="CP90" s="1021"/>
      <c r="CQ90" s="1022"/>
      <c r="CR90" s="1020"/>
      <c r="CS90" s="1021"/>
      <c r="CT90" s="1021"/>
      <c r="CU90" s="1021"/>
      <c r="CV90" s="1022"/>
      <c r="CW90" s="1020"/>
      <c r="CX90" s="1021"/>
      <c r="CY90" s="1021"/>
      <c r="CZ90" s="1021"/>
      <c r="DA90" s="1022"/>
      <c r="DB90" s="1020"/>
      <c r="DC90" s="1021"/>
      <c r="DD90" s="1021"/>
      <c r="DE90" s="1021"/>
      <c r="DF90" s="1022"/>
      <c r="DG90" s="1020"/>
      <c r="DH90" s="1021"/>
      <c r="DI90" s="1021"/>
      <c r="DJ90" s="1021"/>
      <c r="DK90" s="1022"/>
      <c r="DL90" s="1020"/>
      <c r="DM90" s="1021"/>
      <c r="DN90" s="1021"/>
      <c r="DO90" s="1021"/>
      <c r="DP90" s="1022"/>
      <c r="DQ90" s="1020"/>
      <c r="DR90" s="1021"/>
      <c r="DS90" s="1021"/>
      <c r="DT90" s="1021"/>
      <c r="DU90" s="1022"/>
      <c r="DV90" s="1009"/>
      <c r="DW90" s="1010"/>
      <c r="DX90" s="1010"/>
      <c r="DY90" s="1010"/>
      <c r="DZ90" s="1011"/>
      <c r="EA90" s="233"/>
    </row>
    <row r="91" spans="1:131" ht="26.25" hidden="1" customHeight="1" x14ac:dyDescent="0.15">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1009"/>
      <c r="BT91" s="1010"/>
      <c r="BU91" s="1010"/>
      <c r="BV91" s="1010"/>
      <c r="BW91" s="1010"/>
      <c r="BX91" s="1010"/>
      <c r="BY91" s="1010"/>
      <c r="BZ91" s="1010"/>
      <c r="CA91" s="1010"/>
      <c r="CB91" s="1010"/>
      <c r="CC91" s="1010"/>
      <c r="CD91" s="1010"/>
      <c r="CE91" s="1010"/>
      <c r="CF91" s="1010"/>
      <c r="CG91" s="1019"/>
      <c r="CH91" s="1020"/>
      <c r="CI91" s="1021"/>
      <c r="CJ91" s="1021"/>
      <c r="CK91" s="1021"/>
      <c r="CL91" s="1022"/>
      <c r="CM91" s="1020"/>
      <c r="CN91" s="1021"/>
      <c r="CO91" s="1021"/>
      <c r="CP91" s="1021"/>
      <c r="CQ91" s="1022"/>
      <c r="CR91" s="1020"/>
      <c r="CS91" s="1021"/>
      <c r="CT91" s="1021"/>
      <c r="CU91" s="1021"/>
      <c r="CV91" s="1022"/>
      <c r="CW91" s="1020"/>
      <c r="CX91" s="1021"/>
      <c r="CY91" s="1021"/>
      <c r="CZ91" s="1021"/>
      <c r="DA91" s="1022"/>
      <c r="DB91" s="1020"/>
      <c r="DC91" s="1021"/>
      <c r="DD91" s="1021"/>
      <c r="DE91" s="1021"/>
      <c r="DF91" s="1022"/>
      <c r="DG91" s="1020"/>
      <c r="DH91" s="1021"/>
      <c r="DI91" s="1021"/>
      <c r="DJ91" s="1021"/>
      <c r="DK91" s="1022"/>
      <c r="DL91" s="1020"/>
      <c r="DM91" s="1021"/>
      <c r="DN91" s="1021"/>
      <c r="DO91" s="1021"/>
      <c r="DP91" s="1022"/>
      <c r="DQ91" s="1020"/>
      <c r="DR91" s="1021"/>
      <c r="DS91" s="1021"/>
      <c r="DT91" s="1021"/>
      <c r="DU91" s="1022"/>
      <c r="DV91" s="1009"/>
      <c r="DW91" s="1010"/>
      <c r="DX91" s="1010"/>
      <c r="DY91" s="1010"/>
      <c r="DZ91" s="1011"/>
      <c r="EA91" s="233"/>
    </row>
    <row r="92" spans="1:131" ht="26.25" hidden="1" customHeight="1" x14ac:dyDescent="0.15">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1009"/>
      <c r="BT92" s="1010"/>
      <c r="BU92" s="1010"/>
      <c r="BV92" s="1010"/>
      <c r="BW92" s="1010"/>
      <c r="BX92" s="1010"/>
      <c r="BY92" s="1010"/>
      <c r="BZ92" s="1010"/>
      <c r="CA92" s="1010"/>
      <c r="CB92" s="1010"/>
      <c r="CC92" s="1010"/>
      <c r="CD92" s="1010"/>
      <c r="CE92" s="1010"/>
      <c r="CF92" s="1010"/>
      <c r="CG92" s="1019"/>
      <c r="CH92" s="1020"/>
      <c r="CI92" s="1021"/>
      <c r="CJ92" s="1021"/>
      <c r="CK92" s="1021"/>
      <c r="CL92" s="1022"/>
      <c r="CM92" s="1020"/>
      <c r="CN92" s="1021"/>
      <c r="CO92" s="1021"/>
      <c r="CP92" s="1021"/>
      <c r="CQ92" s="1022"/>
      <c r="CR92" s="1020"/>
      <c r="CS92" s="1021"/>
      <c r="CT92" s="1021"/>
      <c r="CU92" s="1021"/>
      <c r="CV92" s="1022"/>
      <c r="CW92" s="1020"/>
      <c r="CX92" s="1021"/>
      <c r="CY92" s="1021"/>
      <c r="CZ92" s="1021"/>
      <c r="DA92" s="1022"/>
      <c r="DB92" s="1020"/>
      <c r="DC92" s="1021"/>
      <c r="DD92" s="1021"/>
      <c r="DE92" s="1021"/>
      <c r="DF92" s="1022"/>
      <c r="DG92" s="1020"/>
      <c r="DH92" s="1021"/>
      <c r="DI92" s="1021"/>
      <c r="DJ92" s="1021"/>
      <c r="DK92" s="1022"/>
      <c r="DL92" s="1020"/>
      <c r="DM92" s="1021"/>
      <c r="DN92" s="1021"/>
      <c r="DO92" s="1021"/>
      <c r="DP92" s="1022"/>
      <c r="DQ92" s="1020"/>
      <c r="DR92" s="1021"/>
      <c r="DS92" s="1021"/>
      <c r="DT92" s="1021"/>
      <c r="DU92" s="1022"/>
      <c r="DV92" s="1009"/>
      <c r="DW92" s="1010"/>
      <c r="DX92" s="1010"/>
      <c r="DY92" s="1010"/>
      <c r="DZ92" s="1011"/>
      <c r="EA92" s="233"/>
    </row>
    <row r="93" spans="1:131" ht="26.25" hidden="1" customHeight="1" x14ac:dyDescent="0.15">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1009"/>
      <c r="BT93" s="1010"/>
      <c r="BU93" s="1010"/>
      <c r="BV93" s="1010"/>
      <c r="BW93" s="1010"/>
      <c r="BX93" s="1010"/>
      <c r="BY93" s="1010"/>
      <c r="BZ93" s="1010"/>
      <c r="CA93" s="1010"/>
      <c r="CB93" s="1010"/>
      <c r="CC93" s="1010"/>
      <c r="CD93" s="1010"/>
      <c r="CE93" s="1010"/>
      <c r="CF93" s="1010"/>
      <c r="CG93" s="1019"/>
      <c r="CH93" s="1020"/>
      <c r="CI93" s="1021"/>
      <c r="CJ93" s="1021"/>
      <c r="CK93" s="1021"/>
      <c r="CL93" s="1022"/>
      <c r="CM93" s="1020"/>
      <c r="CN93" s="1021"/>
      <c r="CO93" s="1021"/>
      <c r="CP93" s="1021"/>
      <c r="CQ93" s="1022"/>
      <c r="CR93" s="1020"/>
      <c r="CS93" s="1021"/>
      <c r="CT93" s="1021"/>
      <c r="CU93" s="1021"/>
      <c r="CV93" s="1022"/>
      <c r="CW93" s="1020"/>
      <c r="CX93" s="1021"/>
      <c r="CY93" s="1021"/>
      <c r="CZ93" s="1021"/>
      <c r="DA93" s="1022"/>
      <c r="DB93" s="1020"/>
      <c r="DC93" s="1021"/>
      <c r="DD93" s="1021"/>
      <c r="DE93" s="1021"/>
      <c r="DF93" s="1022"/>
      <c r="DG93" s="1020"/>
      <c r="DH93" s="1021"/>
      <c r="DI93" s="1021"/>
      <c r="DJ93" s="1021"/>
      <c r="DK93" s="1022"/>
      <c r="DL93" s="1020"/>
      <c r="DM93" s="1021"/>
      <c r="DN93" s="1021"/>
      <c r="DO93" s="1021"/>
      <c r="DP93" s="1022"/>
      <c r="DQ93" s="1020"/>
      <c r="DR93" s="1021"/>
      <c r="DS93" s="1021"/>
      <c r="DT93" s="1021"/>
      <c r="DU93" s="1022"/>
      <c r="DV93" s="1009"/>
      <c r="DW93" s="1010"/>
      <c r="DX93" s="1010"/>
      <c r="DY93" s="1010"/>
      <c r="DZ93" s="1011"/>
      <c r="EA93" s="233"/>
    </row>
    <row r="94" spans="1:131" ht="26.25" hidden="1" customHeight="1" x14ac:dyDescent="0.15">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1009"/>
      <c r="BT94" s="1010"/>
      <c r="BU94" s="1010"/>
      <c r="BV94" s="1010"/>
      <c r="BW94" s="1010"/>
      <c r="BX94" s="1010"/>
      <c r="BY94" s="1010"/>
      <c r="BZ94" s="1010"/>
      <c r="CA94" s="1010"/>
      <c r="CB94" s="1010"/>
      <c r="CC94" s="1010"/>
      <c r="CD94" s="1010"/>
      <c r="CE94" s="1010"/>
      <c r="CF94" s="1010"/>
      <c r="CG94" s="1019"/>
      <c r="CH94" s="1020"/>
      <c r="CI94" s="1021"/>
      <c r="CJ94" s="1021"/>
      <c r="CK94" s="1021"/>
      <c r="CL94" s="1022"/>
      <c r="CM94" s="1020"/>
      <c r="CN94" s="1021"/>
      <c r="CO94" s="1021"/>
      <c r="CP94" s="1021"/>
      <c r="CQ94" s="1022"/>
      <c r="CR94" s="1020"/>
      <c r="CS94" s="1021"/>
      <c r="CT94" s="1021"/>
      <c r="CU94" s="1021"/>
      <c r="CV94" s="1022"/>
      <c r="CW94" s="1020"/>
      <c r="CX94" s="1021"/>
      <c r="CY94" s="1021"/>
      <c r="CZ94" s="1021"/>
      <c r="DA94" s="1022"/>
      <c r="DB94" s="1020"/>
      <c r="DC94" s="1021"/>
      <c r="DD94" s="1021"/>
      <c r="DE94" s="1021"/>
      <c r="DF94" s="1022"/>
      <c r="DG94" s="1020"/>
      <c r="DH94" s="1021"/>
      <c r="DI94" s="1021"/>
      <c r="DJ94" s="1021"/>
      <c r="DK94" s="1022"/>
      <c r="DL94" s="1020"/>
      <c r="DM94" s="1021"/>
      <c r="DN94" s="1021"/>
      <c r="DO94" s="1021"/>
      <c r="DP94" s="1022"/>
      <c r="DQ94" s="1020"/>
      <c r="DR94" s="1021"/>
      <c r="DS94" s="1021"/>
      <c r="DT94" s="1021"/>
      <c r="DU94" s="1022"/>
      <c r="DV94" s="1009"/>
      <c r="DW94" s="1010"/>
      <c r="DX94" s="1010"/>
      <c r="DY94" s="1010"/>
      <c r="DZ94" s="1011"/>
      <c r="EA94" s="233"/>
    </row>
    <row r="95" spans="1:131" ht="26.25" hidden="1" customHeight="1" x14ac:dyDescent="0.15">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1009"/>
      <c r="BT95" s="1010"/>
      <c r="BU95" s="1010"/>
      <c r="BV95" s="1010"/>
      <c r="BW95" s="1010"/>
      <c r="BX95" s="1010"/>
      <c r="BY95" s="1010"/>
      <c r="BZ95" s="1010"/>
      <c r="CA95" s="1010"/>
      <c r="CB95" s="1010"/>
      <c r="CC95" s="1010"/>
      <c r="CD95" s="1010"/>
      <c r="CE95" s="1010"/>
      <c r="CF95" s="1010"/>
      <c r="CG95" s="1019"/>
      <c r="CH95" s="1020"/>
      <c r="CI95" s="1021"/>
      <c r="CJ95" s="1021"/>
      <c r="CK95" s="1021"/>
      <c r="CL95" s="1022"/>
      <c r="CM95" s="1020"/>
      <c r="CN95" s="1021"/>
      <c r="CO95" s="1021"/>
      <c r="CP95" s="1021"/>
      <c r="CQ95" s="1022"/>
      <c r="CR95" s="1020"/>
      <c r="CS95" s="1021"/>
      <c r="CT95" s="1021"/>
      <c r="CU95" s="1021"/>
      <c r="CV95" s="1022"/>
      <c r="CW95" s="1020"/>
      <c r="CX95" s="1021"/>
      <c r="CY95" s="1021"/>
      <c r="CZ95" s="1021"/>
      <c r="DA95" s="1022"/>
      <c r="DB95" s="1020"/>
      <c r="DC95" s="1021"/>
      <c r="DD95" s="1021"/>
      <c r="DE95" s="1021"/>
      <c r="DF95" s="1022"/>
      <c r="DG95" s="1020"/>
      <c r="DH95" s="1021"/>
      <c r="DI95" s="1021"/>
      <c r="DJ95" s="1021"/>
      <c r="DK95" s="1022"/>
      <c r="DL95" s="1020"/>
      <c r="DM95" s="1021"/>
      <c r="DN95" s="1021"/>
      <c r="DO95" s="1021"/>
      <c r="DP95" s="1022"/>
      <c r="DQ95" s="1020"/>
      <c r="DR95" s="1021"/>
      <c r="DS95" s="1021"/>
      <c r="DT95" s="1021"/>
      <c r="DU95" s="1022"/>
      <c r="DV95" s="1009"/>
      <c r="DW95" s="1010"/>
      <c r="DX95" s="1010"/>
      <c r="DY95" s="1010"/>
      <c r="DZ95" s="1011"/>
      <c r="EA95" s="233"/>
    </row>
    <row r="96" spans="1:131" ht="26.25" hidden="1" customHeight="1" x14ac:dyDescent="0.15">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1009"/>
      <c r="BT96" s="1010"/>
      <c r="BU96" s="1010"/>
      <c r="BV96" s="1010"/>
      <c r="BW96" s="1010"/>
      <c r="BX96" s="1010"/>
      <c r="BY96" s="1010"/>
      <c r="BZ96" s="1010"/>
      <c r="CA96" s="1010"/>
      <c r="CB96" s="1010"/>
      <c r="CC96" s="1010"/>
      <c r="CD96" s="1010"/>
      <c r="CE96" s="1010"/>
      <c r="CF96" s="1010"/>
      <c r="CG96" s="1019"/>
      <c r="CH96" s="1020"/>
      <c r="CI96" s="1021"/>
      <c r="CJ96" s="1021"/>
      <c r="CK96" s="1021"/>
      <c r="CL96" s="1022"/>
      <c r="CM96" s="1020"/>
      <c r="CN96" s="1021"/>
      <c r="CO96" s="1021"/>
      <c r="CP96" s="1021"/>
      <c r="CQ96" s="1022"/>
      <c r="CR96" s="1020"/>
      <c r="CS96" s="1021"/>
      <c r="CT96" s="1021"/>
      <c r="CU96" s="1021"/>
      <c r="CV96" s="1022"/>
      <c r="CW96" s="1020"/>
      <c r="CX96" s="1021"/>
      <c r="CY96" s="1021"/>
      <c r="CZ96" s="1021"/>
      <c r="DA96" s="1022"/>
      <c r="DB96" s="1020"/>
      <c r="DC96" s="1021"/>
      <c r="DD96" s="1021"/>
      <c r="DE96" s="1021"/>
      <c r="DF96" s="1022"/>
      <c r="DG96" s="1020"/>
      <c r="DH96" s="1021"/>
      <c r="DI96" s="1021"/>
      <c r="DJ96" s="1021"/>
      <c r="DK96" s="1022"/>
      <c r="DL96" s="1020"/>
      <c r="DM96" s="1021"/>
      <c r="DN96" s="1021"/>
      <c r="DO96" s="1021"/>
      <c r="DP96" s="1022"/>
      <c r="DQ96" s="1020"/>
      <c r="DR96" s="1021"/>
      <c r="DS96" s="1021"/>
      <c r="DT96" s="1021"/>
      <c r="DU96" s="1022"/>
      <c r="DV96" s="1009"/>
      <c r="DW96" s="1010"/>
      <c r="DX96" s="1010"/>
      <c r="DY96" s="1010"/>
      <c r="DZ96" s="1011"/>
      <c r="EA96" s="233"/>
    </row>
    <row r="97" spans="1:131" ht="26.25" hidden="1" customHeight="1" x14ac:dyDescent="0.15">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1009"/>
      <c r="BT97" s="1010"/>
      <c r="BU97" s="1010"/>
      <c r="BV97" s="1010"/>
      <c r="BW97" s="1010"/>
      <c r="BX97" s="1010"/>
      <c r="BY97" s="1010"/>
      <c r="BZ97" s="1010"/>
      <c r="CA97" s="1010"/>
      <c r="CB97" s="1010"/>
      <c r="CC97" s="1010"/>
      <c r="CD97" s="1010"/>
      <c r="CE97" s="1010"/>
      <c r="CF97" s="1010"/>
      <c r="CG97" s="1019"/>
      <c r="CH97" s="1020"/>
      <c r="CI97" s="1021"/>
      <c r="CJ97" s="1021"/>
      <c r="CK97" s="1021"/>
      <c r="CL97" s="1022"/>
      <c r="CM97" s="1020"/>
      <c r="CN97" s="1021"/>
      <c r="CO97" s="1021"/>
      <c r="CP97" s="1021"/>
      <c r="CQ97" s="1022"/>
      <c r="CR97" s="1020"/>
      <c r="CS97" s="1021"/>
      <c r="CT97" s="1021"/>
      <c r="CU97" s="1021"/>
      <c r="CV97" s="1022"/>
      <c r="CW97" s="1020"/>
      <c r="CX97" s="1021"/>
      <c r="CY97" s="1021"/>
      <c r="CZ97" s="1021"/>
      <c r="DA97" s="1022"/>
      <c r="DB97" s="1020"/>
      <c r="DC97" s="1021"/>
      <c r="DD97" s="1021"/>
      <c r="DE97" s="1021"/>
      <c r="DF97" s="1022"/>
      <c r="DG97" s="1020"/>
      <c r="DH97" s="1021"/>
      <c r="DI97" s="1021"/>
      <c r="DJ97" s="1021"/>
      <c r="DK97" s="1022"/>
      <c r="DL97" s="1020"/>
      <c r="DM97" s="1021"/>
      <c r="DN97" s="1021"/>
      <c r="DO97" s="1021"/>
      <c r="DP97" s="1022"/>
      <c r="DQ97" s="1020"/>
      <c r="DR97" s="1021"/>
      <c r="DS97" s="1021"/>
      <c r="DT97" s="1021"/>
      <c r="DU97" s="1022"/>
      <c r="DV97" s="1009"/>
      <c r="DW97" s="1010"/>
      <c r="DX97" s="1010"/>
      <c r="DY97" s="1010"/>
      <c r="DZ97" s="1011"/>
      <c r="EA97" s="233"/>
    </row>
    <row r="98" spans="1:131" ht="26.25" hidden="1" customHeight="1" x14ac:dyDescent="0.15">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1009"/>
      <c r="BT98" s="1010"/>
      <c r="BU98" s="1010"/>
      <c r="BV98" s="1010"/>
      <c r="BW98" s="1010"/>
      <c r="BX98" s="1010"/>
      <c r="BY98" s="1010"/>
      <c r="BZ98" s="1010"/>
      <c r="CA98" s="1010"/>
      <c r="CB98" s="1010"/>
      <c r="CC98" s="1010"/>
      <c r="CD98" s="1010"/>
      <c r="CE98" s="1010"/>
      <c r="CF98" s="1010"/>
      <c r="CG98" s="1019"/>
      <c r="CH98" s="1020"/>
      <c r="CI98" s="1021"/>
      <c r="CJ98" s="1021"/>
      <c r="CK98" s="1021"/>
      <c r="CL98" s="1022"/>
      <c r="CM98" s="1020"/>
      <c r="CN98" s="1021"/>
      <c r="CO98" s="1021"/>
      <c r="CP98" s="1021"/>
      <c r="CQ98" s="1022"/>
      <c r="CR98" s="1020"/>
      <c r="CS98" s="1021"/>
      <c r="CT98" s="1021"/>
      <c r="CU98" s="1021"/>
      <c r="CV98" s="1022"/>
      <c r="CW98" s="1020"/>
      <c r="CX98" s="1021"/>
      <c r="CY98" s="1021"/>
      <c r="CZ98" s="1021"/>
      <c r="DA98" s="1022"/>
      <c r="DB98" s="1020"/>
      <c r="DC98" s="1021"/>
      <c r="DD98" s="1021"/>
      <c r="DE98" s="1021"/>
      <c r="DF98" s="1022"/>
      <c r="DG98" s="1020"/>
      <c r="DH98" s="1021"/>
      <c r="DI98" s="1021"/>
      <c r="DJ98" s="1021"/>
      <c r="DK98" s="1022"/>
      <c r="DL98" s="1020"/>
      <c r="DM98" s="1021"/>
      <c r="DN98" s="1021"/>
      <c r="DO98" s="1021"/>
      <c r="DP98" s="1022"/>
      <c r="DQ98" s="1020"/>
      <c r="DR98" s="1021"/>
      <c r="DS98" s="1021"/>
      <c r="DT98" s="1021"/>
      <c r="DU98" s="1022"/>
      <c r="DV98" s="1009"/>
      <c r="DW98" s="1010"/>
      <c r="DX98" s="1010"/>
      <c r="DY98" s="1010"/>
      <c r="DZ98" s="1011"/>
      <c r="EA98" s="233"/>
    </row>
    <row r="99" spans="1:131" ht="26.25" hidden="1" customHeight="1" x14ac:dyDescent="0.15">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1009"/>
      <c r="BT99" s="1010"/>
      <c r="BU99" s="1010"/>
      <c r="BV99" s="1010"/>
      <c r="BW99" s="1010"/>
      <c r="BX99" s="1010"/>
      <c r="BY99" s="1010"/>
      <c r="BZ99" s="1010"/>
      <c r="CA99" s="1010"/>
      <c r="CB99" s="1010"/>
      <c r="CC99" s="1010"/>
      <c r="CD99" s="1010"/>
      <c r="CE99" s="1010"/>
      <c r="CF99" s="1010"/>
      <c r="CG99" s="1019"/>
      <c r="CH99" s="1020"/>
      <c r="CI99" s="1021"/>
      <c r="CJ99" s="1021"/>
      <c r="CK99" s="1021"/>
      <c r="CL99" s="1022"/>
      <c r="CM99" s="1020"/>
      <c r="CN99" s="1021"/>
      <c r="CO99" s="1021"/>
      <c r="CP99" s="1021"/>
      <c r="CQ99" s="1022"/>
      <c r="CR99" s="1020"/>
      <c r="CS99" s="1021"/>
      <c r="CT99" s="1021"/>
      <c r="CU99" s="1021"/>
      <c r="CV99" s="1022"/>
      <c r="CW99" s="1020"/>
      <c r="CX99" s="1021"/>
      <c r="CY99" s="1021"/>
      <c r="CZ99" s="1021"/>
      <c r="DA99" s="1022"/>
      <c r="DB99" s="1020"/>
      <c r="DC99" s="1021"/>
      <c r="DD99" s="1021"/>
      <c r="DE99" s="1021"/>
      <c r="DF99" s="1022"/>
      <c r="DG99" s="1020"/>
      <c r="DH99" s="1021"/>
      <c r="DI99" s="1021"/>
      <c r="DJ99" s="1021"/>
      <c r="DK99" s="1022"/>
      <c r="DL99" s="1020"/>
      <c r="DM99" s="1021"/>
      <c r="DN99" s="1021"/>
      <c r="DO99" s="1021"/>
      <c r="DP99" s="1022"/>
      <c r="DQ99" s="1020"/>
      <c r="DR99" s="1021"/>
      <c r="DS99" s="1021"/>
      <c r="DT99" s="1021"/>
      <c r="DU99" s="1022"/>
      <c r="DV99" s="1009"/>
      <c r="DW99" s="1010"/>
      <c r="DX99" s="1010"/>
      <c r="DY99" s="1010"/>
      <c r="DZ99" s="1011"/>
      <c r="EA99" s="233"/>
    </row>
    <row r="100" spans="1:131" ht="26.25" hidden="1" customHeight="1" x14ac:dyDescent="0.15">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1009"/>
      <c r="BT100" s="1010"/>
      <c r="BU100" s="1010"/>
      <c r="BV100" s="1010"/>
      <c r="BW100" s="1010"/>
      <c r="BX100" s="1010"/>
      <c r="BY100" s="1010"/>
      <c r="BZ100" s="1010"/>
      <c r="CA100" s="1010"/>
      <c r="CB100" s="1010"/>
      <c r="CC100" s="1010"/>
      <c r="CD100" s="1010"/>
      <c r="CE100" s="1010"/>
      <c r="CF100" s="1010"/>
      <c r="CG100" s="1019"/>
      <c r="CH100" s="1020"/>
      <c r="CI100" s="1021"/>
      <c r="CJ100" s="1021"/>
      <c r="CK100" s="1021"/>
      <c r="CL100" s="1022"/>
      <c r="CM100" s="1020"/>
      <c r="CN100" s="1021"/>
      <c r="CO100" s="1021"/>
      <c r="CP100" s="1021"/>
      <c r="CQ100" s="1022"/>
      <c r="CR100" s="1020"/>
      <c r="CS100" s="1021"/>
      <c r="CT100" s="1021"/>
      <c r="CU100" s="1021"/>
      <c r="CV100" s="1022"/>
      <c r="CW100" s="1020"/>
      <c r="CX100" s="1021"/>
      <c r="CY100" s="1021"/>
      <c r="CZ100" s="1021"/>
      <c r="DA100" s="1022"/>
      <c r="DB100" s="1020"/>
      <c r="DC100" s="1021"/>
      <c r="DD100" s="1021"/>
      <c r="DE100" s="1021"/>
      <c r="DF100" s="1022"/>
      <c r="DG100" s="1020"/>
      <c r="DH100" s="1021"/>
      <c r="DI100" s="1021"/>
      <c r="DJ100" s="1021"/>
      <c r="DK100" s="1022"/>
      <c r="DL100" s="1020"/>
      <c r="DM100" s="1021"/>
      <c r="DN100" s="1021"/>
      <c r="DO100" s="1021"/>
      <c r="DP100" s="1022"/>
      <c r="DQ100" s="1020"/>
      <c r="DR100" s="1021"/>
      <c r="DS100" s="1021"/>
      <c r="DT100" s="1021"/>
      <c r="DU100" s="1022"/>
      <c r="DV100" s="1009"/>
      <c r="DW100" s="1010"/>
      <c r="DX100" s="1010"/>
      <c r="DY100" s="1010"/>
      <c r="DZ100" s="1011"/>
      <c r="EA100" s="233"/>
    </row>
    <row r="101" spans="1:131" ht="26.25" hidden="1" customHeight="1" x14ac:dyDescent="0.15">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1009"/>
      <c r="BT101" s="1010"/>
      <c r="BU101" s="1010"/>
      <c r="BV101" s="1010"/>
      <c r="BW101" s="1010"/>
      <c r="BX101" s="1010"/>
      <c r="BY101" s="1010"/>
      <c r="BZ101" s="1010"/>
      <c r="CA101" s="1010"/>
      <c r="CB101" s="1010"/>
      <c r="CC101" s="1010"/>
      <c r="CD101" s="1010"/>
      <c r="CE101" s="1010"/>
      <c r="CF101" s="1010"/>
      <c r="CG101" s="1019"/>
      <c r="CH101" s="1020"/>
      <c r="CI101" s="1021"/>
      <c r="CJ101" s="1021"/>
      <c r="CK101" s="1021"/>
      <c r="CL101" s="1022"/>
      <c r="CM101" s="1020"/>
      <c r="CN101" s="1021"/>
      <c r="CO101" s="1021"/>
      <c r="CP101" s="1021"/>
      <c r="CQ101" s="1022"/>
      <c r="CR101" s="1020"/>
      <c r="CS101" s="1021"/>
      <c r="CT101" s="1021"/>
      <c r="CU101" s="1021"/>
      <c r="CV101" s="1022"/>
      <c r="CW101" s="1020"/>
      <c r="CX101" s="1021"/>
      <c r="CY101" s="1021"/>
      <c r="CZ101" s="1021"/>
      <c r="DA101" s="1022"/>
      <c r="DB101" s="1020"/>
      <c r="DC101" s="1021"/>
      <c r="DD101" s="1021"/>
      <c r="DE101" s="1021"/>
      <c r="DF101" s="1022"/>
      <c r="DG101" s="1020"/>
      <c r="DH101" s="1021"/>
      <c r="DI101" s="1021"/>
      <c r="DJ101" s="1021"/>
      <c r="DK101" s="1022"/>
      <c r="DL101" s="1020"/>
      <c r="DM101" s="1021"/>
      <c r="DN101" s="1021"/>
      <c r="DO101" s="1021"/>
      <c r="DP101" s="1022"/>
      <c r="DQ101" s="1020"/>
      <c r="DR101" s="1021"/>
      <c r="DS101" s="1021"/>
      <c r="DT101" s="1021"/>
      <c r="DU101" s="1022"/>
      <c r="DV101" s="1009"/>
      <c r="DW101" s="1010"/>
      <c r="DX101" s="1010"/>
      <c r="DY101" s="1010"/>
      <c r="DZ101" s="1011"/>
      <c r="EA101" s="233"/>
    </row>
    <row r="102" spans="1:131" ht="26.25" customHeight="1" thickBot="1" x14ac:dyDescent="0.2">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398</v>
      </c>
      <c r="BR102" s="1001" t="s">
        <v>430</v>
      </c>
      <c r="BS102" s="1002"/>
      <c r="BT102" s="1002"/>
      <c r="BU102" s="1002"/>
      <c r="BV102" s="1002"/>
      <c r="BW102" s="1002"/>
      <c r="BX102" s="1002"/>
      <c r="BY102" s="1002"/>
      <c r="BZ102" s="1002"/>
      <c r="CA102" s="1002"/>
      <c r="CB102" s="1002"/>
      <c r="CC102" s="1002"/>
      <c r="CD102" s="1002"/>
      <c r="CE102" s="1002"/>
      <c r="CF102" s="1002"/>
      <c r="CG102" s="1012"/>
      <c r="CH102" s="1013"/>
      <c r="CI102" s="1014"/>
      <c r="CJ102" s="1014"/>
      <c r="CK102" s="1014"/>
      <c r="CL102" s="1015"/>
      <c r="CM102" s="1013"/>
      <c r="CN102" s="1014"/>
      <c r="CO102" s="1014"/>
      <c r="CP102" s="1014"/>
      <c r="CQ102" s="1015"/>
      <c r="CR102" s="1016"/>
      <c r="CS102" s="1017"/>
      <c r="CT102" s="1017"/>
      <c r="CU102" s="1017"/>
      <c r="CV102" s="1018"/>
      <c r="CW102" s="1016"/>
      <c r="CX102" s="1017"/>
      <c r="CY102" s="1017"/>
      <c r="CZ102" s="1017"/>
      <c r="DA102" s="1018"/>
      <c r="DB102" s="1016"/>
      <c r="DC102" s="1017"/>
      <c r="DD102" s="1017"/>
      <c r="DE102" s="1017"/>
      <c r="DF102" s="1018"/>
      <c r="DG102" s="1016"/>
      <c r="DH102" s="1017"/>
      <c r="DI102" s="1017"/>
      <c r="DJ102" s="1017"/>
      <c r="DK102" s="1018"/>
      <c r="DL102" s="1016"/>
      <c r="DM102" s="1017"/>
      <c r="DN102" s="1017"/>
      <c r="DO102" s="1017"/>
      <c r="DP102" s="1018"/>
      <c r="DQ102" s="1016"/>
      <c r="DR102" s="1017"/>
      <c r="DS102" s="1017"/>
      <c r="DT102" s="1017"/>
      <c r="DU102" s="1018"/>
      <c r="DV102" s="1001"/>
      <c r="DW102" s="1002"/>
      <c r="DX102" s="1002"/>
      <c r="DY102" s="1002"/>
      <c r="DZ102" s="1003"/>
      <c r="EA102" s="233"/>
    </row>
    <row r="103" spans="1:131" ht="26.25" customHeight="1" x14ac:dyDescent="0.15">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1004" t="s">
        <v>431</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33"/>
    </row>
    <row r="104" spans="1:131" ht="26.25" customHeight="1" x14ac:dyDescent="0.15">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1005" t="s">
        <v>432</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33"/>
    </row>
    <row r="105" spans="1:131" ht="11.25" customHeight="1" x14ac:dyDescent="0.15">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15">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
      <c r="A107" s="252" t="s">
        <v>433</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434</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15">
      <c r="A108" s="1006" t="s">
        <v>435</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436</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33" customFormat="1" ht="26.25" customHeight="1" x14ac:dyDescent="0.15">
      <c r="A109" s="959" t="s">
        <v>437</v>
      </c>
      <c r="B109" s="960"/>
      <c r="C109" s="960"/>
      <c r="D109" s="960"/>
      <c r="E109" s="960"/>
      <c r="F109" s="960"/>
      <c r="G109" s="960"/>
      <c r="H109" s="960"/>
      <c r="I109" s="960"/>
      <c r="J109" s="960"/>
      <c r="K109" s="960"/>
      <c r="L109" s="960"/>
      <c r="M109" s="960"/>
      <c r="N109" s="960"/>
      <c r="O109" s="960"/>
      <c r="P109" s="960"/>
      <c r="Q109" s="960"/>
      <c r="R109" s="960"/>
      <c r="S109" s="960"/>
      <c r="T109" s="960"/>
      <c r="U109" s="960"/>
      <c r="V109" s="960"/>
      <c r="W109" s="960"/>
      <c r="X109" s="960"/>
      <c r="Y109" s="960"/>
      <c r="Z109" s="961"/>
      <c r="AA109" s="962" t="s">
        <v>438</v>
      </c>
      <c r="AB109" s="960"/>
      <c r="AC109" s="960"/>
      <c r="AD109" s="960"/>
      <c r="AE109" s="961"/>
      <c r="AF109" s="962" t="s">
        <v>439</v>
      </c>
      <c r="AG109" s="960"/>
      <c r="AH109" s="960"/>
      <c r="AI109" s="960"/>
      <c r="AJ109" s="961"/>
      <c r="AK109" s="962" t="s">
        <v>311</v>
      </c>
      <c r="AL109" s="960"/>
      <c r="AM109" s="960"/>
      <c r="AN109" s="960"/>
      <c r="AO109" s="961"/>
      <c r="AP109" s="962" t="s">
        <v>440</v>
      </c>
      <c r="AQ109" s="960"/>
      <c r="AR109" s="960"/>
      <c r="AS109" s="960"/>
      <c r="AT109" s="993"/>
      <c r="AU109" s="959" t="s">
        <v>437</v>
      </c>
      <c r="AV109" s="960"/>
      <c r="AW109" s="960"/>
      <c r="AX109" s="960"/>
      <c r="AY109" s="960"/>
      <c r="AZ109" s="960"/>
      <c r="BA109" s="960"/>
      <c r="BB109" s="960"/>
      <c r="BC109" s="960"/>
      <c r="BD109" s="960"/>
      <c r="BE109" s="960"/>
      <c r="BF109" s="960"/>
      <c r="BG109" s="960"/>
      <c r="BH109" s="960"/>
      <c r="BI109" s="960"/>
      <c r="BJ109" s="960"/>
      <c r="BK109" s="960"/>
      <c r="BL109" s="960"/>
      <c r="BM109" s="960"/>
      <c r="BN109" s="960"/>
      <c r="BO109" s="960"/>
      <c r="BP109" s="961"/>
      <c r="BQ109" s="962" t="s">
        <v>438</v>
      </c>
      <c r="BR109" s="960"/>
      <c r="BS109" s="960"/>
      <c r="BT109" s="960"/>
      <c r="BU109" s="961"/>
      <c r="BV109" s="962" t="s">
        <v>439</v>
      </c>
      <c r="BW109" s="960"/>
      <c r="BX109" s="960"/>
      <c r="BY109" s="960"/>
      <c r="BZ109" s="961"/>
      <c r="CA109" s="962" t="s">
        <v>311</v>
      </c>
      <c r="CB109" s="960"/>
      <c r="CC109" s="960"/>
      <c r="CD109" s="960"/>
      <c r="CE109" s="961"/>
      <c r="CF109" s="1000" t="s">
        <v>440</v>
      </c>
      <c r="CG109" s="1000"/>
      <c r="CH109" s="1000"/>
      <c r="CI109" s="1000"/>
      <c r="CJ109" s="1000"/>
      <c r="CK109" s="962" t="s">
        <v>441</v>
      </c>
      <c r="CL109" s="960"/>
      <c r="CM109" s="960"/>
      <c r="CN109" s="960"/>
      <c r="CO109" s="960"/>
      <c r="CP109" s="960"/>
      <c r="CQ109" s="960"/>
      <c r="CR109" s="960"/>
      <c r="CS109" s="960"/>
      <c r="CT109" s="960"/>
      <c r="CU109" s="960"/>
      <c r="CV109" s="960"/>
      <c r="CW109" s="960"/>
      <c r="CX109" s="960"/>
      <c r="CY109" s="960"/>
      <c r="CZ109" s="960"/>
      <c r="DA109" s="960"/>
      <c r="DB109" s="960"/>
      <c r="DC109" s="960"/>
      <c r="DD109" s="960"/>
      <c r="DE109" s="960"/>
      <c r="DF109" s="961"/>
      <c r="DG109" s="962" t="s">
        <v>438</v>
      </c>
      <c r="DH109" s="960"/>
      <c r="DI109" s="960"/>
      <c r="DJ109" s="960"/>
      <c r="DK109" s="961"/>
      <c r="DL109" s="962" t="s">
        <v>439</v>
      </c>
      <c r="DM109" s="960"/>
      <c r="DN109" s="960"/>
      <c r="DO109" s="960"/>
      <c r="DP109" s="961"/>
      <c r="DQ109" s="962" t="s">
        <v>311</v>
      </c>
      <c r="DR109" s="960"/>
      <c r="DS109" s="960"/>
      <c r="DT109" s="960"/>
      <c r="DU109" s="961"/>
      <c r="DV109" s="962" t="s">
        <v>440</v>
      </c>
      <c r="DW109" s="960"/>
      <c r="DX109" s="960"/>
      <c r="DY109" s="960"/>
      <c r="DZ109" s="993"/>
    </row>
    <row r="110" spans="1:131" s="233" customFormat="1" ht="26.25" customHeight="1" x14ac:dyDescent="0.15">
      <c r="A110" s="871" t="s">
        <v>442</v>
      </c>
      <c r="B110" s="872"/>
      <c r="C110" s="872"/>
      <c r="D110" s="872"/>
      <c r="E110" s="872"/>
      <c r="F110" s="872"/>
      <c r="G110" s="872"/>
      <c r="H110" s="872"/>
      <c r="I110" s="872"/>
      <c r="J110" s="872"/>
      <c r="K110" s="872"/>
      <c r="L110" s="872"/>
      <c r="M110" s="872"/>
      <c r="N110" s="872"/>
      <c r="O110" s="872"/>
      <c r="P110" s="872"/>
      <c r="Q110" s="872"/>
      <c r="R110" s="872"/>
      <c r="S110" s="872"/>
      <c r="T110" s="872"/>
      <c r="U110" s="872"/>
      <c r="V110" s="872"/>
      <c r="W110" s="872"/>
      <c r="X110" s="872"/>
      <c r="Y110" s="872"/>
      <c r="Z110" s="873"/>
      <c r="AA110" s="952">
        <v>7153515</v>
      </c>
      <c r="AB110" s="953"/>
      <c r="AC110" s="953"/>
      <c r="AD110" s="953"/>
      <c r="AE110" s="954"/>
      <c r="AF110" s="955">
        <v>7068368</v>
      </c>
      <c r="AG110" s="953"/>
      <c r="AH110" s="953"/>
      <c r="AI110" s="953"/>
      <c r="AJ110" s="954"/>
      <c r="AK110" s="955">
        <v>7070171</v>
      </c>
      <c r="AL110" s="953"/>
      <c r="AM110" s="953"/>
      <c r="AN110" s="953"/>
      <c r="AO110" s="954"/>
      <c r="AP110" s="956">
        <v>17.5</v>
      </c>
      <c r="AQ110" s="957"/>
      <c r="AR110" s="957"/>
      <c r="AS110" s="957"/>
      <c r="AT110" s="958"/>
      <c r="AU110" s="994" t="s">
        <v>77</v>
      </c>
      <c r="AV110" s="995"/>
      <c r="AW110" s="995"/>
      <c r="AX110" s="995"/>
      <c r="AY110" s="995"/>
      <c r="AZ110" s="924" t="s">
        <v>443</v>
      </c>
      <c r="BA110" s="872"/>
      <c r="BB110" s="872"/>
      <c r="BC110" s="872"/>
      <c r="BD110" s="872"/>
      <c r="BE110" s="872"/>
      <c r="BF110" s="872"/>
      <c r="BG110" s="872"/>
      <c r="BH110" s="872"/>
      <c r="BI110" s="872"/>
      <c r="BJ110" s="872"/>
      <c r="BK110" s="872"/>
      <c r="BL110" s="872"/>
      <c r="BM110" s="872"/>
      <c r="BN110" s="872"/>
      <c r="BO110" s="872"/>
      <c r="BP110" s="873"/>
      <c r="BQ110" s="925">
        <v>67902528</v>
      </c>
      <c r="BR110" s="906"/>
      <c r="BS110" s="906"/>
      <c r="BT110" s="906"/>
      <c r="BU110" s="906"/>
      <c r="BV110" s="906">
        <v>68214015</v>
      </c>
      <c r="BW110" s="906"/>
      <c r="BX110" s="906"/>
      <c r="BY110" s="906"/>
      <c r="BZ110" s="906"/>
      <c r="CA110" s="906">
        <v>68127977</v>
      </c>
      <c r="CB110" s="906"/>
      <c r="CC110" s="906"/>
      <c r="CD110" s="906"/>
      <c r="CE110" s="906"/>
      <c r="CF110" s="930">
        <v>168.5</v>
      </c>
      <c r="CG110" s="931"/>
      <c r="CH110" s="931"/>
      <c r="CI110" s="931"/>
      <c r="CJ110" s="931"/>
      <c r="CK110" s="990" t="s">
        <v>444</v>
      </c>
      <c r="CL110" s="883"/>
      <c r="CM110" s="924" t="s">
        <v>445</v>
      </c>
      <c r="CN110" s="872"/>
      <c r="CO110" s="872"/>
      <c r="CP110" s="872"/>
      <c r="CQ110" s="872"/>
      <c r="CR110" s="872"/>
      <c r="CS110" s="872"/>
      <c r="CT110" s="872"/>
      <c r="CU110" s="872"/>
      <c r="CV110" s="872"/>
      <c r="CW110" s="872"/>
      <c r="CX110" s="872"/>
      <c r="CY110" s="872"/>
      <c r="CZ110" s="872"/>
      <c r="DA110" s="872"/>
      <c r="DB110" s="872"/>
      <c r="DC110" s="872"/>
      <c r="DD110" s="872"/>
      <c r="DE110" s="872"/>
      <c r="DF110" s="873"/>
      <c r="DG110" s="925">
        <v>206174</v>
      </c>
      <c r="DH110" s="906"/>
      <c r="DI110" s="906"/>
      <c r="DJ110" s="906"/>
      <c r="DK110" s="906"/>
      <c r="DL110" s="906">
        <v>184151</v>
      </c>
      <c r="DM110" s="906"/>
      <c r="DN110" s="906"/>
      <c r="DO110" s="906"/>
      <c r="DP110" s="906"/>
      <c r="DQ110" s="906">
        <v>161912</v>
      </c>
      <c r="DR110" s="906"/>
      <c r="DS110" s="906"/>
      <c r="DT110" s="906"/>
      <c r="DU110" s="906"/>
      <c r="DV110" s="907">
        <v>0.4</v>
      </c>
      <c r="DW110" s="907"/>
      <c r="DX110" s="907"/>
      <c r="DY110" s="907"/>
      <c r="DZ110" s="908"/>
    </row>
    <row r="111" spans="1:131" s="233" customFormat="1" ht="26.25" customHeight="1" x14ac:dyDescent="0.15">
      <c r="A111" s="838" t="s">
        <v>446</v>
      </c>
      <c r="B111" s="839"/>
      <c r="C111" s="839"/>
      <c r="D111" s="839"/>
      <c r="E111" s="839"/>
      <c r="F111" s="839"/>
      <c r="G111" s="839"/>
      <c r="H111" s="839"/>
      <c r="I111" s="839"/>
      <c r="J111" s="839"/>
      <c r="K111" s="839"/>
      <c r="L111" s="839"/>
      <c r="M111" s="839"/>
      <c r="N111" s="839"/>
      <c r="O111" s="839"/>
      <c r="P111" s="839"/>
      <c r="Q111" s="839"/>
      <c r="R111" s="839"/>
      <c r="S111" s="839"/>
      <c r="T111" s="839"/>
      <c r="U111" s="839"/>
      <c r="V111" s="839"/>
      <c r="W111" s="839"/>
      <c r="X111" s="839"/>
      <c r="Y111" s="839"/>
      <c r="Z111" s="989"/>
      <c r="AA111" s="982" t="s">
        <v>447</v>
      </c>
      <c r="AB111" s="983"/>
      <c r="AC111" s="983"/>
      <c r="AD111" s="983"/>
      <c r="AE111" s="984"/>
      <c r="AF111" s="985" t="s">
        <v>400</v>
      </c>
      <c r="AG111" s="983"/>
      <c r="AH111" s="983"/>
      <c r="AI111" s="983"/>
      <c r="AJ111" s="984"/>
      <c r="AK111" s="985" t="s">
        <v>400</v>
      </c>
      <c r="AL111" s="983"/>
      <c r="AM111" s="983"/>
      <c r="AN111" s="983"/>
      <c r="AO111" s="984"/>
      <c r="AP111" s="986" t="s">
        <v>447</v>
      </c>
      <c r="AQ111" s="987"/>
      <c r="AR111" s="987"/>
      <c r="AS111" s="987"/>
      <c r="AT111" s="988"/>
      <c r="AU111" s="996"/>
      <c r="AV111" s="997"/>
      <c r="AW111" s="997"/>
      <c r="AX111" s="997"/>
      <c r="AY111" s="997"/>
      <c r="AZ111" s="879" t="s">
        <v>448</v>
      </c>
      <c r="BA111" s="816"/>
      <c r="BB111" s="816"/>
      <c r="BC111" s="816"/>
      <c r="BD111" s="816"/>
      <c r="BE111" s="816"/>
      <c r="BF111" s="816"/>
      <c r="BG111" s="816"/>
      <c r="BH111" s="816"/>
      <c r="BI111" s="816"/>
      <c r="BJ111" s="816"/>
      <c r="BK111" s="816"/>
      <c r="BL111" s="816"/>
      <c r="BM111" s="816"/>
      <c r="BN111" s="816"/>
      <c r="BO111" s="816"/>
      <c r="BP111" s="817"/>
      <c r="BQ111" s="880">
        <v>6939627</v>
      </c>
      <c r="BR111" s="881"/>
      <c r="BS111" s="881"/>
      <c r="BT111" s="881"/>
      <c r="BU111" s="881"/>
      <c r="BV111" s="881">
        <v>6624079</v>
      </c>
      <c r="BW111" s="881"/>
      <c r="BX111" s="881"/>
      <c r="BY111" s="881"/>
      <c r="BZ111" s="881"/>
      <c r="CA111" s="881">
        <v>6089620</v>
      </c>
      <c r="CB111" s="881"/>
      <c r="CC111" s="881"/>
      <c r="CD111" s="881"/>
      <c r="CE111" s="881"/>
      <c r="CF111" s="939">
        <v>15.1</v>
      </c>
      <c r="CG111" s="940"/>
      <c r="CH111" s="940"/>
      <c r="CI111" s="940"/>
      <c r="CJ111" s="940"/>
      <c r="CK111" s="991"/>
      <c r="CL111" s="885"/>
      <c r="CM111" s="879" t="s">
        <v>449</v>
      </c>
      <c r="CN111" s="816"/>
      <c r="CO111" s="816"/>
      <c r="CP111" s="816"/>
      <c r="CQ111" s="816"/>
      <c r="CR111" s="816"/>
      <c r="CS111" s="816"/>
      <c r="CT111" s="816"/>
      <c r="CU111" s="816"/>
      <c r="CV111" s="816"/>
      <c r="CW111" s="816"/>
      <c r="CX111" s="816"/>
      <c r="CY111" s="816"/>
      <c r="CZ111" s="816"/>
      <c r="DA111" s="816"/>
      <c r="DB111" s="816"/>
      <c r="DC111" s="816"/>
      <c r="DD111" s="816"/>
      <c r="DE111" s="816"/>
      <c r="DF111" s="817"/>
      <c r="DG111" s="880" t="s">
        <v>400</v>
      </c>
      <c r="DH111" s="881"/>
      <c r="DI111" s="881"/>
      <c r="DJ111" s="881"/>
      <c r="DK111" s="881"/>
      <c r="DL111" s="881" t="s">
        <v>400</v>
      </c>
      <c r="DM111" s="881"/>
      <c r="DN111" s="881"/>
      <c r="DO111" s="881"/>
      <c r="DP111" s="881"/>
      <c r="DQ111" s="881" t="s">
        <v>447</v>
      </c>
      <c r="DR111" s="881"/>
      <c r="DS111" s="881"/>
      <c r="DT111" s="881"/>
      <c r="DU111" s="881"/>
      <c r="DV111" s="858" t="s">
        <v>447</v>
      </c>
      <c r="DW111" s="858"/>
      <c r="DX111" s="858"/>
      <c r="DY111" s="858"/>
      <c r="DZ111" s="859"/>
    </row>
    <row r="112" spans="1:131" s="233" customFormat="1" ht="26.25" customHeight="1" x14ac:dyDescent="0.15">
      <c r="A112" s="976" t="s">
        <v>450</v>
      </c>
      <c r="B112" s="977"/>
      <c r="C112" s="816" t="s">
        <v>451</v>
      </c>
      <c r="D112" s="816"/>
      <c r="E112" s="816"/>
      <c r="F112" s="816"/>
      <c r="G112" s="816"/>
      <c r="H112" s="816"/>
      <c r="I112" s="816"/>
      <c r="J112" s="816"/>
      <c r="K112" s="816"/>
      <c r="L112" s="816"/>
      <c r="M112" s="816"/>
      <c r="N112" s="816"/>
      <c r="O112" s="816"/>
      <c r="P112" s="816"/>
      <c r="Q112" s="816"/>
      <c r="R112" s="816"/>
      <c r="S112" s="816"/>
      <c r="T112" s="816"/>
      <c r="U112" s="816"/>
      <c r="V112" s="816"/>
      <c r="W112" s="816"/>
      <c r="X112" s="816"/>
      <c r="Y112" s="816"/>
      <c r="Z112" s="817"/>
      <c r="AA112" s="843" t="s">
        <v>400</v>
      </c>
      <c r="AB112" s="844"/>
      <c r="AC112" s="844"/>
      <c r="AD112" s="844"/>
      <c r="AE112" s="845"/>
      <c r="AF112" s="846" t="s">
        <v>400</v>
      </c>
      <c r="AG112" s="844"/>
      <c r="AH112" s="844"/>
      <c r="AI112" s="844"/>
      <c r="AJ112" s="845"/>
      <c r="AK112" s="846" t="s">
        <v>400</v>
      </c>
      <c r="AL112" s="844"/>
      <c r="AM112" s="844"/>
      <c r="AN112" s="844"/>
      <c r="AO112" s="845"/>
      <c r="AP112" s="888" t="s">
        <v>400</v>
      </c>
      <c r="AQ112" s="889"/>
      <c r="AR112" s="889"/>
      <c r="AS112" s="889"/>
      <c r="AT112" s="890"/>
      <c r="AU112" s="996"/>
      <c r="AV112" s="997"/>
      <c r="AW112" s="997"/>
      <c r="AX112" s="997"/>
      <c r="AY112" s="997"/>
      <c r="AZ112" s="879" t="s">
        <v>452</v>
      </c>
      <c r="BA112" s="816"/>
      <c r="BB112" s="816"/>
      <c r="BC112" s="816"/>
      <c r="BD112" s="816"/>
      <c r="BE112" s="816"/>
      <c r="BF112" s="816"/>
      <c r="BG112" s="816"/>
      <c r="BH112" s="816"/>
      <c r="BI112" s="816"/>
      <c r="BJ112" s="816"/>
      <c r="BK112" s="816"/>
      <c r="BL112" s="816"/>
      <c r="BM112" s="816"/>
      <c r="BN112" s="816"/>
      <c r="BO112" s="816"/>
      <c r="BP112" s="817"/>
      <c r="BQ112" s="880">
        <v>19340708</v>
      </c>
      <c r="BR112" s="881"/>
      <c r="BS112" s="881"/>
      <c r="BT112" s="881"/>
      <c r="BU112" s="881"/>
      <c r="BV112" s="881">
        <v>19380340</v>
      </c>
      <c r="BW112" s="881"/>
      <c r="BX112" s="881"/>
      <c r="BY112" s="881"/>
      <c r="BZ112" s="881"/>
      <c r="CA112" s="881">
        <v>18504363</v>
      </c>
      <c r="CB112" s="881"/>
      <c r="CC112" s="881"/>
      <c r="CD112" s="881"/>
      <c r="CE112" s="881"/>
      <c r="CF112" s="939">
        <v>45.8</v>
      </c>
      <c r="CG112" s="940"/>
      <c r="CH112" s="940"/>
      <c r="CI112" s="940"/>
      <c r="CJ112" s="940"/>
      <c r="CK112" s="991"/>
      <c r="CL112" s="885"/>
      <c r="CM112" s="879" t="s">
        <v>453</v>
      </c>
      <c r="CN112" s="816"/>
      <c r="CO112" s="816"/>
      <c r="CP112" s="816"/>
      <c r="CQ112" s="816"/>
      <c r="CR112" s="816"/>
      <c r="CS112" s="816"/>
      <c r="CT112" s="816"/>
      <c r="CU112" s="816"/>
      <c r="CV112" s="816"/>
      <c r="CW112" s="816"/>
      <c r="CX112" s="816"/>
      <c r="CY112" s="816"/>
      <c r="CZ112" s="816"/>
      <c r="DA112" s="816"/>
      <c r="DB112" s="816"/>
      <c r="DC112" s="816"/>
      <c r="DD112" s="816"/>
      <c r="DE112" s="816"/>
      <c r="DF112" s="817"/>
      <c r="DG112" s="880" t="s">
        <v>400</v>
      </c>
      <c r="DH112" s="881"/>
      <c r="DI112" s="881"/>
      <c r="DJ112" s="881"/>
      <c r="DK112" s="881"/>
      <c r="DL112" s="881" t="s">
        <v>447</v>
      </c>
      <c r="DM112" s="881"/>
      <c r="DN112" s="881"/>
      <c r="DO112" s="881"/>
      <c r="DP112" s="881"/>
      <c r="DQ112" s="881" t="s">
        <v>400</v>
      </c>
      <c r="DR112" s="881"/>
      <c r="DS112" s="881"/>
      <c r="DT112" s="881"/>
      <c r="DU112" s="881"/>
      <c r="DV112" s="858" t="s">
        <v>400</v>
      </c>
      <c r="DW112" s="858"/>
      <c r="DX112" s="858"/>
      <c r="DY112" s="858"/>
      <c r="DZ112" s="859"/>
    </row>
    <row r="113" spans="1:130" s="233" customFormat="1" ht="26.25" customHeight="1" x14ac:dyDescent="0.15">
      <c r="A113" s="978"/>
      <c r="B113" s="979"/>
      <c r="C113" s="816" t="s">
        <v>454</v>
      </c>
      <c r="D113" s="816"/>
      <c r="E113" s="816"/>
      <c r="F113" s="816"/>
      <c r="G113" s="816"/>
      <c r="H113" s="816"/>
      <c r="I113" s="816"/>
      <c r="J113" s="816"/>
      <c r="K113" s="816"/>
      <c r="L113" s="816"/>
      <c r="M113" s="816"/>
      <c r="N113" s="816"/>
      <c r="O113" s="816"/>
      <c r="P113" s="816"/>
      <c r="Q113" s="816"/>
      <c r="R113" s="816"/>
      <c r="S113" s="816"/>
      <c r="T113" s="816"/>
      <c r="U113" s="816"/>
      <c r="V113" s="816"/>
      <c r="W113" s="816"/>
      <c r="X113" s="816"/>
      <c r="Y113" s="816"/>
      <c r="Z113" s="817"/>
      <c r="AA113" s="982">
        <v>1425593</v>
      </c>
      <c r="AB113" s="983"/>
      <c r="AC113" s="983"/>
      <c r="AD113" s="983"/>
      <c r="AE113" s="984"/>
      <c r="AF113" s="985">
        <v>1505334</v>
      </c>
      <c r="AG113" s="983"/>
      <c r="AH113" s="983"/>
      <c r="AI113" s="983"/>
      <c r="AJ113" s="984"/>
      <c r="AK113" s="985">
        <v>1317670</v>
      </c>
      <c r="AL113" s="983"/>
      <c r="AM113" s="983"/>
      <c r="AN113" s="983"/>
      <c r="AO113" s="984"/>
      <c r="AP113" s="986">
        <v>3.3</v>
      </c>
      <c r="AQ113" s="987"/>
      <c r="AR113" s="987"/>
      <c r="AS113" s="987"/>
      <c r="AT113" s="988"/>
      <c r="AU113" s="996"/>
      <c r="AV113" s="997"/>
      <c r="AW113" s="997"/>
      <c r="AX113" s="997"/>
      <c r="AY113" s="997"/>
      <c r="AZ113" s="879" t="s">
        <v>455</v>
      </c>
      <c r="BA113" s="816"/>
      <c r="BB113" s="816"/>
      <c r="BC113" s="816"/>
      <c r="BD113" s="816"/>
      <c r="BE113" s="816"/>
      <c r="BF113" s="816"/>
      <c r="BG113" s="816"/>
      <c r="BH113" s="816"/>
      <c r="BI113" s="816"/>
      <c r="BJ113" s="816"/>
      <c r="BK113" s="816"/>
      <c r="BL113" s="816"/>
      <c r="BM113" s="816"/>
      <c r="BN113" s="816"/>
      <c r="BO113" s="816"/>
      <c r="BP113" s="817"/>
      <c r="BQ113" s="880">
        <v>81366</v>
      </c>
      <c r="BR113" s="881"/>
      <c r="BS113" s="881"/>
      <c r="BT113" s="881"/>
      <c r="BU113" s="881"/>
      <c r="BV113" s="881">
        <v>38398</v>
      </c>
      <c r="BW113" s="881"/>
      <c r="BX113" s="881"/>
      <c r="BY113" s="881"/>
      <c r="BZ113" s="881"/>
      <c r="CA113" s="881" t="s">
        <v>400</v>
      </c>
      <c r="CB113" s="881"/>
      <c r="CC113" s="881"/>
      <c r="CD113" s="881"/>
      <c r="CE113" s="881"/>
      <c r="CF113" s="939" t="s">
        <v>447</v>
      </c>
      <c r="CG113" s="940"/>
      <c r="CH113" s="940"/>
      <c r="CI113" s="940"/>
      <c r="CJ113" s="940"/>
      <c r="CK113" s="991"/>
      <c r="CL113" s="885"/>
      <c r="CM113" s="879" t="s">
        <v>456</v>
      </c>
      <c r="CN113" s="816"/>
      <c r="CO113" s="816"/>
      <c r="CP113" s="816"/>
      <c r="CQ113" s="816"/>
      <c r="CR113" s="816"/>
      <c r="CS113" s="816"/>
      <c r="CT113" s="816"/>
      <c r="CU113" s="816"/>
      <c r="CV113" s="816"/>
      <c r="CW113" s="816"/>
      <c r="CX113" s="816"/>
      <c r="CY113" s="816"/>
      <c r="CZ113" s="816"/>
      <c r="DA113" s="816"/>
      <c r="DB113" s="816"/>
      <c r="DC113" s="816"/>
      <c r="DD113" s="816"/>
      <c r="DE113" s="816"/>
      <c r="DF113" s="817"/>
      <c r="DG113" s="843" t="s">
        <v>400</v>
      </c>
      <c r="DH113" s="844"/>
      <c r="DI113" s="844"/>
      <c r="DJ113" s="844"/>
      <c r="DK113" s="845"/>
      <c r="DL113" s="846" t="s">
        <v>400</v>
      </c>
      <c r="DM113" s="844"/>
      <c r="DN113" s="844"/>
      <c r="DO113" s="844"/>
      <c r="DP113" s="845"/>
      <c r="DQ113" s="846" t="s">
        <v>400</v>
      </c>
      <c r="DR113" s="844"/>
      <c r="DS113" s="844"/>
      <c r="DT113" s="844"/>
      <c r="DU113" s="845"/>
      <c r="DV113" s="888" t="s">
        <v>400</v>
      </c>
      <c r="DW113" s="889"/>
      <c r="DX113" s="889"/>
      <c r="DY113" s="889"/>
      <c r="DZ113" s="890"/>
    </row>
    <row r="114" spans="1:130" s="233" customFormat="1" ht="26.25" customHeight="1" x14ac:dyDescent="0.15">
      <c r="A114" s="978"/>
      <c r="B114" s="979"/>
      <c r="C114" s="816" t="s">
        <v>457</v>
      </c>
      <c r="D114" s="816"/>
      <c r="E114" s="816"/>
      <c r="F114" s="816"/>
      <c r="G114" s="816"/>
      <c r="H114" s="816"/>
      <c r="I114" s="816"/>
      <c r="J114" s="816"/>
      <c r="K114" s="816"/>
      <c r="L114" s="816"/>
      <c r="M114" s="816"/>
      <c r="N114" s="816"/>
      <c r="O114" s="816"/>
      <c r="P114" s="816"/>
      <c r="Q114" s="816"/>
      <c r="R114" s="816"/>
      <c r="S114" s="816"/>
      <c r="T114" s="816"/>
      <c r="U114" s="816"/>
      <c r="V114" s="816"/>
      <c r="W114" s="816"/>
      <c r="X114" s="816"/>
      <c r="Y114" s="816"/>
      <c r="Z114" s="817"/>
      <c r="AA114" s="843">
        <v>63489</v>
      </c>
      <c r="AB114" s="844"/>
      <c r="AC114" s="844"/>
      <c r="AD114" s="844"/>
      <c r="AE114" s="845"/>
      <c r="AF114" s="846">
        <v>43156</v>
      </c>
      <c r="AG114" s="844"/>
      <c r="AH114" s="844"/>
      <c r="AI114" s="844"/>
      <c r="AJ114" s="845"/>
      <c r="AK114" s="846">
        <v>38504</v>
      </c>
      <c r="AL114" s="844"/>
      <c r="AM114" s="844"/>
      <c r="AN114" s="844"/>
      <c r="AO114" s="845"/>
      <c r="AP114" s="888">
        <v>0.1</v>
      </c>
      <c r="AQ114" s="889"/>
      <c r="AR114" s="889"/>
      <c r="AS114" s="889"/>
      <c r="AT114" s="890"/>
      <c r="AU114" s="996"/>
      <c r="AV114" s="997"/>
      <c r="AW114" s="997"/>
      <c r="AX114" s="997"/>
      <c r="AY114" s="997"/>
      <c r="AZ114" s="879" t="s">
        <v>458</v>
      </c>
      <c r="BA114" s="816"/>
      <c r="BB114" s="816"/>
      <c r="BC114" s="816"/>
      <c r="BD114" s="816"/>
      <c r="BE114" s="816"/>
      <c r="BF114" s="816"/>
      <c r="BG114" s="816"/>
      <c r="BH114" s="816"/>
      <c r="BI114" s="816"/>
      <c r="BJ114" s="816"/>
      <c r="BK114" s="816"/>
      <c r="BL114" s="816"/>
      <c r="BM114" s="816"/>
      <c r="BN114" s="816"/>
      <c r="BO114" s="816"/>
      <c r="BP114" s="817"/>
      <c r="BQ114" s="880">
        <v>5836613</v>
      </c>
      <c r="BR114" s="881"/>
      <c r="BS114" s="881"/>
      <c r="BT114" s="881"/>
      <c r="BU114" s="881"/>
      <c r="BV114" s="881">
        <v>5481680</v>
      </c>
      <c r="BW114" s="881"/>
      <c r="BX114" s="881"/>
      <c r="BY114" s="881"/>
      <c r="BZ114" s="881"/>
      <c r="CA114" s="881">
        <v>5208988</v>
      </c>
      <c r="CB114" s="881"/>
      <c r="CC114" s="881"/>
      <c r="CD114" s="881"/>
      <c r="CE114" s="881"/>
      <c r="CF114" s="939">
        <v>12.9</v>
      </c>
      <c r="CG114" s="940"/>
      <c r="CH114" s="940"/>
      <c r="CI114" s="940"/>
      <c r="CJ114" s="940"/>
      <c r="CK114" s="991"/>
      <c r="CL114" s="885"/>
      <c r="CM114" s="879" t="s">
        <v>459</v>
      </c>
      <c r="CN114" s="816"/>
      <c r="CO114" s="816"/>
      <c r="CP114" s="816"/>
      <c r="CQ114" s="816"/>
      <c r="CR114" s="816"/>
      <c r="CS114" s="816"/>
      <c r="CT114" s="816"/>
      <c r="CU114" s="816"/>
      <c r="CV114" s="816"/>
      <c r="CW114" s="816"/>
      <c r="CX114" s="816"/>
      <c r="CY114" s="816"/>
      <c r="CZ114" s="816"/>
      <c r="DA114" s="816"/>
      <c r="DB114" s="816"/>
      <c r="DC114" s="816"/>
      <c r="DD114" s="816"/>
      <c r="DE114" s="816"/>
      <c r="DF114" s="817"/>
      <c r="DG114" s="843" t="s">
        <v>447</v>
      </c>
      <c r="DH114" s="844"/>
      <c r="DI114" s="844"/>
      <c r="DJ114" s="844"/>
      <c r="DK114" s="845"/>
      <c r="DL114" s="846" t="s">
        <v>447</v>
      </c>
      <c r="DM114" s="844"/>
      <c r="DN114" s="844"/>
      <c r="DO114" s="844"/>
      <c r="DP114" s="845"/>
      <c r="DQ114" s="846" t="s">
        <v>400</v>
      </c>
      <c r="DR114" s="844"/>
      <c r="DS114" s="844"/>
      <c r="DT114" s="844"/>
      <c r="DU114" s="845"/>
      <c r="DV114" s="888" t="s">
        <v>400</v>
      </c>
      <c r="DW114" s="889"/>
      <c r="DX114" s="889"/>
      <c r="DY114" s="889"/>
      <c r="DZ114" s="890"/>
    </row>
    <row r="115" spans="1:130" s="233" customFormat="1" ht="26.25" customHeight="1" x14ac:dyDescent="0.15">
      <c r="A115" s="978"/>
      <c r="B115" s="979"/>
      <c r="C115" s="816" t="s">
        <v>460</v>
      </c>
      <c r="D115" s="816"/>
      <c r="E115" s="816"/>
      <c r="F115" s="816"/>
      <c r="G115" s="816"/>
      <c r="H115" s="816"/>
      <c r="I115" s="816"/>
      <c r="J115" s="816"/>
      <c r="K115" s="816"/>
      <c r="L115" s="816"/>
      <c r="M115" s="816"/>
      <c r="N115" s="816"/>
      <c r="O115" s="816"/>
      <c r="P115" s="816"/>
      <c r="Q115" s="816"/>
      <c r="R115" s="816"/>
      <c r="S115" s="816"/>
      <c r="T115" s="816"/>
      <c r="U115" s="816"/>
      <c r="V115" s="816"/>
      <c r="W115" s="816"/>
      <c r="X115" s="816"/>
      <c r="Y115" s="816"/>
      <c r="Z115" s="817"/>
      <c r="AA115" s="982">
        <v>522278</v>
      </c>
      <c r="AB115" s="983"/>
      <c r="AC115" s="983"/>
      <c r="AD115" s="983"/>
      <c r="AE115" s="984"/>
      <c r="AF115" s="985">
        <v>300204</v>
      </c>
      <c r="AG115" s="983"/>
      <c r="AH115" s="983"/>
      <c r="AI115" s="983"/>
      <c r="AJ115" s="984"/>
      <c r="AK115" s="985">
        <v>516571</v>
      </c>
      <c r="AL115" s="983"/>
      <c r="AM115" s="983"/>
      <c r="AN115" s="983"/>
      <c r="AO115" s="984"/>
      <c r="AP115" s="986">
        <v>1.3</v>
      </c>
      <c r="AQ115" s="987"/>
      <c r="AR115" s="987"/>
      <c r="AS115" s="987"/>
      <c r="AT115" s="988"/>
      <c r="AU115" s="996"/>
      <c r="AV115" s="997"/>
      <c r="AW115" s="997"/>
      <c r="AX115" s="997"/>
      <c r="AY115" s="997"/>
      <c r="AZ115" s="879" t="s">
        <v>461</v>
      </c>
      <c r="BA115" s="816"/>
      <c r="BB115" s="816"/>
      <c r="BC115" s="816"/>
      <c r="BD115" s="816"/>
      <c r="BE115" s="816"/>
      <c r="BF115" s="816"/>
      <c r="BG115" s="816"/>
      <c r="BH115" s="816"/>
      <c r="BI115" s="816"/>
      <c r="BJ115" s="816"/>
      <c r="BK115" s="816"/>
      <c r="BL115" s="816"/>
      <c r="BM115" s="816"/>
      <c r="BN115" s="816"/>
      <c r="BO115" s="816"/>
      <c r="BP115" s="817"/>
      <c r="BQ115" s="880">
        <v>1450</v>
      </c>
      <c r="BR115" s="881"/>
      <c r="BS115" s="881"/>
      <c r="BT115" s="881"/>
      <c r="BU115" s="881"/>
      <c r="BV115" s="881">
        <v>2250</v>
      </c>
      <c r="BW115" s="881"/>
      <c r="BX115" s="881"/>
      <c r="BY115" s="881"/>
      <c r="BZ115" s="881"/>
      <c r="CA115" s="881">
        <v>2656</v>
      </c>
      <c r="CB115" s="881"/>
      <c r="CC115" s="881"/>
      <c r="CD115" s="881"/>
      <c r="CE115" s="881"/>
      <c r="CF115" s="939">
        <v>0</v>
      </c>
      <c r="CG115" s="940"/>
      <c r="CH115" s="940"/>
      <c r="CI115" s="940"/>
      <c r="CJ115" s="940"/>
      <c r="CK115" s="991"/>
      <c r="CL115" s="885"/>
      <c r="CM115" s="879" t="s">
        <v>462</v>
      </c>
      <c r="CN115" s="816"/>
      <c r="CO115" s="816"/>
      <c r="CP115" s="816"/>
      <c r="CQ115" s="816"/>
      <c r="CR115" s="816"/>
      <c r="CS115" s="816"/>
      <c r="CT115" s="816"/>
      <c r="CU115" s="816"/>
      <c r="CV115" s="816"/>
      <c r="CW115" s="816"/>
      <c r="CX115" s="816"/>
      <c r="CY115" s="816"/>
      <c r="CZ115" s="816"/>
      <c r="DA115" s="816"/>
      <c r="DB115" s="816"/>
      <c r="DC115" s="816"/>
      <c r="DD115" s="816"/>
      <c r="DE115" s="816"/>
      <c r="DF115" s="817"/>
      <c r="DG115" s="843">
        <v>6733453</v>
      </c>
      <c r="DH115" s="844"/>
      <c r="DI115" s="844"/>
      <c r="DJ115" s="844"/>
      <c r="DK115" s="845"/>
      <c r="DL115" s="846">
        <v>6439928</v>
      </c>
      <c r="DM115" s="844"/>
      <c r="DN115" s="844"/>
      <c r="DO115" s="844"/>
      <c r="DP115" s="845"/>
      <c r="DQ115" s="846">
        <v>5927708</v>
      </c>
      <c r="DR115" s="844"/>
      <c r="DS115" s="844"/>
      <c r="DT115" s="844"/>
      <c r="DU115" s="845"/>
      <c r="DV115" s="888">
        <v>14.7</v>
      </c>
      <c r="DW115" s="889"/>
      <c r="DX115" s="889"/>
      <c r="DY115" s="889"/>
      <c r="DZ115" s="890"/>
    </row>
    <row r="116" spans="1:130" s="233" customFormat="1" ht="26.25" customHeight="1" x14ac:dyDescent="0.15">
      <c r="A116" s="980"/>
      <c r="B116" s="981"/>
      <c r="C116" s="903" t="s">
        <v>463</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843" t="s">
        <v>447</v>
      </c>
      <c r="AB116" s="844"/>
      <c r="AC116" s="844"/>
      <c r="AD116" s="844"/>
      <c r="AE116" s="845"/>
      <c r="AF116" s="846" t="s">
        <v>400</v>
      </c>
      <c r="AG116" s="844"/>
      <c r="AH116" s="844"/>
      <c r="AI116" s="844"/>
      <c r="AJ116" s="845"/>
      <c r="AK116" s="846" t="s">
        <v>400</v>
      </c>
      <c r="AL116" s="844"/>
      <c r="AM116" s="844"/>
      <c r="AN116" s="844"/>
      <c r="AO116" s="845"/>
      <c r="AP116" s="888" t="s">
        <v>447</v>
      </c>
      <c r="AQ116" s="889"/>
      <c r="AR116" s="889"/>
      <c r="AS116" s="889"/>
      <c r="AT116" s="890"/>
      <c r="AU116" s="996"/>
      <c r="AV116" s="997"/>
      <c r="AW116" s="997"/>
      <c r="AX116" s="997"/>
      <c r="AY116" s="997"/>
      <c r="AZ116" s="973" t="s">
        <v>464</v>
      </c>
      <c r="BA116" s="974"/>
      <c r="BB116" s="974"/>
      <c r="BC116" s="974"/>
      <c r="BD116" s="974"/>
      <c r="BE116" s="974"/>
      <c r="BF116" s="974"/>
      <c r="BG116" s="974"/>
      <c r="BH116" s="974"/>
      <c r="BI116" s="974"/>
      <c r="BJ116" s="974"/>
      <c r="BK116" s="974"/>
      <c r="BL116" s="974"/>
      <c r="BM116" s="974"/>
      <c r="BN116" s="974"/>
      <c r="BO116" s="974"/>
      <c r="BP116" s="975"/>
      <c r="BQ116" s="880" t="s">
        <v>400</v>
      </c>
      <c r="BR116" s="881"/>
      <c r="BS116" s="881"/>
      <c r="BT116" s="881"/>
      <c r="BU116" s="881"/>
      <c r="BV116" s="881" t="s">
        <v>447</v>
      </c>
      <c r="BW116" s="881"/>
      <c r="BX116" s="881"/>
      <c r="BY116" s="881"/>
      <c r="BZ116" s="881"/>
      <c r="CA116" s="881" t="s">
        <v>400</v>
      </c>
      <c r="CB116" s="881"/>
      <c r="CC116" s="881"/>
      <c r="CD116" s="881"/>
      <c r="CE116" s="881"/>
      <c r="CF116" s="939" t="s">
        <v>400</v>
      </c>
      <c r="CG116" s="940"/>
      <c r="CH116" s="940"/>
      <c r="CI116" s="940"/>
      <c r="CJ116" s="940"/>
      <c r="CK116" s="991"/>
      <c r="CL116" s="885"/>
      <c r="CM116" s="879" t="s">
        <v>465</v>
      </c>
      <c r="CN116" s="816"/>
      <c r="CO116" s="816"/>
      <c r="CP116" s="816"/>
      <c r="CQ116" s="816"/>
      <c r="CR116" s="816"/>
      <c r="CS116" s="816"/>
      <c r="CT116" s="816"/>
      <c r="CU116" s="816"/>
      <c r="CV116" s="816"/>
      <c r="CW116" s="816"/>
      <c r="CX116" s="816"/>
      <c r="CY116" s="816"/>
      <c r="CZ116" s="816"/>
      <c r="DA116" s="816"/>
      <c r="DB116" s="816"/>
      <c r="DC116" s="816"/>
      <c r="DD116" s="816"/>
      <c r="DE116" s="816"/>
      <c r="DF116" s="817"/>
      <c r="DG116" s="843" t="s">
        <v>447</v>
      </c>
      <c r="DH116" s="844"/>
      <c r="DI116" s="844"/>
      <c r="DJ116" s="844"/>
      <c r="DK116" s="845"/>
      <c r="DL116" s="846" t="s">
        <v>400</v>
      </c>
      <c r="DM116" s="844"/>
      <c r="DN116" s="844"/>
      <c r="DO116" s="844"/>
      <c r="DP116" s="845"/>
      <c r="DQ116" s="846" t="s">
        <v>400</v>
      </c>
      <c r="DR116" s="844"/>
      <c r="DS116" s="844"/>
      <c r="DT116" s="844"/>
      <c r="DU116" s="845"/>
      <c r="DV116" s="888" t="s">
        <v>400</v>
      </c>
      <c r="DW116" s="889"/>
      <c r="DX116" s="889"/>
      <c r="DY116" s="889"/>
      <c r="DZ116" s="890"/>
    </row>
    <row r="117" spans="1:130" s="233" customFormat="1" ht="26.25" customHeight="1" x14ac:dyDescent="0.15">
      <c r="A117" s="959" t="s">
        <v>192</v>
      </c>
      <c r="B117" s="960"/>
      <c r="C117" s="960"/>
      <c r="D117" s="960"/>
      <c r="E117" s="960"/>
      <c r="F117" s="960"/>
      <c r="G117" s="960"/>
      <c r="H117" s="960"/>
      <c r="I117" s="960"/>
      <c r="J117" s="960"/>
      <c r="K117" s="960"/>
      <c r="L117" s="960"/>
      <c r="M117" s="960"/>
      <c r="N117" s="960"/>
      <c r="O117" s="960"/>
      <c r="P117" s="960"/>
      <c r="Q117" s="960"/>
      <c r="R117" s="960"/>
      <c r="S117" s="960"/>
      <c r="T117" s="960"/>
      <c r="U117" s="960"/>
      <c r="V117" s="960"/>
      <c r="W117" s="960"/>
      <c r="X117" s="960"/>
      <c r="Y117" s="941" t="s">
        <v>466</v>
      </c>
      <c r="Z117" s="961"/>
      <c r="AA117" s="966">
        <v>9164875</v>
      </c>
      <c r="AB117" s="967"/>
      <c r="AC117" s="967"/>
      <c r="AD117" s="967"/>
      <c r="AE117" s="968"/>
      <c r="AF117" s="969">
        <v>8917062</v>
      </c>
      <c r="AG117" s="967"/>
      <c r="AH117" s="967"/>
      <c r="AI117" s="967"/>
      <c r="AJ117" s="968"/>
      <c r="AK117" s="969">
        <v>8942916</v>
      </c>
      <c r="AL117" s="967"/>
      <c r="AM117" s="967"/>
      <c r="AN117" s="967"/>
      <c r="AO117" s="968"/>
      <c r="AP117" s="970"/>
      <c r="AQ117" s="971"/>
      <c r="AR117" s="971"/>
      <c r="AS117" s="971"/>
      <c r="AT117" s="972"/>
      <c r="AU117" s="996"/>
      <c r="AV117" s="997"/>
      <c r="AW117" s="997"/>
      <c r="AX117" s="997"/>
      <c r="AY117" s="997"/>
      <c r="AZ117" s="927" t="s">
        <v>467</v>
      </c>
      <c r="BA117" s="928"/>
      <c r="BB117" s="928"/>
      <c r="BC117" s="928"/>
      <c r="BD117" s="928"/>
      <c r="BE117" s="928"/>
      <c r="BF117" s="928"/>
      <c r="BG117" s="928"/>
      <c r="BH117" s="928"/>
      <c r="BI117" s="928"/>
      <c r="BJ117" s="928"/>
      <c r="BK117" s="928"/>
      <c r="BL117" s="928"/>
      <c r="BM117" s="928"/>
      <c r="BN117" s="928"/>
      <c r="BO117" s="928"/>
      <c r="BP117" s="929"/>
      <c r="BQ117" s="880" t="s">
        <v>468</v>
      </c>
      <c r="BR117" s="881"/>
      <c r="BS117" s="881"/>
      <c r="BT117" s="881"/>
      <c r="BU117" s="881"/>
      <c r="BV117" s="881" t="s">
        <v>469</v>
      </c>
      <c r="BW117" s="881"/>
      <c r="BX117" s="881"/>
      <c r="BY117" s="881"/>
      <c r="BZ117" s="881"/>
      <c r="CA117" s="881" t="s">
        <v>470</v>
      </c>
      <c r="CB117" s="881"/>
      <c r="CC117" s="881"/>
      <c r="CD117" s="881"/>
      <c r="CE117" s="881"/>
      <c r="CF117" s="939" t="s">
        <v>471</v>
      </c>
      <c r="CG117" s="940"/>
      <c r="CH117" s="940"/>
      <c r="CI117" s="940"/>
      <c r="CJ117" s="940"/>
      <c r="CK117" s="991"/>
      <c r="CL117" s="885"/>
      <c r="CM117" s="879" t="s">
        <v>472</v>
      </c>
      <c r="CN117" s="816"/>
      <c r="CO117" s="816"/>
      <c r="CP117" s="816"/>
      <c r="CQ117" s="816"/>
      <c r="CR117" s="816"/>
      <c r="CS117" s="816"/>
      <c r="CT117" s="816"/>
      <c r="CU117" s="816"/>
      <c r="CV117" s="816"/>
      <c r="CW117" s="816"/>
      <c r="CX117" s="816"/>
      <c r="CY117" s="816"/>
      <c r="CZ117" s="816"/>
      <c r="DA117" s="816"/>
      <c r="DB117" s="816"/>
      <c r="DC117" s="816"/>
      <c r="DD117" s="816"/>
      <c r="DE117" s="816"/>
      <c r="DF117" s="817"/>
      <c r="DG117" s="843" t="s">
        <v>470</v>
      </c>
      <c r="DH117" s="844"/>
      <c r="DI117" s="844"/>
      <c r="DJ117" s="844"/>
      <c r="DK117" s="845"/>
      <c r="DL117" s="846" t="s">
        <v>469</v>
      </c>
      <c r="DM117" s="844"/>
      <c r="DN117" s="844"/>
      <c r="DO117" s="844"/>
      <c r="DP117" s="845"/>
      <c r="DQ117" s="846" t="s">
        <v>473</v>
      </c>
      <c r="DR117" s="844"/>
      <c r="DS117" s="844"/>
      <c r="DT117" s="844"/>
      <c r="DU117" s="845"/>
      <c r="DV117" s="888" t="s">
        <v>470</v>
      </c>
      <c r="DW117" s="889"/>
      <c r="DX117" s="889"/>
      <c r="DY117" s="889"/>
      <c r="DZ117" s="890"/>
    </row>
    <row r="118" spans="1:130" s="233" customFormat="1" ht="26.25" customHeight="1" x14ac:dyDescent="0.15">
      <c r="A118" s="959" t="s">
        <v>441</v>
      </c>
      <c r="B118" s="960"/>
      <c r="C118" s="960"/>
      <c r="D118" s="960"/>
      <c r="E118" s="960"/>
      <c r="F118" s="960"/>
      <c r="G118" s="960"/>
      <c r="H118" s="960"/>
      <c r="I118" s="960"/>
      <c r="J118" s="960"/>
      <c r="K118" s="960"/>
      <c r="L118" s="960"/>
      <c r="M118" s="960"/>
      <c r="N118" s="960"/>
      <c r="O118" s="960"/>
      <c r="P118" s="960"/>
      <c r="Q118" s="960"/>
      <c r="R118" s="960"/>
      <c r="S118" s="960"/>
      <c r="T118" s="960"/>
      <c r="U118" s="960"/>
      <c r="V118" s="960"/>
      <c r="W118" s="960"/>
      <c r="X118" s="960"/>
      <c r="Y118" s="960"/>
      <c r="Z118" s="961"/>
      <c r="AA118" s="962" t="s">
        <v>438</v>
      </c>
      <c r="AB118" s="960"/>
      <c r="AC118" s="960"/>
      <c r="AD118" s="960"/>
      <c r="AE118" s="961"/>
      <c r="AF118" s="962" t="s">
        <v>439</v>
      </c>
      <c r="AG118" s="960"/>
      <c r="AH118" s="960"/>
      <c r="AI118" s="960"/>
      <c r="AJ118" s="961"/>
      <c r="AK118" s="962" t="s">
        <v>311</v>
      </c>
      <c r="AL118" s="960"/>
      <c r="AM118" s="960"/>
      <c r="AN118" s="960"/>
      <c r="AO118" s="961"/>
      <c r="AP118" s="963" t="s">
        <v>440</v>
      </c>
      <c r="AQ118" s="964"/>
      <c r="AR118" s="964"/>
      <c r="AS118" s="964"/>
      <c r="AT118" s="965"/>
      <c r="AU118" s="996"/>
      <c r="AV118" s="997"/>
      <c r="AW118" s="997"/>
      <c r="AX118" s="997"/>
      <c r="AY118" s="997"/>
      <c r="AZ118" s="902" t="s">
        <v>474</v>
      </c>
      <c r="BA118" s="903"/>
      <c r="BB118" s="903"/>
      <c r="BC118" s="903"/>
      <c r="BD118" s="903"/>
      <c r="BE118" s="903"/>
      <c r="BF118" s="903"/>
      <c r="BG118" s="903"/>
      <c r="BH118" s="903"/>
      <c r="BI118" s="903"/>
      <c r="BJ118" s="903"/>
      <c r="BK118" s="903"/>
      <c r="BL118" s="903"/>
      <c r="BM118" s="903"/>
      <c r="BN118" s="903"/>
      <c r="BO118" s="903"/>
      <c r="BP118" s="904"/>
      <c r="BQ118" s="943" t="s">
        <v>249</v>
      </c>
      <c r="BR118" s="909"/>
      <c r="BS118" s="909"/>
      <c r="BT118" s="909"/>
      <c r="BU118" s="909"/>
      <c r="BV118" s="909" t="s">
        <v>475</v>
      </c>
      <c r="BW118" s="909"/>
      <c r="BX118" s="909"/>
      <c r="BY118" s="909"/>
      <c r="BZ118" s="909"/>
      <c r="CA118" s="909" t="s">
        <v>249</v>
      </c>
      <c r="CB118" s="909"/>
      <c r="CC118" s="909"/>
      <c r="CD118" s="909"/>
      <c r="CE118" s="909"/>
      <c r="CF118" s="939" t="s">
        <v>475</v>
      </c>
      <c r="CG118" s="940"/>
      <c r="CH118" s="940"/>
      <c r="CI118" s="940"/>
      <c r="CJ118" s="940"/>
      <c r="CK118" s="991"/>
      <c r="CL118" s="885"/>
      <c r="CM118" s="879" t="s">
        <v>476</v>
      </c>
      <c r="CN118" s="816"/>
      <c r="CO118" s="816"/>
      <c r="CP118" s="816"/>
      <c r="CQ118" s="816"/>
      <c r="CR118" s="816"/>
      <c r="CS118" s="816"/>
      <c r="CT118" s="816"/>
      <c r="CU118" s="816"/>
      <c r="CV118" s="816"/>
      <c r="CW118" s="816"/>
      <c r="CX118" s="816"/>
      <c r="CY118" s="816"/>
      <c r="CZ118" s="816"/>
      <c r="DA118" s="816"/>
      <c r="DB118" s="816"/>
      <c r="DC118" s="816"/>
      <c r="DD118" s="816"/>
      <c r="DE118" s="816"/>
      <c r="DF118" s="817"/>
      <c r="DG118" s="843" t="s">
        <v>141</v>
      </c>
      <c r="DH118" s="844"/>
      <c r="DI118" s="844"/>
      <c r="DJ118" s="844"/>
      <c r="DK118" s="845"/>
      <c r="DL118" s="846" t="s">
        <v>477</v>
      </c>
      <c r="DM118" s="844"/>
      <c r="DN118" s="844"/>
      <c r="DO118" s="844"/>
      <c r="DP118" s="845"/>
      <c r="DQ118" s="846" t="s">
        <v>141</v>
      </c>
      <c r="DR118" s="844"/>
      <c r="DS118" s="844"/>
      <c r="DT118" s="844"/>
      <c r="DU118" s="845"/>
      <c r="DV118" s="888" t="s">
        <v>477</v>
      </c>
      <c r="DW118" s="889"/>
      <c r="DX118" s="889"/>
      <c r="DY118" s="889"/>
      <c r="DZ118" s="890"/>
    </row>
    <row r="119" spans="1:130" s="233" customFormat="1" ht="26.25" customHeight="1" x14ac:dyDescent="0.15">
      <c r="A119" s="882" t="s">
        <v>444</v>
      </c>
      <c r="B119" s="883"/>
      <c r="C119" s="924" t="s">
        <v>445</v>
      </c>
      <c r="D119" s="872"/>
      <c r="E119" s="872"/>
      <c r="F119" s="872"/>
      <c r="G119" s="872"/>
      <c r="H119" s="872"/>
      <c r="I119" s="872"/>
      <c r="J119" s="872"/>
      <c r="K119" s="872"/>
      <c r="L119" s="872"/>
      <c r="M119" s="872"/>
      <c r="N119" s="872"/>
      <c r="O119" s="872"/>
      <c r="P119" s="872"/>
      <c r="Q119" s="872"/>
      <c r="R119" s="872"/>
      <c r="S119" s="872"/>
      <c r="T119" s="872"/>
      <c r="U119" s="872"/>
      <c r="V119" s="872"/>
      <c r="W119" s="872"/>
      <c r="X119" s="872"/>
      <c r="Y119" s="872"/>
      <c r="Z119" s="873"/>
      <c r="AA119" s="952" t="s">
        <v>141</v>
      </c>
      <c r="AB119" s="953"/>
      <c r="AC119" s="953"/>
      <c r="AD119" s="953"/>
      <c r="AE119" s="954"/>
      <c r="AF119" s="955" t="s">
        <v>473</v>
      </c>
      <c r="AG119" s="953"/>
      <c r="AH119" s="953"/>
      <c r="AI119" s="953"/>
      <c r="AJ119" s="954"/>
      <c r="AK119" s="955" t="s">
        <v>473</v>
      </c>
      <c r="AL119" s="953"/>
      <c r="AM119" s="953"/>
      <c r="AN119" s="953"/>
      <c r="AO119" s="954"/>
      <c r="AP119" s="956" t="s">
        <v>470</v>
      </c>
      <c r="AQ119" s="957"/>
      <c r="AR119" s="957"/>
      <c r="AS119" s="957"/>
      <c r="AT119" s="958"/>
      <c r="AU119" s="998"/>
      <c r="AV119" s="999"/>
      <c r="AW119" s="999"/>
      <c r="AX119" s="999"/>
      <c r="AY119" s="999"/>
      <c r="AZ119" s="254" t="s">
        <v>192</v>
      </c>
      <c r="BA119" s="254"/>
      <c r="BB119" s="254"/>
      <c r="BC119" s="254"/>
      <c r="BD119" s="254"/>
      <c r="BE119" s="254"/>
      <c r="BF119" s="254"/>
      <c r="BG119" s="254"/>
      <c r="BH119" s="254"/>
      <c r="BI119" s="254"/>
      <c r="BJ119" s="254"/>
      <c r="BK119" s="254"/>
      <c r="BL119" s="254"/>
      <c r="BM119" s="254"/>
      <c r="BN119" s="254"/>
      <c r="BO119" s="941" t="s">
        <v>478</v>
      </c>
      <c r="BP119" s="942"/>
      <c r="BQ119" s="943">
        <v>100102292</v>
      </c>
      <c r="BR119" s="909"/>
      <c r="BS119" s="909"/>
      <c r="BT119" s="909"/>
      <c r="BU119" s="909"/>
      <c r="BV119" s="909">
        <v>99740762</v>
      </c>
      <c r="BW119" s="909"/>
      <c r="BX119" s="909"/>
      <c r="BY119" s="909"/>
      <c r="BZ119" s="909"/>
      <c r="CA119" s="909">
        <v>97933604</v>
      </c>
      <c r="CB119" s="909"/>
      <c r="CC119" s="909"/>
      <c r="CD119" s="909"/>
      <c r="CE119" s="909"/>
      <c r="CF119" s="812"/>
      <c r="CG119" s="813"/>
      <c r="CH119" s="813"/>
      <c r="CI119" s="813"/>
      <c r="CJ119" s="898"/>
      <c r="CK119" s="992"/>
      <c r="CL119" s="887"/>
      <c r="CM119" s="902" t="s">
        <v>479</v>
      </c>
      <c r="CN119" s="903"/>
      <c r="CO119" s="903"/>
      <c r="CP119" s="903"/>
      <c r="CQ119" s="903"/>
      <c r="CR119" s="903"/>
      <c r="CS119" s="903"/>
      <c r="CT119" s="903"/>
      <c r="CU119" s="903"/>
      <c r="CV119" s="903"/>
      <c r="CW119" s="903"/>
      <c r="CX119" s="903"/>
      <c r="CY119" s="903"/>
      <c r="CZ119" s="903"/>
      <c r="DA119" s="903"/>
      <c r="DB119" s="903"/>
      <c r="DC119" s="903"/>
      <c r="DD119" s="903"/>
      <c r="DE119" s="903"/>
      <c r="DF119" s="904"/>
      <c r="DG119" s="827" t="s">
        <v>480</v>
      </c>
      <c r="DH119" s="828"/>
      <c r="DI119" s="828"/>
      <c r="DJ119" s="828"/>
      <c r="DK119" s="829"/>
      <c r="DL119" s="830" t="s">
        <v>469</v>
      </c>
      <c r="DM119" s="828"/>
      <c r="DN119" s="828"/>
      <c r="DO119" s="828"/>
      <c r="DP119" s="829"/>
      <c r="DQ119" s="830" t="s">
        <v>481</v>
      </c>
      <c r="DR119" s="828"/>
      <c r="DS119" s="828"/>
      <c r="DT119" s="828"/>
      <c r="DU119" s="829"/>
      <c r="DV119" s="912" t="s">
        <v>470</v>
      </c>
      <c r="DW119" s="913"/>
      <c r="DX119" s="913"/>
      <c r="DY119" s="913"/>
      <c r="DZ119" s="914"/>
    </row>
    <row r="120" spans="1:130" s="233" customFormat="1" ht="26.25" customHeight="1" x14ac:dyDescent="0.15">
      <c r="A120" s="884"/>
      <c r="B120" s="885"/>
      <c r="C120" s="879" t="s">
        <v>449</v>
      </c>
      <c r="D120" s="816"/>
      <c r="E120" s="816"/>
      <c r="F120" s="816"/>
      <c r="G120" s="816"/>
      <c r="H120" s="816"/>
      <c r="I120" s="816"/>
      <c r="J120" s="816"/>
      <c r="K120" s="816"/>
      <c r="L120" s="816"/>
      <c r="M120" s="816"/>
      <c r="N120" s="816"/>
      <c r="O120" s="816"/>
      <c r="P120" s="816"/>
      <c r="Q120" s="816"/>
      <c r="R120" s="816"/>
      <c r="S120" s="816"/>
      <c r="T120" s="816"/>
      <c r="U120" s="816"/>
      <c r="V120" s="816"/>
      <c r="W120" s="816"/>
      <c r="X120" s="816"/>
      <c r="Y120" s="816"/>
      <c r="Z120" s="817"/>
      <c r="AA120" s="843" t="s">
        <v>141</v>
      </c>
      <c r="AB120" s="844"/>
      <c r="AC120" s="844"/>
      <c r="AD120" s="844"/>
      <c r="AE120" s="845"/>
      <c r="AF120" s="846" t="s">
        <v>141</v>
      </c>
      <c r="AG120" s="844"/>
      <c r="AH120" s="844"/>
      <c r="AI120" s="844"/>
      <c r="AJ120" s="845"/>
      <c r="AK120" s="846" t="s">
        <v>468</v>
      </c>
      <c r="AL120" s="844"/>
      <c r="AM120" s="844"/>
      <c r="AN120" s="844"/>
      <c r="AO120" s="845"/>
      <c r="AP120" s="888" t="s">
        <v>141</v>
      </c>
      <c r="AQ120" s="889"/>
      <c r="AR120" s="889"/>
      <c r="AS120" s="889"/>
      <c r="AT120" s="890"/>
      <c r="AU120" s="944" t="s">
        <v>482</v>
      </c>
      <c r="AV120" s="945"/>
      <c r="AW120" s="945"/>
      <c r="AX120" s="945"/>
      <c r="AY120" s="946"/>
      <c r="AZ120" s="924" t="s">
        <v>483</v>
      </c>
      <c r="BA120" s="872"/>
      <c r="BB120" s="872"/>
      <c r="BC120" s="872"/>
      <c r="BD120" s="872"/>
      <c r="BE120" s="872"/>
      <c r="BF120" s="872"/>
      <c r="BG120" s="872"/>
      <c r="BH120" s="872"/>
      <c r="BI120" s="872"/>
      <c r="BJ120" s="872"/>
      <c r="BK120" s="872"/>
      <c r="BL120" s="872"/>
      <c r="BM120" s="872"/>
      <c r="BN120" s="872"/>
      <c r="BO120" s="872"/>
      <c r="BP120" s="873"/>
      <c r="BQ120" s="925">
        <v>8936590</v>
      </c>
      <c r="BR120" s="906"/>
      <c r="BS120" s="906"/>
      <c r="BT120" s="906"/>
      <c r="BU120" s="906"/>
      <c r="BV120" s="906">
        <v>9093382</v>
      </c>
      <c r="BW120" s="906"/>
      <c r="BX120" s="906"/>
      <c r="BY120" s="906"/>
      <c r="BZ120" s="906"/>
      <c r="CA120" s="906">
        <v>12213338</v>
      </c>
      <c r="CB120" s="906"/>
      <c r="CC120" s="906"/>
      <c r="CD120" s="906"/>
      <c r="CE120" s="906"/>
      <c r="CF120" s="930">
        <v>30.2</v>
      </c>
      <c r="CG120" s="931"/>
      <c r="CH120" s="931"/>
      <c r="CI120" s="931"/>
      <c r="CJ120" s="931"/>
      <c r="CK120" s="932" t="s">
        <v>484</v>
      </c>
      <c r="CL120" s="916"/>
      <c r="CM120" s="916"/>
      <c r="CN120" s="916"/>
      <c r="CO120" s="917"/>
      <c r="CP120" s="936" t="s">
        <v>485</v>
      </c>
      <c r="CQ120" s="937"/>
      <c r="CR120" s="937"/>
      <c r="CS120" s="937"/>
      <c r="CT120" s="937"/>
      <c r="CU120" s="937"/>
      <c r="CV120" s="937"/>
      <c r="CW120" s="937"/>
      <c r="CX120" s="937"/>
      <c r="CY120" s="937"/>
      <c r="CZ120" s="937"/>
      <c r="DA120" s="937"/>
      <c r="DB120" s="937"/>
      <c r="DC120" s="937"/>
      <c r="DD120" s="937"/>
      <c r="DE120" s="937"/>
      <c r="DF120" s="938"/>
      <c r="DG120" s="925">
        <v>14041801</v>
      </c>
      <c r="DH120" s="906"/>
      <c r="DI120" s="906"/>
      <c r="DJ120" s="906"/>
      <c r="DK120" s="906"/>
      <c r="DL120" s="906">
        <v>13805716</v>
      </c>
      <c r="DM120" s="906"/>
      <c r="DN120" s="906"/>
      <c r="DO120" s="906"/>
      <c r="DP120" s="906"/>
      <c r="DQ120" s="906">
        <v>13238014</v>
      </c>
      <c r="DR120" s="906"/>
      <c r="DS120" s="906"/>
      <c r="DT120" s="906"/>
      <c r="DU120" s="906"/>
      <c r="DV120" s="907">
        <v>32.700000000000003</v>
      </c>
      <c r="DW120" s="907"/>
      <c r="DX120" s="907"/>
      <c r="DY120" s="907"/>
      <c r="DZ120" s="908"/>
    </row>
    <row r="121" spans="1:130" s="233" customFormat="1" ht="26.25" customHeight="1" x14ac:dyDescent="0.15">
      <c r="A121" s="884"/>
      <c r="B121" s="885"/>
      <c r="C121" s="927" t="s">
        <v>486</v>
      </c>
      <c r="D121" s="928"/>
      <c r="E121" s="928"/>
      <c r="F121" s="928"/>
      <c r="G121" s="928"/>
      <c r="H121" s="928"/>
      <c r="I121" s="928"/>
      <c r="J121" s="928"/>
      <c r="K121" s="928"/>
      <c r="L121" s="928"/>
      <c r="M121" s="928"/>
      <c r="N121" s="928"/>
      <c r="O121" s="928"/>
      <c r="P121" s="928"/>
      <c r="Q121" s="928"/>
      <c r="R121" s="928"/>
      <c r="S121" s="928"/>
      <c r="T121" s="928"/>
      <c r="U121" s="928"/>
      <c r="V121" s="928"/>
      <c r="W121" s="928"/>
      <c r="X121" s="928"/>
      <c r="Y121" s="928"/>
      <c r="Z121" s="929"/>
      <c r="AA121" s="843" t="s">
        <v>141</v>
      </c>
      <c r="AB121" s="844"/>
      <c r="AC121" s="844"/>
      <c r="AD121" s="844"/>
      <c r="AE121" s="845"/>
      <c r="AF121" s="846" t="s">
        <v>249</v>
      </c>
      <c r="AG121" s="844"/>
      <c r="AH121" s="844"/>
      <c r="AI121" s="844"/>
      <c r="AJ121" s="845"/>
      <c r="AK121" s="846" t="s">
        <v>470</v>
      </c>
      <c r="AL121" s="844"/>
      <c r="AM121" s="844"/>
      <c r="AN121" s="844"/>
      <c r="AO121" s="845"/>
      <c r="AP121" s="888" t="s">
        <v>249</v>
      </c>
      <c r="AQ121" s="889"/>
      <c r="AR121" s="889"/>
      <c r="AS121" s="889"/>
      <c r="AT121" s="890"/>
      <c r="AU121" s="947"/>
      <c r="AV121" s="948"/>
      <c r="AW121" s="948"/>
      <c r="AX121" s="948"/>
      <c r="AY121" s="949"/>
      <c r="AZ121" s="879" t="s">
        <v>487</v>
      </c>
      <c r="BA121" s="816"/>
      <c r="BB121" s="816"/>
      <c r="BC121" s="816"/>
      <c r="BD121" s="816"/>
      <c r="BE121" s="816"/>
      <c r="BF121" s="816"/>
      <c r="BG121" s="816"/>
      <c r="BH121" s="816"/>
      <c r="BI121" s="816"/>
      <c r="BJ121" s="816"/>
      <c r="BK121" s="816"/>
      <c r="BL121" s="816"/>
      <c r="BM121" s="816"/>
      <c r="BN121" s="816"/>
      <c r="BO121" s="816"/>
      <c r="BP121" s="817"/>
      <c r="BQ121" s="880">
        <v>9411994</v>
      </c>
      <c r="BR121" s="881"/>
      <c r="BS121" s="881"/>
      <c r="BT121" s="881"/>
      <c r="BU121" s="881"/>
      <c r="BV121" s="881">
        <v>8585066</v>
      </c>
      <c r="BW121" s="881"/>
      <c r="BX121" s="881"/>
      <c r="BY121" s="881"/>
      <c r="BZ121" s="881"/>
      <c r="CA121" s="881">
        <v>8545291</v>
      </c>
      <c r="CB121" s="881"/>
      <c r="CC121" s="881"/>
      <c r="CD121" s="881"/>
      <c r="CE121" s="881"/>
      <c r="CF121" s="939">
        <v>21.1</v>
      </c>
      <c r="CG121" s="940"/>
      <c r="CH121" s="940"/>
      <c r="CI121" s="940"/>
      <c r="CJ121" s="940"/>
      <c r="CK121" s="933"/>
      <c r="CL121" s="919"/>
      <c r="CM121" s="919"/>
      <c r="CN121" s="919"/>
      <c r="CO121" s="920"/>
      <c r="CP121" s="899" t="s">
        <v>488</v>
      </c>
      <c r="CQ121" s="900"/>
      <c r="CR121" s="900"/>
      <c r="CS121" s="900"/>
      <c r="CT121" s="900"/>
      <c r="CU121" s="900"/>
      <c r="CV121" s="900"/>
      <c r="CW121" s="900"/>
      <c r="CX121" s="900"/>
      <c r="CY121" s="900"/>
      <c r="CZ121" s="900"/>
      <c r="DA121" s="900"/>
      <c r="DB121" s="900"/>
      <c r="DC121" s="900"/>
      <c r="DD121" s="900"/>
      <c r="DE121" s="900"/>
      <c r="DF121" s="901"/>
      <c r="DG121" s="880">
        <v>4960445</v>
      </c>
      <c r="DH121" s="881"/>
      <c r="DI121" s="881"/>
      <c r="DJ121" s="881"/>
      <c r="DK121" s="881"/>
      <c r="DL121" s="881">
        <v>5338721</v>
      </c>
      <c r="DM121" s="881"/>
      <c r="DN121" s="881"/>
      <c r="DO121" s="881"/>
      <c r="DP121" s="881"/>
      <c r="DQ121" s="881">
        <v>5076312</v>
      </c>
      <c r="DR121" s="881"/>
      <c r="DS121" s="881"/>
      <c r="DT121" s="881"/>
      <c r="DU121" s="881"/>
      <c r="DV121" s="858">
        <v>12.6</v>
      </c>
      <c r="DW121" s="858"/>
      <c r="DX121" s="858"/>
      <c r="DY121" s="858"/>
      <c r="DZ121" s="859"/>
    </row>
    <row r="122" spans="1:130" s="233" customFormat="1" ht="26.25" customHeight="1" x14ac:dyDescent="0.15">
      <c r="A122" s="884"/>
      <c r="B122" s="885"/>
      <c r="C122" s="879" t="s">
        <v>459</v>
      </c>
      <c r="D122" s="816"/>
      <c r="E122" s="816"/>
      <c r="F122" s="816"/>
      <c r="G122" s="816"/>
      <c r="H122" s="816"/>
      <c r="I122" s="816"/>
      <c r="J122" s="816"/>
      <c r="K122" s="816"/>
      <c r="L122" s="816"/>
      <c r="M122" s="816"/>
      <c r="N122" s="816"/>
      <c r="O122" s="816"/>
      <c r="P122" s="816"/>
      <c r="Q122" s="816"/>
      <c r="R122" s="816"/>
      <c r="S122" s="816"/>
      <c r="T122" s="816"/>
      <c r="U122" s="816"/>
      <c r="V122" s="816"/>
      <c r="W122" s="816"/>
      <c r="X122" s="816"/>
      <c r="Y122" s="816"/>
      <c r="Z122" s="817"/>
      <c r="AA122" s="843" t="s">
        <v>489</v>
      </c>
      <c r="AB122" s="844"/>
      <c r="AC122" s="844"/>
      <c r="AD122" s="844"/>
      <c r="AE122" s="845"/>
      <c r="AF122" s="846" t="s">
        <v>468</v>
      </c>
      <c r="AG122" s="844"/>
      <c r="AH122" s="844"/>
      <c r="AI122" s="844"/>
      <c r="AJ122" s="845"/>
      <c r="AK122" s="846" t="s">
        <v>469</v>
      </c>
      <c r="AL122" s="844"/>
      <c r="AM122" s="844"/>
      <c r="AN122" s="844"/>
      <c r="AO122" s="845"/>
      <c r="AP122" s="888" t="s">
        <v>470</v>
      </c>
      <c r="AQ122" s="889"/>
      <c r="AR122" s="889"/>
      <c r="AS122" s="889"/>
      <c r="AT122" s="890"/>
      <c r="AU122" s="947"/>
      <c r="AV122" s="948"/>
      <c r="AW122" s="948"/>
      <c r="AX122" s="948"/>
      <c r="AY122" s="949"/>
      <c r="AZ122" s="902" t="s">
        <v>490</v>
      </c>
      <c r="BA122" s="903"/>
      <c r="BB122" s="903"/>
      <c r="BC122" s="903"/>
      <c r="BD122" s="903"/>
      <c r="BE122" s="903"/>
      <c r="BF122" s="903"/>
      <c r="BG122" s="903"/>
      <c r="BH122" s="903"/>
      <c r="BI122" s="903"/>
      <c r="BJ122" s="903"/>
      <c r="BK122" s="903"/>
      <c r="BL122" s="903"/>
      <c r="BM122" s="903"/>
      <c r="BN122" s="903"/>
      <c r="BO122" s="903"/>
      <c r="BP122" s="904"/>
      <c r="BQ122" s="943">
        <v>78562229</v>
      </c>
      <c r="BR122" s="909"/>
      <c r="BS122" s="909"/>
      <c r="BT122" s="909"/>
      <c r="BU122" s="909"/>
      <c r="BV122" s="909">
        <v>77777078</v>
      </c>
      <c r="BW122" s="909"/>
      <c r="BX122" s="909"/>
      <c r="BY122" s="909"/>
      <c r="BZ122" s="909"/>
      <c r="CA122" s="909">
        <v>75669927</v>
      </c>
      <c r="CB122" s="909"/>
      <c r="CC122" s="909"/>
      <c r="CD122" s="909"/>
      <c r="CE122" s="909"/>
      <c r="CF122" s="910">
        <v>187.1</v>
      </c>
      <c r="CG122" s="911"/>
      <c r="CH122" s="911"/>
      <c r="CI122" s="911"/>
      <c r="CJ122" s="911"/>
      <c r="CK122" s="933"/>
      <c r="CL122" s="919"/>
      <c r="CM122" s="919"/>
      <c r="CN122" s="919"/>
      <c r="CO122" s="920"/>
      <c r="CP122" s="899" t="s">
        <v>491</v>
      </c>
      <c r="CQ122" s="900"/>
      <c r="CR122" s="900"/>
      <c r="CS122" s="900"/>
      <c r="CT122" s="900"/>
      <c r="CU122" s="900"/>
      <c r="CV122" s="900"/>
      <c r="CW122" s="900"/>
      <c r="CX122" s="900"/>
      <c r="CY122" s="900"/>
      <c r="CZ122" s="900"/>
      <c r="DA122" s="900"/>
      <c r="DB122" s="900"/>
      <c r="DC122" s="900"/>
      <c r="DD122" s="900"/>
      <c r="DE122" s="900"/>
      <c r="DF122" s="901"/>
      <c r="DG122" s="880">
        <v>256259</v>
      </c>
      <c r="DH122" s="881"/>
      <c r="DI122" s="881"/>
      <c r="DJ122" s="881"/>
      <c r="DK122" s="881"/>
      <c r="DL122" s="881">
        <v>205393</v>
      </c>
      <c r="DM122" s="881"/>
      <c r="DN122" s="881"/>
      <c r="DO122" s="881"/>
      <c r="DP122" s="881"/>
      <c r="DQ122" s="881">
        <v>160463</v>
      </c>
      <c r="DR122" s="881"/>
      <c r="DS122" s="881"/>
      <c r="DT122" s="881"/>
      <c r="DU122" s="881"/>
      <c r="DV122" s="858">
        <v>0.4</v>
      </c>
      <c r="DW122" s="858"/>
      <c r="DX122" s="858"/>
      <c r="DY122" s="858"/>
      <c r="DZ122" s="859"/>
    </row>
    <row r="123" spans="1:130" s="233" customFormat="1" ht="26.25" customHeight="1" x14ac:dyDescent="0.15">
      <c r="A123" s="884"/>
      <c r="B123" s="885"/>
      <c r="C123" s="879" t="s">
        <v>465</v>
      </c>
      <c r="D123" s="816"/>
      <c r="E123" s="816"/>
      <c r="F123" s="816"/>
      <c r="G123" s="816"/>
      <c r="H123" s="816"/>
      <c r="I123" s="816"/>
      <c r="J123" s="816"/>
      <c r="K123" s="816"/>
      <c r="L123" s="816"/>
      <c r="M123" s="816"/>
      <c r="N123" s="816"/>
      <c r="O123" s="816"/>
      <c r="P123" s="816"/>
      <c r="Q123" s="816"/>
      <c r="R123" s="816"/>
      <c r="S123" s="816"/>
      <c r="T123" s="816"/>
      <c r="U123" s="816"/>
      <c r="V123" s="816"/>
      <c r="W123" s="816"/>
      <c r="X123" s="816"/>
      <c r="Y123" s="816"/>
      <c r="Z123" s="817"/>
      <c r="AA123" s="843" t="s">
        <v>468</v>
      </c>
      <c r="AB123" s="844"/>
      <c r="AC123" s="844"/>
      <c r="AD123" s="844"/>
      <c r="AE123" s="845"/>
      <c r="AF123" s="846" t="s">
        <v>141</v>
      </c>
      <c r="AG123" s="844"/>
      <c r="AH123" s="844"/>
      <c r="AI123" s="844"/>
      <c r="AJ123" s="845"/>
      <c r="AK123" s="846" t="s">
        <v>141</v>
      </c>
      <c r="AL123" s="844"/>
      <c r="AM123" s="844"/>
      <c r="AN123" s="844"/>
      <c r="AO123" s="845"/>
      <c r="AP123" s="888" t="s">
        <v>477</v>
      </c>
      <c r="AQ123" s="889"/>
      <c r="AR123" s="889"/>
      <c r="AS123" s="889"/>
      <c r="AT123" s="890"/>
      <c r="AU123" s="950"/>
      <c r="AV123" s="951"/>
      <c r="AW123" s="951"/>
      <c r="AX123" s="951"/>
      <c r="AY123" s="951"/>
      <c r="AZ123" s="254" t="s">
        <v>192</v>
      </c>
      <c r="BA123" s="254"/>
      <c r="BB123" s="254"/>
      <c r="BC123" s="254"/>
      <c r="BD123" s="254"/>
      <c r="BE123" s="254"/>
      <c r="BF123" s="254"/>
      <c r="BG123" s="254"/>
      <c r="BH123" s="254"/>
      <c r="BI123" s="254"/>
      <c r="BJ123" s="254"/>
      <c r="BK123" s="254"/>
      <c r="BL123" s="254"/>
      <c r="BM123" s="254"/>
      <c r="BN123" s="254"/>
      <c r="BO123" s="941" t="s">
        <v>492</v>
      </c>
      <c r="BP123" s="942"/>
      <c r="BQ123" s="896">
        <v>96910813</v>
      </c>
      <c r="BR123" s="897"/>
      <c r="BS123" s="897"/>
      <c r="BT123" s="897"/>
      <c r="BU123" s="897"/>
      <c r="BV123" s="897">
        <v>95455526</v>
      </c>
      <c r="BW123" s="897"/>
      <c r="BX123" s="897"/>
      <c r="BY123" s="897"/>
      <c r="BZ123" s="897"/>
      <c r="CA123" s="897">
        <v>96428556</v>
      </c>
      <c r="CB123" s="897"/>
      <c r="CC123" s="897"/>
      <c r="CD123" s="897"/>
      <c r="CE123" s="897"/>
      <c r="CF123" s="812"/>
      <c r="CG123" s="813"/>
      <c r="CH123" s="813"/>
      <c r="CI123" s="813"/>
      <c r="CJ123" s="898"/>
      <c r="CK123" s="933"/>
      <c r="CL123" s="919"/>
      <c r="CM123" s="919"/>
      <c r="CN123" s="919"/>
      <c r="CO123" s="920"/>
      <c r="CP123" s="899" t="s">
        <v>493</v>
      </c>
      <c r="CQ123" s="900"/>
      <c r="CR123" s="900"/>
      <c r="CS123" s="900"/>
      <c r="CT123" s="900"/>
      <c r="CU123" s="900"/>
      <c r="CV123" s="900"/>
      <c r="CW123" s="900"/>
      <c r="CX123" s="900"/>
      <c r="CY123" s="900"/>
      <c r="CZ123" s="900"/>
      <c r="DA123" s="900"/>
      <c r="DB123" s="900"/>
      <c r="DC123" s="900"/>
      <c r="DD123" s="900"/>
      <c r="DE123" s="900"/>
      <c r="DF123" s="901"/>
      <c r="DG123" s="843">
        <v>82203</v>
      </c>
      <c r="DH123" s="844"/>
      <c r="DI123" s="844"/>
      <c r="DJ123" s="844"/>
      <c r="DK123" s="845"/>
      <c r="DL123" s="846">
        <v>30510</v>
      </c>
      <c r="DM123" s="844"/>
      <c r="DN123" s="844"/>
      <c r="DO123" s="844"/>
      <c r="DP123" s="845"/>
      <c r="DQ123" s="846">
        <v>29574</v>
      </c>
      <c r="DR123" s="844"/>
      <c r="DS123" s="844"/>
      <c r="DT123" s="844"/>
      <c r="DU123" s="845"/>
      <c r="DV123" s="888">
        <v>0.1</v>
      </c>
      <c r="DW123" s="889"/>
      <c r="DX123" s="889"/>
      <c r="DY123" s="889"/>
      <c r="DZ123" s="890"/>
    </row>
    <row r="124" spans="1:130" s="233" customFormat="1" ht="26.25" customHeight="1" thickBot="1" x14ac:dyDescent="0.2">
      <c r="A124" s="884"/>
      <c r="B124" s="885"/>
      <c r="C124" s="879" t="s">
        <v>472</v>
      </c>
      <c r="D124" s="816"/>
      <c r="E124" s="816"/>
      <c r="F124" s="816"/>
      <c r="G124" s="816"/>
      <c r="H124" s="816"/>
      <c r="I124" s="816"/>
      <c r="J124" s="816"/>
      <c r="K124" s="816"/>
      <c r="L124" s="816"/>
      <c r="M124" s="816"/>
      <c r="N124" s="816"/>
      <c r="O124" s="816"/>
      <c r="P124" s="816"/>
      <c r="Q124" s="816"/>
      <c r="R124" s="816"/>
      <c r="S124" s="816"/>
      <c r="T124" s="816"/>
      <c r="U124" s="816"/>
      <c r="V124" s="816"/>
      <c r="W124" s="816"/>
      <c r="X124" s="816"/>
      <c r="Y124" s="816"/>
      <c r="Z124" s="817"/>
      <c r="AA124" s="843" t="s">
        <v>141</v>
      </c>
      <c r="AB124" s="844"/>
      <c r="AC124" s="844"/>
      <c r="AD124" s="844"/>
      <c r="AE124" s="845"/>
      <c r="AF124" s="846" t="s">
        <v>249</v>
      </c>
      <c r="AG124" s="844"/>
      <c r="AH124" s="844"/>
      <c r="AI124" s="844"/>
      <c r="AJ124" s="845"/>
      <c r="AK124" s="846" t="s">
        <v>141</v>
      </c>
      <c r="AL124" s="844"/>
      <c r="AM124" s="844"/>
      <c r="AN124" s="844"/>
      <c r="AO124" s="845"/>
      <c r="AP124" s="888" t="s">
        <v>141</v>
      </c>
      <c r="AQ124" s="889"/>
      <c r="AR124" s="889"/>
      <c r="AS124" s="889"/>
      <c r="AT124" s="890"/>
      <c r="AU124" s="891" t="s">
        <v>494</v>
      </c>
      <c r="AV124" s="892"/>
      <c r="AW124" s="892"/>
      <c r="AX124" s="892"/>
      <c r="AY124" s="892"/>
      <c r="AZ124" s="892"/>
      <c r="BA124" s="892"/>
      <c r="BB124" s="892"/>
      <c r="BC124" s="892"/>
      <c r="BD124" s="892"/>
      <c r="BE124" s="892"/>
      <c r="BF124" s="892"/>
      <c r="BG124" s="892"/>
      <c r="BH124" s="892"/>
      <c r="BI124" s="892"/>
      <c r="BJ124" s="892"/>
      <c r="BK124" s="892"/>
      <c r="BL124" s="892"/>
      <c r="BM124" s="892"/>
      <c r="BN124" s="892"/>
      <c r="BO124" s="892"/>
      <c r="BP124" s="893"/>
      <c r="BQ124" s="894">
        <v>8.5</v>
      </c>
      <c r="BR124" s="895"/>
      <c r="BS124" s="895"/>
      <c r="BT124" s="895"/>
      <c r="BU124" s="895"/>
      <c r="BV124" s="895">
        <v>11.2</v>
      </c>
      <c r="BW124" s="895"/>
      <c r="BX124" s="895"/>
      <c r="BY124" s="895"/>
      <c r="BZ124" s="895"/>
      <c r="CA124" s="895">
        <v>3.7</v>
      </c>
      <c r="CB124" s="895"/>
      <c r="CC124" s="895"/>
      <c r="CD124" s="895"/>
      <c r="CE124" s="895"/>
      <c r="CF124" s="790"/>
      <c r="CG124" s="791"/>
      <c r="CH124" s="791"/>
      <c r="CI124" s="791"/>
      <c r="CJ124" s="926"/>
      <c r="CK124" s="934"/>
      <c r="CL124" s="934"/>
      <c r="CM124" s="934"/>
      <c r="CN124" s="934"/>
      <c r="CO124" s="935"/>
      <c r="CP124" s="899" t="s">
        <v>495</v>
      </c>
      <c r="CQ124" s="900"/>
      <c r="CR124" s="900"/>
      <c r="CS124" s="900"/>
      <c r="CT124" s="900"/>
      <c r="CU124" s="900"/>
      <c r="CV124" s="900"/>
      <c r="CW124" s="900"/>
      <c r="CX124" s="900"/>
      <c r="CY124" s="900"/>
      <c r="CZ124" s="900"/>
      <c r="DA124" s="900"/>
      <c r="DB124" s="900"/>
      <c r="DC124" s="900"/>
      <c r="DD124" s="900"/>
      <c r="DE124" s="900"/>
      <c r="DF124" s="901"/>
      <c r="DG124" s="827" t="s">
        <v>249</v>
      </c>
      <c r="DH124" s="828"/>
      <c r="DI124" s="828"/>
      <c r="DJ124" s="828"/>
      <c r="DK124" s="829"/>
      <c r="DL124" s="830" t="s">
        <v>249</v>
      </c>
      <c r="DM124" s="828"/>
      <c r="DN124" s="828"/>
      <c r="DO124" s="828"/>
      <c r="DP124" s="829"/>
      <c r="DQ124" s="830" t="s">
        <v>489</v>
      </c>
      <c r="DR124" s="828"/>
      <c r="DS124" s="828"/>
      <c r="DT124" s="828"/>
      <c r="DU124" s="829"/>
      <c r="DV124" s="912" t="s">
        <v>141</v>
      </c>
      <c r="DW124" s="913"/>
      <c r="DX124" s="913"/>
      <c r="DY124" s="913"/>
      <c r="DZ124" s="914"/>
    </row>
    <row r="125" spans="1:130" s="233" customFormat="1" ht="26.25" customHeight="1" x14ac:dyDescent="0.15">
      <c r="A125" s="884"/>
      <c r="B125" s="885"/>
      <c r="C125" s="879" t="s">
        <v>476</v>
      </c>
      <c r="D125" s="816"/>
      <c r="E125" s="816"/>
      <c r="F125" s="816"/>
      <c r="G125" s="816"/>
      <c r="H125" s="816"/>
      <c r="I125" s="816"/>
      <c r="J125" s="816"/>
      <c r="K125" s="816"/>
      <c r="L125" s="816"/>
      <c r="M125" s="816"/>
      <c r="N125" s="816"/>
      <c r="O125" s="816"/>
      <c r="P125" s="816"/>
      <c r="Q125" s="816"/>
      <c r="R125" s="816"/>
      <c r="S125" s="816"/>
      <c r="T125" s="816"/>
      <c r="U125" s="816"/>
      <c r="V125" s="816"/>
      <c r="W125" s="816"/>
      <c r="X125" s="816"/>
      <c r="Y125" s="816"/>
      <c r="Z125" s="817"/>
      <c r="AA125" s="843" t="s">
        <v>489</v>
      </c>
      <c r="AB125" s="844"/>
      <c r="AC125" s="844"/>
      <c r="AD125" s="844"/>
      <c r="AE125" s="845"/>
      <c r="AF125" s="846" t="s">
        <v>471</v>
      </c>
      <c r="AG125" s="844"/>
      <c r="AH125" s="844"/>
      <c r="AI125" s="844"/>
      <c r="AJ125" s="845"/>
      <c r="AK125" s="846" t="s">
        <v>141</v>
      </c>
      <c r="AL125" s="844"/>
      <c r="AM125" s="844"/>
      <c r="AN125" s="844"/>
      <c r="AO125" s="845"/>
      <c r="AP125" s="888" t="s">
        <v>141</v>
      </c>
      <c r="AQ125" s="889"/>
      <c r="AR125" s="889"/>
      <c r="AS125" s="889"/>
      <c r="AT125" s="890"/>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915" t="s">
        <v>496</v>
      </c>
      <c r="CL125" s="916"/>
      <c r="CM125" s="916"/>
      <c r="CN125" s="916"/>
      <c r="CO125" s="917"/>
      <c r="CP125" s="924" t="s">
        <v>497</v>
      </c>
      <c r="CQ125" s="872"/>
      <c r="CR125" s="872"/>
      <c r="CS125" s="872"/>
      <c r="CT125" s="872"/>
      <c r="CU125" s="872"/>
      <c r="CV125" s="872"/>
      <c r="CW125" s="872"/>
      <c r="CX125" s="872"/>
      <c r="CY125" s="872"/>
      <c r="CZ125" s="872"/>
      <c r="DA125" s="872"/>
      <c r="DB125" s="872"/>
      <c r="DC125" s="872"/>
      <c r="DD125" s="872"/>
      <c r="DE125" s="872"/>
      <c r="DF125" s="873"/>
      <c r="DG125" s="925" t="s">
        <v>471</v>
      </c>
      <c r="DH125" s="906"/>
      <c r="DI125" s="906"/>
      <c r="DJ125" s="906"/>
      <c r="DK125" s="906"/>
      <c r="DL125" s="906" t="s">
        <v>141</v>
      </c>
      <c r="DM125" s="906"/>
      <c r="DN125" s="906"/>
      <c r="DO125" s="906"/>
      <c r="DP125" s="906"/>
      <c r="DQ125" s="906" t="s">
        <v>249</v>
      </c>
      <c r="DR125" s="906"/>
      <c r="DS125" s="906"/>
      <c r="DT125" s="906"/>
      <c r="DU125" s="906"/>
      <c r="DV125" s="907" t="s">
        <v>249</v>
      </c>
      <c r="DW125" s="907"/>
      <c r="DX125" s="907"/>
      <c r="DY125" s="907"/>
      <c r="DZ125" s="908"/>
    </row>
    <row r="126" spans="1:130" s="233" customFormat="1" ht="26.25" customHeight="1" thickBot="1" x14ac:dyDescent="0.2">
      <c r="A126" s="884"/>
      <c r="B126" s="885"/>
      <c r="C126" s="879" t="s">
        <v>479</v>
      </c>
      <c r="D126" s="816"/>
      <c r="E126" s="816"/>
      <c r="F126" s="816"/>
      <c r="G126" s="816"/>
      <c r="H126" s="816"/>
      <c r="I126" s="816"/>
      <c r="J126" s="816"/>
      <c r="K126" s="816"/>
      <c r="L126" s="816"/>
      <c r="M126" s="816"/>
      <c r="N126" s="816"/>
      <c r="O126" s="816"/>
      <c r="P126" s="816"/>
      <c r="Q126" s="816"/>
      <c r="R126" s="816"/>
      <c r="S126" s="816"/>
      <c r="T126" s="816"/>
      <c r="U126" s="816"/>
      <c r="V126" s="816"/>
      <c r="W126" s="816"/>
      <c r="X126" s="816"/>
      <c r="Y126" s="816"/>
      <c r="Z126" s="817"/>
      <c r="AA126" s="843">
        <v>516214</v>
      </c>
      <c r="AB126" s="844"/>
      <c r="AC126" s="844"/>
      <c r="AD126" s="844"/>
      <c r="AE126" s="845"/>
      <c r="AF126" s="846">
        <v>293524</v>
      </c>
      <c r="AG126" s="844"/>
      <c r="AH126" s="844"/>
      <c r="AI126" s="844"/>
      <c r="AJ126" s="845"/>
      <c r="AK126" s="846">
        <v>512220</v>
      </c>
      <c r="AL126" s="844"/>
      <c r="AM126" s="844"/>
      <c r="AN126" s="844"/>
      <c r="AO126" s="845"/>
      <c r="AP126" s="888">
        <v>1.3</v>
      </c>
      <c r="AQ126" s="889"/>
      <c r="AR126" s="889"/>
      <c r="AS126" s="889"/>
      <c r="AT126" s="890"/>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918"/>
      <c r="CL126" s="919"/>
      <c r="CM126" s="919"/>
      <c r="CN126" s="919"/>
      <c r="CO126" s="920"/>
      <c r="CP126" s="879" t="s">
        <v>498</v>
      </c>
      <c r="CQ126" s="816"/>
      <c r="CR126" s="816"/>
      <c r="CS126" s="816"/>
      <c r="CT126" s="816"/>
      <c r="CU126" s="816"/>
      <c r="CV126" s="816"/>
      <c r="CW126" s="816"/>
      <c r="CX126" s="816"/>
      <c r="CY126" s="816"/>
      <c r="CZ126" s="816"/>
      <c r="DA126" s="816"/>
      <c r="DB126" s="816"/>
      <c r="DC126" s="816"/>
      <c r="DD126" s="816"/>
      <c r="DE126" s="816"/>
      <c r="DF126" s="817"/>
      <c r="DG126" s="880" t="s">
        <v>471</v>
      </c>
      <c r="DH126" s="881"/>
      <c r="DI126" s="881"/>
      <c r="DJ126" s="881"/>
      <c r="DK126" s="881"/>
      <c r="DL126" s="881" t="s">
        <v>141</v>
      </c>
      <c r="DM126" s="881"/>
      <c r="DN126" s="881"/>
      <c r="DO126" s="881"/>
      <c r="DP126" s="881"/>
      <c r="DQ126" s="881" t="s">
        <v>141</v>
      </c>
      <c r="DR126" s="881"/>
      <c r="DS126" s="881"/>
      <c r="DT126" s="881"/>
      <c r="DU126" s="881"/>
      <c r="DV126" s="858" t="s">
        <v>249</v>
      </c>
      <c r="DW126" s="858"/>
      <c r="DX126" s="858"/>
      <c r="DY126" s="858"/>
      <c r="DZ126" s="859"/>
    </row>
    <row r="127" spans="1:130" s="233" customFormat="1" ht="26.25" customHeight="1" x14ac:dyDescent="0.15">
      <c r="A127" s="886"/>
      <c r="B127" s="887"/>
      <c r="C127" s="902" t="s">
        <v>499</v>
      </c>
      <c r="D127" s="903"/>
      <c r="E127" s="903"/>
      <c r="F127" s="903"/>
      <c r="G127" s="903"/>
      <c r="H127" s="903"/>
      <c r="I127" s="903"/>
      <c r="J127" s="903"/>
      <c r="K127" s="903"/>
      <c r="L127" s="903"/>
      <c r="M127" s="903"/>
      <c r="N127" s="903"/>
      <c r="O127" s="903"/>
      <c r="P127" s="903"/>
      <c r="Q127" s="903"/>
      <c r="R127" s="903"/>
      <c r="S127" s="903"/>
      <c r="T127" s="903"/>
      <c r="U127" s="903"/>
      <c r="V127" s="903"/>
      <c r="W127" s="903"/>
      <c r="X127" s="903"/>
      <c r="Y127" s="903"/>
      <c r="Z127" s="904"/>
      <c r="AA127" s="843">
        <v>6064</v>
      </c>
      <c r="AB127" s="844"/>
      <c r="AC127" s="844"/>
      <c r="AD127" s="844"/>
      <c r="AE127" s="845"/>
      <c r="AF127" s="846">
        <v>6680</v>
      </c>
      <c r="AG127" s="844"/>
      <c r="AH127" s="844"/>
      <c r="AI127" s="844"/>
      <c r="AJ127" s="845"/>
      <c r="AK127" s="846">
        <v>4351</v>
      </c>
      <c r="AL127" s="844"/>
      <c r="AM127" s="844"/>
      <c r="AN127" s="844"/>
      <c r="AO127" s="845"/>
      <c r="AP127" s="888">
        <v>0</v>
      </c>
      <c r="AQ127" s="889"/>
      <c r="AR127" s="889"/>
      <c r="AS127" s="889"/>
      <c r="AT127" s="890"/>
      <c r="AU127" s="235"/>
      <c r="AV127" s="235"/>
      <c r="AW127" s="235"/>
      <c r="AX127" s="905" t="s">
        <v>500</v>
      </c>
      <c r="AY127" s="876"/>
      <c r="AZ127" s="876"/>
      <c r="BA127" s="876"/>
      <c r="BB127" s="876"/>
      <c r="BC127" s="876"/>
      <c r="BD127" s="876"/>
      <c r="BE127" s="877"/>
      <c r="BF127" s="875" t="s">
        <v>501</v>
      </c>
      <c r="BG127" s="876"/>
      <c r="BH127" s="876"/>
      <c r="BI127" s="876"/>
      <c r="BJ127" s="876"/>
      <c r="BK127" s="876"/>
      <c r="BL127" s="877"/>
      <c r="BM127" s="875" t="s">
        <v>502</v>
      </c>
      <c r="BN127" s="876"/>
      <c r="BO127" s="876"/>
      <c r="BP127" s="876"/>
      <c r="BQ127" s="876"/>
      <c r="BR127" s="876"/>
      <c r="BS127" s="877"/>
      <c r="BT127" s="875" t="s">
        <v>503</v>
      </c>
      <c r="BU127" s="876"/>
      <c r="BV127" s="876"/>
      <c r="BW127" s="876"/>
      <c r="BX127" s="876"/>
      <c r="BY127" s="876"/>
      <c r="BZ127" s="878"/>
      <c r="CA127" s="235"/>
      <c r="CB127" s="235"/>
      <c r="CC127" s="235"/>
      <c r="CD127" s="258"/>
      <c r="CE127" s="258"/>
      <c r="CF127" s="258"/>
      <c r="CG127" s="235"/>
      <c r="CH127" s="235"/>
      <c r="CI127" s="235"/>
      <c r="CJ127" s="257"/>
      <c r="CK127" s="918"/>
      <c r="CL127" s="919"/>
      <c r="CM127" s="919"/>
      <c r="CN127" s="919"/>
      <c r="CO127" s="920"/>
      <c r="CP127" s="879" t="s">
        <v>504</v>
      </c>
      <c r="CQ127" s="816"/>
      <c r="CR127" s="816"/>
      <c r="CS127" s="816"/>
      <c r="CT127" s="816"/>
      <c r="CU127" s="816"/>
      <c r="CV127" s="816"/>
      <c r="CW127" s="816"/>
      <c r="CX127" s="816"/>
      <c r="CY127" s="816"/>
      <c r="CZ127" s="816"/>
      <c r="DA127" s="816"/>
      <c r="DB127" s="816"/>
      <c r="DC127" s="816"/>
      <c r="DD127" s="816"/>
      <c r="DE127" s="816"/>
      <c r="DF127" s="817"/>
      <c r="DG127" s="880" t="s">
        <v>141</v>
      </c>
      <c r="DH127" s="881"/>
      <c r="DI127" s="881"/>
      <c r="DJ127" s="881"/>
      <c r="DK127" s="881"/>
      <c r="DL127" s="881" t="s">
        <v>249</v>
      </c>
      <c r="DM127" s="881"/>
      <c r="DN127" s="881"/>
      <c r="DO127" s="881"/>
      <c r="DP127" s="881"/>
      <c r="DQ127" s="881" t="s">
        <v>468</v>
      </c>
      <c r="DR127" s="881"/>
      <c r="DS127" s="881"/>
      <c r="DT127" s="881"/>
      <c r="DU127" s="881"/>
      <c r="DV127" s="858" t="s">
        <v>468</v>
      </c>
      <c r="DW127" s="858"/>
      <c r="DX127" s="858"/>
      <c r="DY127" s="858"/>
      <c r="DZ127" s="859"/>
    </row>
    <row r="128" spans="1:130" s="233" customFormat="1" ht="26.25" customHeight="1" thickBot="1" x14ac:dyDescent="0.2">
      <c r="A128" s="860" t="s">
        <v>505</v>
      </c>
      <c r="B128" s="861"/>
      <c r="C128" s="861"/>
      <c r="D128" s="861"/>
      <c r="E128" s="861"/>
      <c r="F128" s="861"/>
      <c r="G128" s="861"/>
      <c r="H128" s="861"/>
      <c r="I128" s="861"/>
      <c r="J128" s="861"/>
      <c r="K128" s="861"/>
      <c r="L128" s="861"/>
      <c r="M128" s="861"/>
      <c r="N128" s="861"/>
      <c r="O128" s="861"/>
      <c r="P128" s="861"/>
      <c r="Q128" s="861"/>
      <c r="R128" s="861"/>
      <c r="S128" s="861"/>
      <c r="T128" s="861"/>
      <c r="U128" s="861"/>
      <c r="V128" s="861"/>
      <c r="W128" s="862" t="s">
        <v>506</v>
      </c>
      <c r="X128" s="862"/>
      <c r="Y128" s="862"/>
      <c r="Z128" s="863"/>
      <c r="AA128" s="864">
        <v>1030693</v>
      </c>
      <c r="AB128" s="865"/>
      <c r="AC128" s="865"/>
      <c r="AD128" s="865"/>
      <c r="AE128" s="866"/>
      <c r="AF128" s="867">
        <v>1028005</v>
      </c>
      <c r="AG128" s="865"/>
      <c r="AH128" s="865"/>
      <c r="AI128" s="865"/>
      <c r="AJ128" s="866"/>
      <c r="AK128" s="867">
        <v>880079</v>
      </c>
      <c r="AL128" s="865"/>
      <c r="AM128" s="865"/>
      <c r="AN128" s="865"/>
      <c r="AO128" s="866"/>
      <c r="AP128" s="868"/>
      <c r="AQ128" s="869"/>
      <c r="AR128" s="869"/>
      <c r="AS128" s="869"/>
      <c r="AT128" s="870"/>
      <c r="AU128" s="235"/>
      <c r="AV128" s="235"/>
      <c r="AW128" s="235"/>
      <c r="AX128" s="871" t="s">
        <v>507</v>
      </c>
      <c r="AY128" s="872"/>
      <c r="AZ128" s="872"/>
      <c r="BA128" s="872"/>
      <c r="BB128" s="872"/>
      <c r="BC128" s="872"/>
      <c r="BD128" s="872"/>
      <c r="BE128" s="873"/>
      <c r="BF128" s="850" t="s">
        <v>475</v>
      </c>
      <c r="BG128" s="851"/>
      <c r="BH128" s="851"/>
      <c r="BI128" s="851"/>
      <c r="BJ128" s="851"/>
      <c r="BK128" s="851"/>
      <c r="BL128" s="874"/>
      <c r="BM128" s="850">
        <v>11.3</v>
      </c>
      <c r="BN128" s="851"/>
      <c r="BO128" s="851"/>
      <c r="BP128" s="851"/>
      <c r="BQ128" s="851"/>
      <c r="BR128" s="851"/>
      <c r="BS128" s="874"/>
      <c r="BT128" s="850">
        <v>20</v>
      </c>
      <c r="BU128" s="851"/>
      <c r="BV128" s="851"/>
      <c r="BW128" s="851"/>
      <c r="BX128" s="851"/>
      <c r="BY128" s="851"/>
      <c r="BZ128" s="852"/>
      <c r="CA128" s="258"/>
      <c r="CB128" s="258"/>
      <c r="CC128" s="258"/>
      <c r="CD128" s="258"/>
      <c r="CE128" s="258"/>
      <c r="CF128" s="258"/>
      <c r="CG128" s="235"/>
      <c r="CH128" s="235"/>
      <c r="CI128" s="235"/>
      <c r="CJ128" s="257"/>
      <c r="CK128" s="921"/>
      <c r="CL128" s="922"/>
      <c r="CM128" s="922"/>
      <c r="CN128" s="922"/>
      <c r="CO128" s="923"/>
      <c r="CP128" s="853" t="s">
        <v>508</v>
      </c>
      <c r="CQ128" s="794"/>
      <c r="CR128" s="794"/>
      <c r="CS128" s="794"/>
      <c r="CT128" s="794"/>
      <c r="CU128" s="794"/>
      <c r="CV128" s="794"/>
      <c r="CW128" s="794"/>
      <c r="CX128" s="794"/>
      <c r="CY128" s="794"/>
      <c r="CZ128" s="794"/>
      <c r="DA128" s="794"/>
      <c r="DB128" s="794"/>
      <c r="DC128" s="794"/>
      <c r="DD128" s="794"/>
      <c r="DE128" s="794"/>
      <c r="DF128" s="795"/>
      <c r="DG128" s="854">
        <v>1450</v>
      </c>
      <c r="DH128" s="855"/>
      <c r="DI128" s="855"/>
      <c r="DJ128" s="855"/>
      <c r="DK128" s="855"/>
      <c r="DL128" s="855">
        <v>2250</v>
      </c>
      <c r="DM128" s="855"/>
      <c r="DN128" s="855"/>
      <c r="DO128" s="855"/>
      <c r="DP128" s="855"/>
      <c r="DQ128" s="855">
        <v>2656</v>
      </c>
      <c r="DR128" s="855"/>
      <c r="DS128" s="855"/>
      <c r="DT128" s="855"/>
      <c r="DU128" s="855"/>
      <c r="DV128" s="856">
        <v>0</v>
      </c>
      <c r="DW128" s="856"/>
      <c r="DX128" s="856"/>
      <c r="DY128" s="856"/>
      <c r="DZ128" s="857"/>
    </row>
    <row r="129" spans="1:131" s="233" customFormat="1" ht="26.25" customHeight="1" x14ac:dyDescent="0.15">
      <c r="A129" s="838" t="s">
        <v>111</v>
      </c>
      <c r="B129" s="839"/>
      <c r="C129" s="839"/>
      <c r="D129" s="839"/>
      <c r="E129" s="839"/>
      <c r="F129" s="839"/>
      <c r="G129" s="839"/>
      <c r="H129" s="839"/>
      <c r="I129" s="839"/>
      <c r="J129" s="839"/>
      <c r="K129" s="839"/>
      <c r="L129" s="839"/>
      <c r="M129" s="839"/>
      <c r="N129" s="839"/>
      <c r="O129" s="839"/>
      <c r="P129" s="839"/>
      <c r="Q129" s="839"/>
      <c r="R129" s="839"/>
      <c r="S129" s="839"/>
      <c r="T129" s="839"/>
      <c r="U129" s="839"/>
      <c r="V129" s="839"/>
      <c r="W129" s="840" t="s">
        <v>509</v>
      </c>
      <c r="X129" s="841"/>
      <c r="Y129" s="841"/>
      <c r="Z129" s="842"/>
      <c r="AA129" s="843">
        <v>43910493</v>
      </c>
      <c r="AB129" s="844"/>
      <c r="AC129" s="844"/>
      <c r="AD129" s="844"/>
      <c r="AE129" s="845"/>
      <c r="AF129" s="846">
        <v>44837333</v>
      </c>
      <c r="AG129" s="844"/>
      <c r="AH129" s="844"/>
      <c r="AI129" s="844"/>
      <c r="AJ129" s="845"/>
      <c r="AK129" s="846">
        <v>47417141</v>
      </c>
      <c r="AL129" s="844"/>
      <c r="AM129" s="844"/>
      <c r="AN129" s="844"/>
      <c r="AO129" s="845"/>
      <c r="AP129" s="847"/>
      <c r="AQ129" s="848"/>
      <c r="AR129" s="848"/>
      <c r="AS129" s="848"/>
      <c r="AT129" s="849"/>
      <c r="AU129" s="236"/>
      <c r="AV129" s="236"/>
      <c r="AW129" s="236"/>
      <c r="AX129" s="815" t="s">
        <v>510</v>
      </c>
      <c r="AY129" s="816"/>
      <c r="AZ129" s="816"/>
      <c r="BA129" s="816"/>
      <c r="BB129" s="816"/>
      <c r="BC129" s="816"/>
      <c r="BD129" s="816"/>
      <c r="BE129" s="817"/>
      <c r="BF129" s="834" t="s">
        <v>468</v>
      </c>
      <c r="BG129" s="835"/>
      <c r="BH129" s="835"/>
      <c r="BI129" s="835"/>
      <c r="BJ129" s="835"/>
      <c r="BK129" s="835"/>
      <c r="BL129" s="836"/>
      <c r="BM129" s="834">
        <v>16.3</v>
      </c>
      <c r="BN129" s="835"/>
      <c r="BO129" s="835"/>
      <c r="BP129" s="835"/>
      <c r="BQ129" s="835"/>
      <c r="BR129" s="835"/>
      <c r="BS129" s="836"/>
      <c r="BT129" s="834">
        <v>30</v>
      </c>
      <c r="BU129" s="835"/>
      <c r="BV129" s="835"/>
      <c r="BW129" s="835"/>
      <c r="BX129" s="835"/>
      <c r="BY129" s="835"/>
      <c r="BZ129" s="837"/>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15">
      <c r="A130" s="838" t="s">
        <v>511</v>
      </c>
      <c r="B130" s="839"/>
      <c r="C130" s="839"/>
      <c r="D130" s="839"/>
      <c r="E130" s="839"/>
      <c r="F130" s="839"/>
      <c r="G130" s="839"/>
      <c r="H130" s="839"/>
      <c r="I130" s="839"/>
      <c r="J130" s="839"/>
      <c r="K130" s="839"/>
      <c r="L130" s="839"/>
      <c r="M130" s="839"/>
      <c r="N130" s="839"/>
      <c r="O130" s="839"/>
      <c r="P130" s="839"/>
      <c r="Q130" s="839"/>
      <c r="R130" s="839"/>
      <c r="S130" s="839"/>
      <c r="T130" s="839"/>
      <c r="U130" s="839"/>
      <c r="V130" s="839"/>
      <c r="W130" s="840" t="s">
        <v>512</v>
      </c>
      <c r="X130" s="841"/>
      <c r="Y130" s="841"/>
      <c r="Z130" s="842"/>
      <c r="AA130" s="843">
        <v>6688960</v>
      </c>
      <c r="AB130" s="844"/>
      <c r="AC130" s="844"/>
      <c r="AD130" s="844"/>
      <c r="AE130" s="845"/>
      <c r="AF130" s="846">
        <v>6838245</v>
      </c>
      <c r="AG130" s="844"/>
      <c r="AH130" s="844"/>
      <c r="AI130" s="844"/>
      <c r="AJ130" s="845"/>
      <c r="AK130" s="846">
        <v>6982333</v>
      </c>
      <c r="AL130" s="844"/>
      <c r="AM130" s="844"/>
      <c r="AN130" s="844"/>
      <c r="AO130" s="845"/>
      <c r="AP130" s="847"/>
      <c r="AQ130" s="848"/>
      <c r="AR130" s="848"/>
      <c r="AS130" s="848"/>
      <c r="AT130" s="849"/>
      <c r="AU130" s="236"/>
      <c r="AV130" s="236"/>
      <c r="AW130" s="236"/>
      <c r="AX130" s="815" t="s">
        <v>513</v>
      </c>
      <c r="AY130" s="816"/>
      <c r="AZ130" s="816"/>
      <c r="BA130" s="816"/>
      <c r="BB130" s="816"/>
      <c r="BC130" s="816"/>
      <c r="BD130" s="816"/>
      <c r="BE130" s="817"/>
      <c r="BF130" s="818">
        <v>3.1</v>
      </c>
      <c r="BG130" s="819"/>
      <c r="BH130" s="819"/>
      <c r="BI130" s="819"/>
      <c r="BJ130" s="819"/>
      <c r="BK130" s="819"/>
      <c r="BL130" s="820"/>
      <c r="BM130" s="818">
        <v>25</v>
      </c>
      <c r="BN130" s="819"/>
      <c r="BO130" s="819"/>
      <c r="BP130" s="819"/>
      <c r="BQ130" s="819"/>
      <c r="BR130" s="819"/>
      <c r="BS130" s="820"/>
      <c r="BT130" s="818">
        <v>35</v>
      </c>
      <c r="BU130" s="819"/>
      <c r="BV130" s="819"/>
      <c r="BW130" s="819"/>
      <c r="BX130" s="819"/>
      <c r="BY130" s="819"/>
      <c r="BZ130" s="821"/>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
      <c r="A131" s="822"/>
      <c r="B131" s="823"/>
      <c r="C131" s="823"/>
      <c r="D131" s="823"/>
      <c r="E131" s="823"/>
      <c r="F131" s="823"/>
      <c r="G131" s="823"/>
      <c r="H131" s="823"/>
      <c r="I131" s="823"/>
      <c r="J131" s="823"/>
      <c r="K131" s="823"/>
      <c r="L131" s="823"/>
      <c r="M131" s="823"/>
      <c r="N131" s="823"/>
      <c r="O131" s="823"/>
      <c r="P131" s="823"/>
      <c r="Q131" s="823"/>
      <c r="R131" s="823"/>
      <c r="S131" s="823"/>
      <c r="T131" s="823"/>
      <c r="U131" s="823"/>
      <c r="V131" s="823"/>
      <c r="W131" s="824" t="s">
        <v>514</v>
      </c>
      <c r="X131" s="825"/>
      <c r="Y131" s="825"/>
      <c r="Z131" s="826"/>
      <c r="AA131" s="827">
        <v>37221533</v>
      </c>
      <c r="AB131" s="828"/>
      <c r="AC131" s="828"/>
      <c r="AD131" s="828"/>
      <c r="AE131" s="829"/>
      <c r="AF131" s="830">
        <v>37999088</v>
      </c>
      <c r="AG131" s="828"/>
      <c r="AH131" s="828"/>
      <c r="AI131" s="828"/>
      <c r="AJ131" s="829"/>
      <c r="AK131" s="830">
        <v>40434808</v>
      </c>
      <c r="AL131" s="828"/>
      <c r="AM131" s="828"/>
      <c r="AN131" s="828"/>
      <c r="AO131" s="829"/>
      <c r="AP131" s="831"/>
      <c r="AQ131" s="832"/>
      <c r="AR131" s="832"/>
      <c r="AS131" s="832"/>
      <c r="AT131" s="833"/>
      <c r="AU131" s="236"/>
      <c r="AV131" s="236"/>
      <c r="AW131" s="236"/>
      <c r="AX131" s="793" t="s">
        <v>515</v>
      </c>
      <c r="AY131" s="794"/>
      <c r="AZ131" s="794"/>
      <c r="BA131" s="794"/>
      <c r="BB131" s="794"/>
      <c r="BC131" s="794"/>
      <c r="BD131" s="794"/>
      <c r="BE131" s="795"/>
      <c r="BF131" s="796">
        <v>3.7</v>
      </c>
      <c r="BG131" s="797"/>
      <c r="BH131" s="797"/>
      <c r="BI131" s="797"/>
      <c r="BJ131" s="797"/>
      <c r="BK131" s="797"/>
      <c r="BL131" s="798"/>
      <c r="BM131" s="796">
        <v>350</v>
      </c>
      <c r="BN131" s="797"/>
      <c r="BO131" s="797"/>
      <c r="BP131" s="797"/>
      <c r="BQ131" s="797"/>
      <c r="BR131" s="797"/>
      <c r="BS131" s="798"/>
      <c r="BT131" s="799"/>
      <c r="BU131" s="800"/>
      <c r="BV131" s="800"/>
      <c r="BW131" s="800"/>
      <c r="BX131" s="800"/>
      <c r="BY131" s="800"/>
      <c r="BZ131" s="801"/>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15">
      <c r="A132" s="802" t="s">
        <v>516</v>
      </c>
      <c r="B132" s="803"/>
      <c r="C132" s="803"/>
      <c r="D132" s="803"/>
      <c r="E132" s="803"/>
      <c r="F132" s="803"/>
      <c r="G132" s="803"/>
      <c r="H132" s="803"/>
      <c r="I132" s="803"/>
      <c r="J132" s="803"/>
      <c r="K132" s="803"/>
      <c r="L132" s="803"/>
      <c r="M132" s="803"/>
      <c r="N132" s="803"/>
      <c r="O132" s="803"/>
      <c r="P132" s="803"/>
      <c r="Q132" s="803"/>
      <c r="R132" s="803"/>
      <c r="S132" s="803"/>
      <c r="T132" s="803"/>
      <c r="U132" s="803"/>
      <c r="V132" s="806" t="s">
        <v>517</v>
      </c>
      <c r="W132" s="806"/>
      <c r="X132" s="806"/>
      <c r="Y132" s="806"/>
      <c r="Z132" s="807"/>
      <c r="AA132" s="808">
        <v>3.8827578649999999</v>
      </c>
      <c r="AB132" s="809"/>
      <c r="AC132" s="809"/>
      <c r="AD132" s="809"/>
      <c r="AE132" s="810"/>
      <c r="AF132" s="811">
        <v>2.7653611059999998</v>
      </c>
      <c r="AG132" s="809"/>
      <c r="AH132" s="809"/>
      <c r="AI132" s="809"/>
      <c r="AJ132" s="810"/>
      <c r="AK132" s="811">
        <v>2.672213266</v>
      </c>
      <c r="AL132" s="809"/>
      <c r="AM132" s="809"/>
      <c r="AN132" s="809"/>
      <c r="AO132" s="810"/>
      <c r="AP132" s="812"/>
      <c r="AQ132" s="813"/>
      <c r="AR132" s="813"/>
      <c r="AS132" s="813"/>
      <c r="AT132" s="814"/>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
      <c r="A133" s="804"/>
      <c r="B133" s="805"/>
      <c r="C133" s="805"/>
      <c r="D133" s="805"/>
      <c r="E133" s="805"/>
      <c r="F133" s="805"/>
      <c r="G133" s="805"/>
      <c r="H133" s="805"/>
      <c r="I133" s="805"/>
      <c r="J133" s="805"/>
      <c r="K133" s="805"/>
      <c r="L133" s="805"/>
      <c r="M133" s="805"/>
      <c r="N133" s="805"/>
      <c r="O133" s="805"/>
      <c r="P133" s="805"/>
      <c r="Q133" s="805"/>
      <c r="R133" s="805"/>
      <c r="S133" s="805"/>
      <c r="T133" s="805"/>
      <c r="U133" s="805"/>
      <c r="V133" s="785" t="s">
        <v>518</v>
      </c>
      <c r="W133" s="785"/>
      <c r="X133" s="785"/>
      <c r="Y133" s="785"/>
      <c r="Z133" s="786"/>
      <c r="AA133" s="787">
        <v>3.6</v>
      </c>
      <c r="AB133" s="788"/>
      <c r="AC133" s="788"/>
      <c r="AD133" s="788"/>
      <c r="AE133" s="789"/>
      <c r="AF133" s="787">
        <v>3.1</v>
      </c>
      <c r="AG133" s="788"/>
      <c r="AH133" s="788"/>
      <c r="AI133" s="788"/>
      <c r="AJ133" s="789"/>
      <c r="AK133" s="787">
        <v>3.1</v>
      </c>
      <c r="AL133" s="788"/>
      <c r="AM133" s="788"/>
      <c r="AN133" s="788"/>
      <c r="AO133" s="789"/>
      <c r="AP133" s="790"/>
      <c r="AQ133" s="791"/>
      <c r="AR133" s="791"/>
      <c r="AS133" s="791"/>
      <c r="AT133" s="792"/>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15">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x14ac:dyDescent="0.15">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v9FrEDHU8MnluXPJ7C6XhL6/b15kNbkMZ958amAXmO/tOS4jBvcn40kiOgXyXEDrdvLE9pcm8TaaAI45RM+U3A==" saltValue="9+TCXjL2NENr/5K+yRGr1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election activeCell="AH95" sqref="AH95"/>
    </sheetView>
  </sheetViews>
  <sheetFormatPr defaultColWidth="0" defaultRowHeight="13.5" customHeight="1" zeroHeight="1" x14ac:dyDescent="0.15"/>
  <cols>
    <col min="1" max="120" width="2.75" style="263" customWidth="1"/>
    <col min="121" max="121" width="0" style="262" hidden="1" customWidth="1"/>
    <col min="122" max="16384" width="9" style="262" hidden="1"/>
  </cols>
  <sheetData>
    <row r="1" spans="1:120"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2"/>
    </row>
    <row r="17" spans="119:120" x14ac:dyDescent="0.15">
      <c r="DP17" s="262"/>
    </row>
    <row r="18" spans="119:120" x14ac:dyDescent="0.15"/>
    <row r="19" spans="119:120" x14ac:dyDescent="0.15"/>
    <row r="20" spans="119:120" x14ac:dyDescent="0.15">
      <c r="DO20" s="262"/>
      <c r="DP20" s="262"/>
    </row>
    <row r="21" spans="119:120" x14ac:dyDescent="0.15">
      <c r="DP21" s="262"/>
    </row>
    <row r="22" spans="119:120" x14ac:dyDescent="0.15"/>
    <row r="23" spans="119:120" x14ac:dyDescent="0.15">
      <c r="DO23" s="262"/>
      <c r="DP23" s="262"/>
    </row>
    <row r="24" spans="119:120" x14ac:dyDescent="0.15">
      <c r="DP24" s="262"/>
    </row>
    <row r="25" spans="119:120" x14ac:dyDescent="0.15">
      <c r="DP25" s="262"/>
    </row>
    <row r="26" spans="119:120" x14ac:dyDescent="0.15">
      <c r="DO26" s="262"/>
      <c r="DP26" s="262"/>
    </row>
    <row r="27" spans="119:120" x14ac:dyDescent="0.15"/>
    <row r="28" spans="119:120" x14ac:dyDescent="0.15">
      <c r="DO28" s="262"/>
      <c r="DP28" s="262"/>
    </row>
    <row r="29" spans="119:120" x14ac:dyDescent="0.15">
      <c r="DP29" s="262"/>
    </row>
    <row r="30" spans="119:120" x14ac:dyDescent="0.15"/>
    <row r="31" spans="119:120" x14ac:dyDescent="0.15">
      <c r="DO31" s="262"/>
      <c r="DP31" s="262"/>
    </row>
    <row r="32" spans="119:120" x14ac:dyDescent="0.15"/>
    <row r="33" spans="98:120" x14ac:dyDescent="0.15">
      <c r="DO33" s="262"/>
      <c r="DP33" s="262"/>
    </row>
    <row r="34" spans="98:120" x14ac:dyDescent="0.15">
      <c r="DM34" s="262"/>
    </row>
    <row r="35" spans="98:120" x14ac:dyDescent="0.15">
      <c r="CT35" s="262"/>
      <c r="CU35" s="262"/>
      <c r="CV35" s="262"/>
      <c r="CY35" s="262"/>
      <c r="CZ35" s="262"/>
      <c r="DA35" s="262"/>
      <c r="DD35" s="262"/>
      <c r="DE35" s="262"/>
      <c r="DF35" s="262"/>
      <c r="DI35" s="262"/>
      <c r="DJ35" s="262"/>
      <c r="DK35" s="262"/>
      <c r="DM35" s="262"/>
      <c r="DN35" s="262"/>
      <c r="DO35" s="262"/>
      <c r="DP35" s="262"/>
    </row>
    <row r="36" spans="98:120" x14ac:dyDescent="0.15"/>
    <row r="37" spans="98:120" x14ac:dyDescent="0.15">
      <c r="CW37" s="262"/>
      <c r="DB37" s="262"/>
      <c r="DG37" s="262"/>
      <c r="DL37" s="262"/>
      <c r="DP37" s="262"/>
    </row>
    <row r="38" spans="98:120" x14ac:dyDescent="0.15">
      <c r="CT38" s="262"/>
      <c r="CU38" s="262"/>
      <c r="CV38" s="262"/>
      <c r="CW38" s="262"/>
      <c r="CY38" s="262"/>
      <c r="CZ38" s="262"/>
      <c r="DA38" s="262"/>
      <c r="DB38" s="262"/>
      <c r="DD38" s="262"/>
      <c r="DE38" s="262"/>
      <c r="DF38" s="262"/>
      <c r="DG38" s="262"/>
      <c r="DI38" s="262"/>
      <c r="DJ38" s="262"/>
      <c r="DK38" s="262"/>
      <c r="DL38" s="262"/>
      <c r="DN38" s="262"/>
      <c r="DO38" s="262"/>
      <c r="DP38" s="26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2"/>
      <c r="DO49" s="262"/>
      <c r="DP49" s="26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2"/>
      <c r="CS63" s="262"/>
      <c r="CX63" s="262"/>
      <c r="DC63" s="262"/>
      <c r="DH63" s="262"/>
    </row>
    <row r="64" spans="22:120" x14ac:dyDescent="0.15">
      <c r="V64" s="262"/>
    </row>
    <row r="65" spans="15:120" x14ac:dyDescent="0.15">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x14ac:dyDescent="0.15">
      <c r="Q66" s="262"/>
      <c r="S66" s="262"/>
      <c r="U66" s="262"/>
      <c r="DM66" s="262"/>
    </row>
    <row r="67" spans="15:120" x14ac:dyDescent="0.15">
      <c r="O67" s="262"/>
      <c r="P67" s="262"/>
      <c r="R67" s="262"/>
      <c r="T67" s="262"/>
      <c r="Y67" s="262"/>
      <c r="CT67" s="262"/>
      <c r="CV67" s="262"/>
      <c r="CW67" s="262"/>
      <c r="CY67" s="262"/>
      <c r="DA67" s="262"/>
      <c r="DB67" s="262"/>
      <c r="DD67" s="262"/>
      <c r="DF67" s="262"/>
      <c r="DG67" s="262"/>
      <c r="DI67" s="262"/>
      <c r="DK67" s="262"/>
      <c r="DL67" s="262"/>
      <c r="DN67" s="262"/>
      <c r="DO67" s="262"/>
      <c r="DP67" s="262"/>
    </row>
    <row r="68" spans="15:120" x14ac:dyDescent="0.15"/>
    <row r="69" spans="15:120" x14ac:dyDescent="0.15"/>
    <row r="70" spans="15:120" x14ac:dyDescent="0.15"/>
    <row r="71" spans="15:120" x14ac:dyDescent="0.15"/>
    <row r="72" spans="15:120" x14ac:dyDescent="0.15">
      <c r="DP72" s="262"/>
    </row>
    <row r="73" spans="15:120" x14ac:dyDescent="0.15">
      <c r="DP73" s="26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2"/>
      <c r="CX96" s="262"/>
      <c r="DC96" s="262"/>
      <c r="DH96" s="262"/>
    </row>
    <row r="97" spans="24:120" x14ac:dyDescent="0.15">
      <c r="CS97" s="262"/>
      <c r="CX97" s="262"/>
      <c r="DC97" s="262"/>
      <c r="DH97" s="262"/>
      <c r="DP97" s="263" t="s">
        <v>519</v>
      </c>
    </row>
    <row r="98" spans="24:120" hidden="1" x14ac:dyDescent="0.15">
      <c r="CS98" s="262"/>
      <c r="CX98" s="262"/>
      <c r="DC98" s="262"/>
      <c r="DH98" s="262"/>
    </row>
    <row r="99" spans="24:120" hidden="1" x14ac:dyDescent="0.15">
      <c r="CS99" s="262"/>
      <c r="CX99" s="262"/>
      <c r="DC99" s="262"/>
      <c r="DH99" s="262"/>
    </row>
    <row r="101" spans="24:120" ht="12" hidden="1" customHeight="1" x14ac:dyDescent="0.15">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15">
      <c r="CU102" s="262"/>
      <c r="CZ102" s="262"/>
      <c r="DE102" s="262"/>
      <c r="DJ102" s="262"/>
      <c r="DM102" s="262"/>
    </row>
    <row r="103" spans="24:120" hidden="1" x14ac:dyDescent="0.15">
      <c r="CT103" s="262"/>
      <c r="CV103" s="262"/>
      <c r="CW103" s="262"/>
      <c r="CY103" s="262"/>
      <c r="DA103" s="262"/>
      <c r="DB103" s="262"/>
      <c r="DD103" s="262"/>
      <c r="DF103" s="262"/>
      <c r="DG103" s="262"/>
      <c r="DI103" s="262"/>
      <c r="DK103" s="262"/>
      <c r="DL103" s="262"/>
      <c r="DM103" s="262"/>
      <c r="DN103" s="262"/>
      <c r="DO103" s="262"/>
      <c r="DP103" s="262"/>
    </row>
    <row r="104" spans="24:120" hidden="1" x14ac:dyDescent="0.15">
      <c r="CV104" s="262"/>
      <c r="CW104" s="262"/>
      <c r="DA104" s="262"/>
      <c r="DB104" s="262"/>
      <c r="DF104" s="262"/>
      <c r="DG104" s="262"/>
      <c r="DK104" s="262"/>
      <c r="DL104" s="262"/>
      <c r="DN104" s="262"/>
      <c r="DO104" s="262"/>
      <c r="DP104" s="262"/>
    </row>
    <row r="105" spans="24:120" ht="12.75" hidden="1" customHeight="1" x14ac:dyDescent="0.15"/>
  </sheetData>
  <sheetProtection algorithmName="SHA-512" hashValue="R9SD0foj8cZgvsfji4FXwdfsBJ28b2Wz7OvFqubm2g0O0OBHP9d9bJGH1qyXq1ldsW7NRaJXXHaY8OV7TyNqhg==" saltValue="cXZSVlvYXHdysuMHodleY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3" customWidth="1"/>
    <col min="117" max="16384" width="9" style="262" hidden="1"/>
  </cols>
  <sheetData>
    <row r="1" spans="2:116"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x14ac:dyDescent="0.15"/>
    <row r="3" spans="2:116" x14ac:dyDescent="0.15"/>
    <row r="4" spans="2:116" x14ac:dyDescent="0.15">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x14ac:dyDescent="0.15">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x14ac:dyDescent="0.15"/>
    <row r="20" spans="9:116" x14ac:dyDescent="0.15"/>
    <row r="21" spans="9:116" x14ac:dyDescent="0.15">
      <c r="DL21" s="262"/>
    </row>
    <row r="22" spans="9:116" x14ac:dyDescent="0.15">
      <c r="DI22" s="262"/>
      <c r="DJ22" s="262"/>
      <c r="DK22" s="262"/>
      <c r="DL22" s="262"/>
    </row>
    <row r="23" spans="9:116" x14ac:dyDescent="0.15">
      <c r="CY23" s="262"/>
      <c r="CZ23" s="262"/>
      <c r="DA23" s="262"/>
      <c r="DB23" s="262"/>
      <c r="DC23" s="262"/>
      <c r="DD23" s="262"/>
      <c r="DE23" s="262"/>
      <c r="DF23" s="262"/>
      <c r="DG23" s="262"/>
      <c r="DH23" s="262"/>
      <c r="DI23" s="262"/>
      <c r="DJ23" s="262"/>
      <c r="DK23" s="262"/>
      <c r="DL23" s="26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2"/>
      <c r="DA35" s="262"/>
      <c r="DB35" s="262"/>
      <c r="DC35" s="262"/>
      <c r="DD35" s="262"/>
      <c r="DE35" s="262"/>
      <c r="DF35" s="262"/>
      <c r="DG35" s="262"/>
      <c r="DH35" s="262"/>
      <c r="DI35" s="262"/>
      <c r="DJ35" s="262"/>
      <c r="DK35" s="262"/>
      <c r="DL35" s="262"/>
    </row>
    <row r="36" spans="15:116" x14ac:dyDescent="0.15"/>
    <row r="37" spans="15:116" x14ac:dyDescent="0.15">
      <c r="DL37" s="262"/>
    </row>
    <row r="38" spans="15:116" x14ac:dyDescent="0.15">
      <c r="DI38" s="262"/>
      <c r="DJ38" s="262"/>
      <c r="DK38" s="262"/>
      <c r="DL38" s="262"/>
    </row>
    <row r="39" spans="15:116" x14ac:dyDescent="0.15"/>
    <row r="40" spans="15:116" x14ac:dyDescent="0.15"/>
    <row r="41" spans="15:116" x14ac:dyDescent="0.15"/>
    <row r="42" spans="15:116" x14ac:dyDescent="0.15"/>
    <row r="43" spans="15:116" x14ac:dyDescent="0.15">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x14ac:dyDescent="0.15">
      <c r="DL44" s="262"/>
    </row>
    <row r="45" spans="15:116" x14ac:dyDescent="0.15"/>
    <row r="46" spans="15:116" x14ac:dyDescent="0.15">
      <c r="DA46" s="262"/>
      <c r="DB46" s="262"/>
      <c r="DC46" s="262"/>
      <c r="DD46" s="262"/>
      <c r="DE46" s="262"/>
      <c r="DF46" s="262"/>
      <c r="DG46" s="262"/>
      <c r="DH46" s="262"/>
      <c r="DI46" s="262"/>
      <c r="DJ46" s="262"/>
      <c r="DK46" s="262"/>
      <c r="DL46" s="262"/>
    </row>
    <row r="47" spans="15:116" x14ac:dyDescent="0.15"/>
    <row r="48" spans="15:116" x14ac:dyDescent="0.15"/>
    <row r="49" spans="104:116" x14ac:dyDescent="0.15"/>
    <row r="50" spans="104:116" x14ac:dyDescent="0.15">
      <c r="CZ50" s="262"/>
      <c r="DA50" s="262"/>
      <c r="DB50" s="262"/>
      <c r="DC50" s="262"/>
      <c r="DD50" s="262"/>
      <c r="DE50" s="262"/>
      <c r="DF50" s="262"/>
      <c r="DG50" s="262"/>
      <c r="DH50" s="262"/>
      <c r="DI50" s="262"/>
      <c r="DJ50" s="262"/>
      <c r="DK50" s="262"/>
      <c r="DL50" s="262"/>
    </row>
    <row r="51" spans="104:116" x14ac:dyDescent="0.15"/>
    <row r="52" spans="104:116" x14ac:dyDescent="0.15"/>
    <row r="53" spans="104:116" x14ac:dyDescent="0.15">
      <c r="DL53" s="26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2"/>
      <c r="DD67" s="262"/>
      <c r="DE67" s="262"/>
      <c r="DF67" s="262"/>
      <c r="DG67" s="262"/>
      <c r="DH67" s="262"/>
      <c r="DI67" s="262"/>
      <c r="DJ67" s="262"/>
      <c r="DK67" s="262"/>
      <c r="DL67" s="26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iREAs5lw+cAat/BkNQTXvGqaZMtTqJY5yLYCUuTrdAFysW4S9IWGuzhqF97kjyzu2rE9p1KE3EgWTMM5/VnAfw==" saltValue="MRPCilFXq+EbMFUQ3ngni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x14ac:dyDescent="0.15">
      <c r="AS1" s="265"/>
      <c r="AT1" s="265"/>
    </row>
    <row r="2" spans="1:46" x14ac:dyDescent="0.15">
      <c r="AS2" s="265"/>
      <c r="AT2" s="265"/>
    </row>
    <row r="3" spans="1:46" x14ac:dyDescent="0.15">
      <c r="AS3" s="265"/>
      <c r="AT3" s="265"/>
    </row>
    <row r="4" spans="1:46" x14ac:dyDescent="0.15">
      <c r="AS4" s="265"/>
      <c r="AT4" s="265"/>
    </row>
    <row r="5" spans="1:46" ht="17.25" x14ac:dyDescent="0.15">
      <c r="A5" s="266" t="s">
        <v>520</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x14ac:dyDescent="0.15">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521</v>
      </c>
      <c r="AL6" s="270"/>
      <c r="AM6" s="270"/>
      <c r="AN6" s="270"/>
      <c r="AO6" s="265"/>
      <c r="AP6" s="265"/>
      <c r="AQ6" s="265"/>
      <c r="AR6" s="265"/>
    </row>
    <row r="7" spans="1:46" ht="13.5" customHeight="1" x14ac:dyDescent="0.15">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81" t="s">
        <v>522</v>
      </c>
      <c r="AP7" s="275"/>
      <c r="AQ7" s="276" t="s">
        <v>523</v>
      </c>
      <c r="AR7" s="277"/>
    </row>
    <row r="8" spans="1:46" x14ac:dyDescent="0.15">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82"/>
      <c r="AP8" s="281" t="s">
        <v>524</v>
      </c>
      <c r="AQ8" s="282" t="s">
        <v>525</v>
      </c>
      <c r="AR8" s="283" t="s">
        <v>526</v>
      </c>
    </row>
    <row r="9" spans="1:46" x14ac:dyDescent="0.15">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93" t="s">
        <v>527</v>
      </c>
      <c r="AL9" s="1194"/>
      <c r="AM9" s="1194"/>
      <c r="AN9" s="1195"/>
      <c r="AO9" s="284">
        <v>11571685</v>
      </c>
      <c r="AP9" s="284">
        <v>49693</v>
      </c>
      <c r="AQ9" s="285">
        <v>63241</v>
      </c>
      <c r="AR9" s="286">
        <v>-21.4</v>
      </c>
    </row>
    <row r="10" spans="1:46" ht="13.5" customHeight="1" x14ac:dyDescent="0.15">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93" t="s">
        <v>528</v>
      </c>
      <c r="AL10" s="1194"/>
      <c r="AM10" s="1194"/>
      <c r="AN10" s="1195"/>
      <c r="AO10" s="287">
        <v>34301</v>
      </c>
      <c r="AP10" s="287">
        <v>147</v>
      </c>
      <c r="AQ10" s="288">
        <v>2237</v>
      </c>
      <c r="AR10" s="289">
        <v>-93.4</v>
      </c>
    </row>
    <row r="11" spans="1:46" ht="13.5" customHeight="1" x14ac:dyDescent="0.15">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93" t="s">
        <v>529</v>
      </c>
      <c r="AL11" s="1194"/>
      <c r="AM11" s="1194"/>
      <c r="AN11" s="1195"/>
      <c r="AO11" s="287">
        <v>503837</v>
      </c>
      <c r="AP11" s="287">
        <v>2164</v>
      </c>
      <c r="AQ11" s="288">
        <v>1750</v>
      </c>
      <c r="AR11" s="289">
        <v>23.7</v>
      </c>
    </row>
    <row r="12" spans="1:46" ht="13.5" customHeight="1" x14ac:dyDescent="0.15">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93" t="s">
        <v>530</v>
      </c>
      <c r="AL12" s="1194"/>
      <c r="AM12" s="1194"/>
      <c r="AN12" s="1195"/>
      <c r="AO12" s="287" t="s">
        <v>531</v>
      </c>
      <c r="AP12" s="287" t="s">
        <v>531</v>
      </c>
      <c r="AQ12" s="288">
        <v>30</v>
      </c>
      <c r="AR12" s="289" t="s">
        <v>531</v>
      </c>
    </row>
    <row r="13" spans="1:46" ht="13.5" customHeight="1" x14ac:dyDescent="0.15">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93" t="s">
        <v>532</v>
      </c>
      <c r="AL13" s="1194"/>
      <c r="AM13" s="1194"/>
      <c r="AN13" s="1195"/>
      <c r="AO13" s="287">
        <v>609071</v>
      </c>
      <c r="AP13" s="287">
        <v>2616</v>
      </c>
      <c r="AQ13" s="288">
        <v>1645</v>
      </c>
      <c r="AR13" s="289">
        <v>59</v>
      </c>
    </row>
    <row r="14" spans="1:46" ht="13.5" customHeight="1" x14ac:dyDescent="0.15">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93" t="s">
        <v>533</v>
      </c>
      <c r="AL14" s="1194"/>
      <c r="AM14" s="1194"/>
      <c r="AN14" s="1195"/>
      <c r="AO14" s="287">
        <v>120479</v>
      </c>
      <c r="AP14" s="287">
        <v>517</v>
      </c>
      <c r="AQ14" s="288">
        <v>1253</v>
      </c>
      <c r="AR14" s="289">
        <v>-58.7</v>
      </c>
    </row>
    <row r="15" spans="1:46" ht="13.5" customHeight="1" x14ac:dyDescent="0.15">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96" t="s">
        <v>534</v>
      </c>
      <c r="AL15" s="1197"/>
      <c r="AM15" s="1197"/>
      <c r="AN15" s="1198"/>
      <c r="AO15" s="287">
        <v>-846515</v>
      </c>
      <c r="AP15" s="287">
        <v>-3635</v>
      </c>
      <c r="AQ15" s="288">
        <v>-3723</v>
      </c>
      <c r="AR15" s="289">
        <v>-2.4</v>
      </c>
    </row>
    <row r="16" spans="1:46" x14ac:dyDescent="0.15">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96" t="s">
        <v>192</v>
      </c>
      <c r="AL16" s="1197"/>
      <c r="AM16" s="1197"/>
      <c r="AN16" s="1198"/>
      <c r="AO16" s="287">
        <v>11992858</v>
      </c>
      <c r="AP16" s="287">
        <v>51502</v>
      </c>
      <c r="AQ16" s="288">
        <v>66432</v>
      </c>
      <c r="AR16" s="289">
        <v>-22.5</v>
      </c>
    </row>
    <row r="17" spans="1:46" x14ac:dyDescent="0.15">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x14ac:dyDescent="0.15">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x14ac:dyDescent="0.15">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535</v>
      </c>
      <c r="AL19" s="265"/>
      <c r="AM19" s="265"/>
      <c r="AN19" s="265"/>
      <c r="AO19" s="265"/>
      <c r="AP19" s="265"/>
      <c r="AQ19" s="265"/>
      <c r="AR19" s="265"/>
    </row>
    <row r="20" spans="1:46" x14ac:dyDescent="0.15">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536</v>
      </c>
      <c r="AP20" s="296" t="s">
        <v>537</v>
      </c>
      <c r="AQ20" s="297" t="s">
        <v>538</v>
      </c>
      <c r="AR20" s="298"/>
    </row>
    <row r="21" spans="1:46" s="304" customFormat="1" x14ac:dyDescent="0.15">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99" t="s">
        <v>539</v>
      </c>
      <c r="AL21" s="1200"/>
      <c r="AM21" s="1200"/>
      <c r="AN21" s="1201"/>
      <c r="AO21" s="300">
        <v>5.62</v>
      </c>
      <c r="AP21" s="301">
        <v>6.41</v>
      </c>
      <c r="AQ21" s="302">
        <v>-0.79</v>
      </c>
      <c r="AR21" s="270"/>
      <c r="AS21" s="303"/>
      <c r="AT21" s="299"/>
    </row>
    <row r="22" spans="1:46" s="304" customFormat="1" x14ac:dyDescent="0.15">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99" t="s">
        <v>540</v>
      </c>
      <c r="AL22" s="1200"/>
      <c r="AM22" s="1200"/>
      <c r="AN22" s="1201"/>
      <c r="AO22" s="305">
        <v>99.3</v>
      </c>
      <c r="AP22" s="306">
        <v>99.7</v>
      </c>
      <c r="AQ22" s="307">
        <v>-0.4</v>
      </c>
      <c r="AR22" s="291"/>
      <c r="AS22" s="303"/>
      <c r="AT22" s="299"/>
    </row>
    <row r="23" spans="1:46" s="304" customFormat="1" x14ac:dyDescent="0.15">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x14ac:dyDescent="0.15">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x14ac:dyDescent="0.15">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x14ac:dyDescent="0.15">
      <c r="A26" s="1192" t="s">
        <v>541</v>
      </c>
      <c r="B26" s="1192"/>
      <c r="C26" s="1192"/>
      <c r="D26" s="1192"/>
      <c r="E26" s="1192"/>
      <c r="F26" s="1192"/>
      <c r="G26" s="1192"/>
      <c r="H26" s="1192"/>
      <c r="I26" s="1192"/>
      <c r="J26" s="1192"/>
      <c r="K26" s="1192"/>
      <c r="L26" s="1192"/>
      <c r="M26" s="1192"/>
      <c r="N26" s="1192"/>
      <c r="O26" s="1192"/>
      <c r="P26" s="1192"/>
      <c r="Q26" s="1192"/>
      <c r="R26" s="1192"/>
      <c r="S26" s="1192"/>
      <c r="T26" s="1192"/>
      <c r="U26" s="1192"/>
      <c r="V26" s="1192"/>
      <c r="W26" s="1192"/>
      <c r="X26" s="1192"/>
      <c r="Y26" s="1192"/>
      <c r="Z26" s="1192"/>
      <c r="AA26" s="1192"/>
      <c r="AB26" s="1192"/>
      <c r="AC26" s="1192"/>
      <c r="AD26" s="1192"/>
      <c r="AE26" s="1192"/>
      <c r="AF26" s="1192"/>
      <c r="AG26" s="1192"/>
      <c r="AH26" s="1192"/>
      <c r="AI26" s="1192"/>
      <c r="AJ26" s="1192"/>
      <c r="AK26" s="1192"/>
      <c r="AL26" s="1192"/>
      <c r="AM26" s="1192"/>
      <c r="AN26" s="1192"/>
      <c r="AO26" s="1192"/>
      <c r="AP26" s="1192"/>
      <c r="AQ26" s="1192"/>
      <c r="AR26" s="1192"/>
      <c r="AS26" s="1192"/>
      <c r="AT26" s="270"/>
    </row>
    <row r="27" spans="1:46" x14ac:dyDescent="0.15">
      <c r="A27" s="312"/>
      <c r="AO27" s="265"/>
      <c r="AP27" s="265"/>
      <c r="AQ27" s="265"/>
      <c r="AR27" s="265"/>
      <c r="AS27" s="265"/>
      <c r="AT27" s="265"/>
    </row>
    <row r="28" spans="1:46" ht="17.25" x14ac:dyDescent="0.15">
      <c r="A28" s="266" t="s">
        <v>542</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x14ac:dyDescent="0.15">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543</v>
      </c>
      <c r="AL29" s="270"/>
      <c r="AM29" s="270"/>
      <c r="AN29" s="270"/>
      <c r="AO29" s="265"/>
      <c r="AP29" s="265"/>
      <c r="AQ29" s="265"/>
      <c r="AR29" s="265"/>
      <c r="AS29" s="314"/>
    </row>
    <row r="30" spans="1:46" ht="13.5" customHeight="1" x14ac:dyDescent="0.15">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81" t="s">
        <v>522</v>
      </c>
      <c r="AP30" s="275"/>
      <c r="AQ30" s="276" t="s">
        <v>523</v>
      </c>
      <c r="AR30" s="277"/>
    </row>
    <row r="31" spans="1:46" x14ac:dyDescent="0.15">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82"/>
      <c r="AP31" s="281" t="s">
        <v>524</v>
      </c>
      <c r="AQ31" s="282" t="s">
        <v>525</v>
      </c>
      <c r="AR31" s="283" t="s">
        <v>526</v>
      </c>
    </row>
    <row r="32" spans="1:46" ht="27" customHeight="1" x14ac:dyDescent="0.15">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83" t="s">
        <v>544</v>
      </c>
      <c r="AL32" s="1184"/>
      <c r="AM32" s="1184"/>
      <c r="AN32" s="1185"/>
      <c r="AO32" s="315">
        <v>7070171</v>
      </c>
      <c r="AP32" s="315">
        <v>30362</v>
      </c>
      <c r="AQ32" s="316">
        <v>30006</v>
      </c>
      <c r="AR32" s="317">
        <v>1.2</v>
      </c>
    </row>
    <row r="33" spans="1:46" ht="13.5" customHeight="1" x14ac:dyDescent="0.15">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83" t="s">
        <v>545</v>
      </c>
      <c r="AL33" s="1184"/>
      <c r="AM33" s="1184"/>
      <c r="AN33" s="1185"/>
      <c r="AO33" s="315" t="s">
        <v>531</v>
      </c>
      <c r="AP33" s="315" t="s">
        <v>531</v>
      </c>
      <c r="AQ33" s="316" t="s">
        <v>531</v>
      </c>
      <c r="AR33" s="317" t="s">
        <v>531</v>
      </c>
    </row>
    <row r="34" spans="1:46" ht="27" customHeight="1" x14ac:dyDescent="0.15">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83" t="s">
        <v>546</v>
      </c>
      <c r="AL34" s="1184"/>
      <c r="AM34" s="1184"/>
      <c r="AN34" s="1185"/>
      <c r="AO34" s="315" t="s">
        <v>531</v>
      </c>
      <c r="AP34" s="315" t="s">
        <v>531</v>
      </c>
      <c r="AQ34" s="316">
        <v>25</v>
      </c>
      <c r="AR34" s="317" t="s">
        <v>531</v>
      </c>
    </row>
    <row r="35" spans="1:46" ht="27" customHeight="1" x14ac:dyDescent="0.15">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83" t="s">
        <v>547</v>
      </c>
      <c r="AL35" s="1184"/>
      <c r="AM35" s="1184"/>
      <c r="AN35" s="1185"/>
      <c r="AO35" s="315">
        <v>1317670</v>
      </c>
      <c r="AP35" s="315">
        <v>5659</v>
      </c>
      <c r="AQ35" s="316">
        <v>7870</v>
      </c>
      <c r="AR35" s="317">
        <v>-28.1</v>
      </c>
    </row>
    <row r="36" spans="1:46" ht="27" customHeight="1" x14ac:dyDescent="0.15">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83" t="s">
        <v>548</v>
      </c>
      <c r="AL36" s="1184"/>
      <c r="AM36" s="1184"/>
      <c r="AN36" s="1185"/>
      <c r="AO36" s="315">
        <v>38504</v>
      </c>
      <c r="AP36" s="315">
        <v>165</v>
      </c>
      <c r="AQ36" s="316">
        <v>526</v>
      </c>
      <c r="AR36" s="317">
        <v>-68.599999999999994</v>
      </c>
    </row>
    <row r="37" spans="1:46" ht="13.5" customHeight="1" x14ac:dyDescent="0.15">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83" t="s">
        <v>549</v>
      </c>
      <c r="AL37" s="1184"/>
      <c r="AM37" s="1184"/>
      <c r="AN37" s="1185"/>
      <c r="AO37" s="315">
        <v>516571</v>
      </c>
      <c r="AP37" s="315">
        <v>2218</v>
      </c>
      <c r="AQ37" s="316">
        <v>821</v>
      </c>
      <c r="AR37" s="317">
        <v>170.2</v>
      </c>
    </row>
    <row r="38" spans="1:46" ht="27" customHeight="1" x14ac:dyDescent="0.15">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86" t="s">
        <v>550</v>
      </c>
      <c r="AL38" s="1187"/>
      <c r="AM38" s="1187"/>
      <c r="AN38" s="1188"/>
      <c r="AO38" s="318" t="s">
        <v>531</v>
      </c>
      <c r="AP38" s="318" t="s">
        <v>531</v>
      </c>
      <c r="AQ38" s="319">
        <v>0</v>
      </c>
      <c r="AR38" s="307" t="s">
        <v>531</v>
      </c>
      <c r="AS38" s="314"/>
    </row>
    <row r="39" spans="1:46" x14ac:dyDescent="0.15">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86" t="s">
        <v>551</v>
      </c>
      <c r="AL39" s="1187"/>
      <c r="AM39" s="1187"/>
      <c r="AN39" s="1188"/>
      <c r="AO39" s="315">
        <v>-880079</v>
      </c>
      <c r="AP39" s="315">
        <v>-3779</v>
      </c>
      <c r="AQ39" s="316">
        <v>-7309</v>
      </c>
      <c r="AR39" s="317">
        <v>-48.3</v>
      </c>
      <c r="AS39" s="314"/>
    </row>
    <row r="40" spans="1:46" ht="27" customHeight="1" x14ac:dyDescent="0.15">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83" t="s">
        <v>552</v>
      </c>
      <c r="AL40" s="1184"/>
      <c r="AM40" s="1184"/>
      <c r="AN40" s="1185"/>
      <c r="AO40" s="315">
        <v>-6982333</v>
      </c>
      <c r="AP40" s="315">
        <v>-29985</v>
      </c>
      <c r="AQ40" s="316">
        <v>-24731</v>
      </c>
      <c r="AR40" s="317">
        <v>21.2</v>
      </c>
      <c r="AS40" s="314"/>
    </row>
    <row r="41" spans="1:46" x14ac:dyDescent="0.15">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89" t="s">
        <v>304</v>
      </c>
      <c r="AL41" s="1190"/>
      <c r="AM41" s="1190"/>
      <c r="AN41" s="1191"/>
      <c r="AO41" s="315">
        <v>1080504</v>
      </c>
      <c r="AP41" s="315">
        <v>4640</v>
      </c>
      <c r="AQ41" s="316">
        <v>7208</v>
      </c>
      <c r="AR41" s="317">
        <v>-35.6</v>
      </c>
      <c r="AS41" s="314"/>
    </row>
    <row r="42" spans="1:46" x14ac:dyDescent="0.15">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553</v>
      </c>
      <c r="AL42" s="265"/>
      <c r="AM42" s="265"/>
      <c r="AN42" s="265"/>
      <c r="AO42" s="265"/>
      <c r="AP42" s="265"/>
      <c r="AQ42" s="291"/>
      <c r="AR42" s="291"/>
      <c r="AS42" s="314"/>
    </row>
    <row r="43" spans="1:46" x14ac:dyDescent="0.15">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x14ac:dyDescent="0.15">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x14ac:dyDescent="0.15">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x14ac:dyDescent="0.15">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15">
      <c r="A47" s="324" t="s">
        <v>554</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x14ac:dyDescent="0.15">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555</v>
      </c>
      <c r="AL48" s="325"/>
      <c r="AM48" s="325"/>
      <c r="AN48" s="325"/>
      <c r="AO48" s="325"/>
      <c r="AP48" s="325"/>
      <c r="AQ48" s="326"/>
      <c r="AR48" s="325"/>
    </row>
    <row r="49" spans="1:44" ht="13.5" customHeight="1" x14ac:dyDescent="0.15">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76" t="s">
        <v>522</v>
      </c>
      <c r="AN49" s="1178" t="s">
        <v>556</v>
      </c>
      <c r="AO49" s="1179"/>
      <c r="AP49" s="1179"/>
      <c r="AQ49" s="1179"/>
      <c r="AR49" s="1180"/>
    </row>
    <row r="50" spans="1:44" x14ac:dyDescent="0.15">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77"/>
      <c r="AN50" s="331" t="s">
        <v>557</v>
      </c>
      <c r="AO50" s="332" t="s">
        <v>558</v>
      </c>
      <c r="AP50" s="333" t="s">
        <v>559</v>
      </c>
      <c r="AQ50" s="334" t="s">
        <v>560</v>
      </c>
      <c r="AR50" s="335" t="s">
        <v>561</v>
      </c>
    </row>
    <row r="51" spans="1:44" x14ac:dyDescent="0.15">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562</v>
      </c>
      <c r="AL51" s="328"/>
      <c r="AM51" s="336">
        <v>6090184</v>
      </c>
      <c r="AN51" s="337">
        <v>25837</v>
      </c>
      <c r="AO51" s="338">
        <v>1.6</v>
      </c>
      <c r="AP51" s="339">
        <v>45426</v>
      </c>
      <c r="AQ51" s="340">
        <v>6.7</v>
      </c>
      <c r="AR51" s="341">
        <v>-5.0999999999999996</v>
      </c>
    </row>
    <row r="52" spans="1:44" x14ac:dyDescent="0.15">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563</v>
      </c>
      <c r="AM52" s="344">
        <v>2239160</v>
      </c>
      <c r="AN52" s="345">
        <v>9499</v>
      </c>
      <c r="AO52" s="346">
        <v>-29.9</v>
      </c>
      <c r="AP52" s="347">
        <v>24508</v>
      </c>
      <c r="AQ52" s="348">
        <v>0.6</v>
      </c>
      <c r="AR52" s="349">
        <v>-30.5</v>
      </c>
    </row>
    <row r="53" spans="1:44" x14ac:dyDescent="0.15">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564</v>
      </c>
      <c r="AL53" s="328"/>
      <c r="AM53" s="336">
        <v>7431972</v>
      </c>
      <c r="AN53" s="337">
        <v>31680</v>
      </c>
      <c r="AO53" s="338">
        <v>22.6</v>
      </c>
      <c r="AP53" s="339">
        <v>45022</v>
      </c>
      <c r="AQ53" s="340">
        <v>-0.9</v>
      </c>
      <c r="AR53" s="341">
        <v>23.5</v>
      </c>
    </row>
    <row r="54" spans="1:44" x14ac:dyDescent="0.15">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563</v>
      </c>
      <c r="AM54" s="344">
        <v>3487851</v>
      </c>
      <c r="AN54" s="345">
        <v>14867</v>
      </c>
      <c r="AO54" s="346">
        <v>56.5</v>
      </c>
      <c r="AP54" s="347">
        <v>25247</v>
      </c>
      <c r="AQ54" s="348">
        <v>3</v>
      </c>
      <c r="AR54" s="349">
        <v>53.5</v>
      </c>
    </row>
    <row r="55" spans="1:44" x14ac:dyDescent="0.15">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565</v>
      </c>
      <c r="AL55" s="328"/>
      <c r="AM55" s="336">
        <v>4344962</v>
      </c>
      <c r="AN55" s="337">
        <v>18557</v>
      </c>
      <c r="AO55" s="338">
        <v>-41.4</v>
      </c>
      <c r="AP55" s="339">
        <v>46035</v>
      </c>
      <c r="AQ55" s="340">
        <v>2.2999999999999998</v>
      </c>
      <c r="AR55" s="341">
        <v>-43.7</v>
      </c>
    </row>
    <row r="56" spans="1:44" x14ac:dyDescent="0.15">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563</v>
      </c>
      <c r="AM56" s="344">
        <v>2907750</v>
      </c>
      <c r="AN56" s="345">
        <v>12419</v>
      </c>
      <c r="AO56" s="346">
        <v>-16.5</v>
      </c>
      <c r="AP56" s="347">
        <v>25158</v>
      </c>
      <c r="AQ56" s="348">
        <v>-0.4</v>
      </c>
      <c r="AR56" s="349">
        <v>-16.100000000000001</v>
      </c>
    </row>
    <row r="57" spans="1:44" x14ac:dyDescent="0.15">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566</v>
      </c>
      <c r="AL57" s="328"/>
      <c r="AM57" s="336">
        <v>7191885</v>
      </c>
      <c r="AN57" s="337">
        <v>30815</v>
      </c>
      <c r="AO57" s="338">
        <v>66.099999999999994</v>
      </c>
      <c r="AP57" s="339">
        <v>43261</v>
      </c>
      <c r="AQ57" s="340">
        <v>-6</v>
      </c>
      <c r="AR57" s="341">
        <v>72.099999999999994</v>
      </c>
    </row>
    <row r="58" spans="1:44" x14ac:dyDescent="0.15">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563</v>
      </c>
      <c r="AM58" s="344">
        <v>4433188</v>
      </c>
      <c r="AN58" s="345">
        <v>18995</v>
      </c>
      <c r="AO58" s="346">
        <v>53</v>
      </c>
      <c r="AP58" s="347">
        <v>24721</v>
      </c>
      <c r="AQ58" s="348">
        <v>-1.7</v>
      </c>
      <c r="AR58" s="349">
        <v>54.7</v>
      </c>
    </row>
    <row r="59" spans="1:44" x14ac:dyDescent="0.15">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567</v>
      </c>
      <c r="AL59" s="328"/>
      <c r="AM59" s="336">
        <v>4884648</v>
      </c>
      <c r="AN59" s="337">
        <v>20976</v>
      </c>
      <c r="AO59" s="338">
        <v>-31.9</v>
      </c>
      <c r="AP59" s="339">
        <v>40626</v>
      </c>
      <c r="AQ59" s="340">
        <v>-6.1</v>
      </c>
      <c r="AR59" s="341">
        <v>-25.8</v>
      </c>
    </row>
    <row r="60" spans="1:44" x14ac:dyDescent="0.15">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563</v>
      </c>
      <c r="AM60" s="344">
        <v>3138644</v>
      </c>
      <c r="AN60" s="345">
        <v>13478</v>
      </c>
      <c r="AO60" s="346">
        <v>-29</v>
      </c>
      <c r="AP60" s="347">
        <v>24279</v>
      </c>
      <c r="AQ60" s="348">
        <v>-1.8</v>
      </c>
      <c r="AR60" s="349">
        <v>-27.2</v>
      </c>
    </row>
    <row r="61" spans="1:44" x14ac:dyDescent="0.15">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568</v>
      </c>
      <c r="AL61" s="350"/>
      <c r="AM61" s="351">
        <v>5988730</v>
      </c>
      <c r="AN61" s="352">
        <v>25573</v>
      </c>
      <c r="AO61" s="353">
        <v>3.4</v>
      </c>
      <c r="AP61" s="354">
        <v>44074</v>
      </c>
      <c r="AQ61" s="355">
        <v>-0.8</v>
      </c>
      <c r="AR61" s="341">
        <v>4.2</v>
      </c>
    </row>
    <row r="62" spans="1:44" x14ac:dyDescent="0.15">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563</v>
      </c>
      <c r="AM62" s="344">
        <v>3241319</v>
      </c>
      <c r="AN62" s="345">
        <v>13852</v>
      </c>
      <c r="AO62" s="346">
        <v>6.8</v>
      </c>
      <c r="AP62" s="347">
        <v>24783</v>
      </c>
      <c r="AQ62" s="348">
        <v>-0.1</v>
      </c>
      <c r="AR62" s="349">
        <v>6.9</v>
      </c>
    </row>
    <row r="63" spans="1:44" x14ac:dyDescent="0.15">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x14ac:dyDescent="0.15">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x14ac:dyDescent="0.15">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x14ac:dyDescent="0.15">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15">
      <c r="AK67" s="265"/>
      <c r="AL67" s="265"/>
      <c r="AM67" s="265"/>
      <c r="AN67" s="265"/>
      <c r="AO67" s="265"/>
      <c r="AP67" s="265"/>
      <c r="AQ67" s="265"/>
      <c r="AR67" s="265"/>
      <c r="AS67" s="265"/>
      <c r="AT67" s="265"/>
    </row>
    <row r="68" spans="1:46" ht="13.5" hidden="1" customHeight="1" x14ac:dyDescent="0.15">
      <c r="AK68" s="265"/>
      <c r="AL68" s="265"/>
      <c r="AM68" s="265"/>
      <c r="AN68" s="265"/>
      <c r="AO68" s="265"/>
      <c r="AP68" s="265"/>
      <c r="AQ68" s="265"/>
      <c r="AR68" s="265"/>
    </row>
    <row r="69" spans="1:46" ht="13.5" hidden="1" customHeight="1" x14ac:dyDescent="0.15">
      <c r="AK69" s="265"/>
      <c r="AL69" s="265"/>
      <c r="AM69" s="265"/>
      <c r="AN69" s="265"/>
      <c r="AO69" s="265"/>
      <c r="AP69" s="265"/>
      <c r="AQ69" s="265"/>
      <c r="AR69" s="265"/>
    </row>
    <row r="70" spans="1:46" hidden="1" x14ac:dyDescent="0.15">
      <c r="AK70" s="265"/>
      <c r="AL70" s="265"/>
      <c r="AM70" s="265"/>
      <c r="AN70" s="265"/>
      <c r="AO70" s="265"/>
      <c r="AP70" s="265"/>
      <c r="AQ70" s="265"/>
      <c r="AR70" s="265"/>
    </row>
    <row r="71" spans="1:46" hidden="1" x14ac:dyDescent="0.15">
      <c r="AK71" s="265"/>
      <c r="AL71" s="265"/>
      <c r="AM71" s="265"/>
      <c r="AN71" s="265"/>
      <c r="AO71" s="265"/>
      <c r="AP71" s="265"/>
      <c r="AQ71" s="265"/>
      <c r="AR71" s="265"/>
    </row>
    <row r="72" spans="1:46" hidden="1" x14ac:dyDescent="0.15">
      <c r="AK72" s="265"/>
      <c r="AL72" s="265"/>
      <c r="AM72" s="265"/>
      <c r="AN72" s="265"/>
      <c r="AO72" s="265"/>
      <c r="AP72" s="265"/>
      <c r="AQ72" s="265"/>
      <c r="AR72" s="265"/>
    </row>
    <row r="73" spans="1:46" hidden="1" x14ac:dyDescent="0.15">
      <c r="AK73" s="265"/>
      <c r="AL73" s="265"/>
      <c r="AM73" s="265"/>
      <c r="AN73" s="265"/>
      <c r="AO73" s="265"/>
      <c r="AP73" s="265"/>
      <c r="AQ73" s="265"/>
      <c r="AR73" s="265"/>
    </row>
  </sheetData>
  <sheetProtection algorithmName="SHA-512" hashValue="+Y/CIIBYphMeJ9nwCIv9HDiN9HOGbqnVBJQ/jHSPKqBkaakJ2+2QhX5gxoXd8QYCFrGonADo+b6SVALiZLBfag==" saltValue="7tLrcfBX+2RHepRgD7zc+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76" zoomScaleNormal="100" zoomScaleSheetLayoutView="55" workbookViewId="0">
      <selection activeCell="A76" sqref="A76"/>
    </sheetView>
  </sheetViews>
  <sheetFormatPr defaultColWidth="0" defaultRowHeight="13.5" customHeight="1" zeroHeight="1" x14ac:dyDescent="0.15"/>
  <cols>
    <col min="1" max="125" width="2.5" style="263" customWidth="1"/>
    <col min="126" max="16384" width="9" style="262" hidden="1"/>
  </cols>
  <sheetData>
    <row r="1" spans="2:125"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x14ac:dyDescent="0.15">
      <c r="B2" s="262"/>
      <c r="DG2" s="262"/>
    </row>
    <row r="3" spans="2:125" x14ac:dyDescent="0.1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x14ac:dyDescent="0.15"/>
    <row r="5" spans="2:125" x14ac:dyDescent="0.15"/>
    <row r="6" spans="2:125" x14ac:dyDescent="0.15"/>
    <row r="7" spans="2:125" x14ac:dyDescent="0.15"/>
    <row r="8" spans="2:125" x14ac:dyDescent="0.15"/>
    <row r="9" spans="2:125" x14ac:dyDescent="0.15">
      <c r="DU9" s="26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2"/>
    </row>
    <row r="18" spans="125:125" x14ac:dyDescent="0.15"/>
    <row r="19" spans="125:125" x14ac:dyDescent="0.15"/>
    <row r="20" spans="125:125" x14ac:dyDescent="0.15">
      <c r="DU20" s="262"/>
    </row>
    <row r="21" spans="125:125" x14ac:dyDescent="0.15">
      <c r="DU21" s="26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2"/>
    </row>
    <row r="29" spans="125:125" x14ac:dyDescent="0.15"/>
    <row r="30" spans="125:125" x14ac:dyDescent="0.15"/>
    <row r="31" spans="125:125" x14ac:dyDescent="0.15"/>
    <row r="32" spans="125:125" x14ac:dyDescent="0.15"/>
    <row r="33" spans="2:125" x14ac:dyDescent="0.15">
      <c r="B33" s="262"/>
      <c r="G33" s="262"/>
      <c r="I33" s="262"/>
    </row>
    <row r="34" spans="2:125" x14ac:dyDescent="0.15">
      <c r="C34" s="262"/>
      <c r="P34" s="262"/>
      <c r="DE34" s="262"/>
      <c r="DH34" s="262"/>
    </row>
    <row r="35" spans="2:125" x14ac:dyDescent="0.15">
      <c r="D35" s="262"/>
      <c r="E35" s="262"/>
      <c r="DG35" s="262"/>
      <c r="DJ35" s="262"/>
      <c r="DP35" s="262"/>
      <c r="DQ35" s="262"/>
      <c r="DR35" s="262"/>
      <c r="DS35" s="262"/>
      <c r="DT35" s="262"/>
      <c r="DU35" s="262"/>
    </row>
    <row r="36" spans="2:125" x14ac:dyDescent="0.1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x14ac:dyDescent="0.15">
      <c r="DU37" s="262"/>
    </row>
    <row r="38" spans="2:125" x14ac:dyDescent="0.15">
      <c r="DT38" s="262"/>
      <c r="DU38" s="262"/>
    </row>
    <row r="39" spans="2:125" x14ac:dyDescent="0.15"/>
    <row r="40" spans="2:125" x14ac:dyDescent="0.15">
      <c r="DH40" s="262"/>
    </row>
    <row r="41" spans="2:125" x14ac:dyDescent="0.15">
      <c r="DE41" s="262"/>
    </row>
    <row r="42" spans="2:125" x14ac:dyDescent="0.15">
      <c r="DG42" s="262"/>
      <c r="DJ42" s="262"/>
    </row>
    <row r="43" spans="2:125" x14ac:dyDescent="0.1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x14ac:dyDescent="0.15">
      <c r="DU44" s="262"/>
    </row>
    <row r="45" spans="2:125" x14ac:dyDescent="0.15"/>
    <row r="46" spans="2:125" x14ac:dyDescent="0.15"/>
    <row r="47" spans="2:125" x14ac:dyDescent="0.15"/>
    <row r="48" spans="2:125" x14ac:dyDescent="0.15">
      <c r="DT48" s="262"/>
      <c r="DU48" s="262"/>
    </row>
    <row r="49" spans="120:125" x14ac:dyDescent="0.15">
      <c r="DU49" s="262"/>
    </row>
    <row r="50" spans="120:125" x14ac:dyDescent="0.15">
      <c r="DU50" s="262"/>
    </row>
    <row r="51" spans="120:125" x14ac:dyDescent="0.15">
      <c r="DP51" s="262"/>
      <c r="DQ51" s="262"/>
      <c r="DR51" s="262"/>
      <c r="DS51" s="262"/>
      <c r="DT51" s="262"/>
      <c r="DU51" s="262"/>
    </row>
    <row r="52" spans="120:125" x14ac:dyDescent="0.15"/>
    <row r="53" spans="120:125" x14ac:dyDescent="0.15"/>
    <row r="54" spans="120:125" x14ac:dyDescent="0.15">
      <c r="DU54" s="262"/>
    </row>
    <row r="55" spans="120:125" x14ac:dyDescent="0.15"/>
    <row r="56" spans="120:125" x14ac:dyDescent="0.15"/>
    <row r="57" spans="120:125" x14ac:dyDescent="0.15"/>
    <row r="58" spans="120:125" x14ac:dyDescent="0.15">
      <c r="DU58" s="262"/>
    </row>
    <row r="59" spans="120:125" x14ac:dyDescent="0.15"/>
    <row r="60" spans="120:125" x14ac:dyDescent="0.15"/>
    <row r="61" spans="120:125" x14ac:dyDescent="0.15"/>
    <row r="62" spans="120:125" x14ac:dyDescent="0.15"/>
    <row r="63" spans="120:125" x14ac:dyDescent="0.15">
      <c r="DU63" s="262"/>
    </row>
    <row r="64" spans="120:125" x14ac:dyDescent="0.15">
      <c r="DT64" s="262"/>
      <c r="DU64" s="262"/>
    </row>
    <row r="65" spans="123:125" x14ac:dyDescent="0.15"/>
    <row r="66" spans="123:125" x14ac:dyDescent="0.15"/>
    <row r="67" spans="123:125" x14ac:dyDescent="0.15"/>
    <row r="68" spans="123:125" x14ac:dyDescent="0.15"/>
    <row r="69" spans="123:125" x14ac:dyDescent="0.15">
      <c r="DS69" s="262"/>
      <c r="DT69" s="262"/>
      <c r="DU69" s="26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2"/>
    </row>
    <row r="83" spans="116:125" x14ac:dyDescent="0.15">
      <c r="DM83" s="262"/>
      <c r="DN83" s="262"/>
      <c r="DO83" s="262"/>
      <c r="DP83" s="262"/>
      <c r="DQ83" s="262"/>
      <c r="DR83" s="262"/>
      <c r="DS83" s="262"/>
      <c r="DT83" s="262"/>
      <c r="DU83" s="262"/>
    </row>
    <row r="84" spans="116:125" x14ac:dyDescent="0.15"/>
    <row r="85" spans="116:125" x14ac:dyDescent="0.15"/>
    <row r="86" spans="116:125" x14ac:dyDescent="0.15"/>
    <row r="87" spans="116:125" x14ac:dyDescent="0.15"/>
    <row r="88" spans="116:125" x14ac:dyDescent="0.15">
      <c r="DU88" s="26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2"/>
      <c r="DT94" s="262"/>
      <c r="DU94" s="262"/>
    </row>
    <row r="95" spans="116:125" ht="13.5" customHeight="1" x14ac:dyDescent="0.15">
      <c r="DU95" s="26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2"/>
    </row>
    <row r="102" spans="124:125" ht="13.5" customHeight="1" x14ac:dyDescent="0.15"/>
    <row r="103" spans="124:125" ht="13.5" customHeight="1" x14ac:dyDescent="0.15"/>
    <row r="104" spans="124:125" ht="13.5" customHeight="1" x14ac:dyDescent="0.15">
      <c r="DT104" s="262"/>
      <c r="DU104" s="26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570</v>
      </c>
    </row>
    <row r="120" spans="125:125" ht="13.5" hidden="1" customHeight="1" x14ac:dyDescent="0.15"/>
    <row r="121" spans="125:125" ht="13.5" hidden="1" customHeight="1" x14ac:dyDescent="0.15">
      <c r="DU121" s="262"/>
    </row>
  </sheetData>
  <sheetProtection algorithmName="SHA-512" hashValue="34hnDuPOYuZ8N2aR4ueTTyGXK8svDQcna+O9gy+Qg56TCI9OxOkGBZvCZGHlzoi11s4RbTRsHj89dO53RMZLzA==" saltValue="aSnMPWyc/2mabAi26pBgG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3" customWidth="1"/>
    <col min="126" max="142" width="0" style="262" hidden="1" customWidth="1"/>
    <col min="143" max="16384" width="9" style="262" hidden="1"/>
  </cols>
  <sheetData>
    <row r="1" spans="1:125"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x14ac:dyDescent="0.15">
      <c r="B2" s="262"/>
      <c r="T2" s="262"/>
    </row>
    <row r="3" spans="1:125"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2"/>
      <c r="G33" s="262"/>
      <c r="I33" s="262"/>
    </row>
    <row r="34" spans="2:125" x14ac:dyDescent="0.15">
      <c r="C34" s="262"/>
      <c r="P34" s="262"/>
      <c r="R34" s="262"/>
      <c r="U34" s="262"/>
    </row>
    <row r="35" spans="2:125" x14ac:dyDescent="0.1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x14ac:dyDescent="0.15">
      <c r="F36" s="262"/>
      <c r="H36" s="262"/>
      <c r="J36" s="262"/>
      <c r="K36" s="262"/>
      <c r="L36" s="262"/>
      <c r="M36" s="262"/>
      <c r="N36" s="262"/>
      <c r="O36" s="262"/>
      <c r="Q36" s="262"/>
      <c r="S36" s="262"/>
      <c r="V36" s="262"/>
    </row>
    <row r="37" spans="2:125" x14ac:dyDescent="0.15"/>
    <row r="38" spans="2:125" x14ac:dyDescent="0.15"/>
    <row r="39" spans="2:125" x14ac:dyDescent="0.15"/>
    <row r="40" spans="2:125" x14ac:dyDescent="0.15">
      <c r="U40" s="262"/>
    </row>
    <row r="41" spans="2:125" x14ac:dyDescent="0.15">
      <c r="R41" s="262"/>
    </row>
    <row r="42" spans="2:125" x14ac:dyDescent="0.1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x14ac:dyDescent="0.15">
      <c r="Q43" s="262"/>
      <c r="S43" s="262"/>
      <c r="V43" s="26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3" t="s">
        <v>571</v>
      </c>
    </row>
  </sheetData>
  <sheetProtection algorithmName="SHA-512" hashValue="tiJQymRKVO/EthNBW+jrt3n8nxY/HmL79VFdw3KX906och1S0EFXaCeo4sMxN2cuwEc/eaF6kW/VRIYXAs/RuA==" saltValue="4VYquDMCBteO47vD+axiA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7" zoomScaleSheetLayoutView="100" workbookViewId="0">
      <selection activeCell="L50" sqref="L50"/>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572</v>
      </c>
      <c r="G46" s="8" t="s">
        <v>573</v>
      </c>
      <c r="H46" s="8" t="s">
        <v>574</v>
      </c>
      <c r="I46" s="8" t="s">
        <v>575</v>
      </c>
      <c r="J46" s="9" t="s">
        <v>576</v>
      </c>
    </row>
    <row r="47" spans="2:10" ht="57.75" customHeight="1" x14ac:dyDescent="0.15">
      <c r="B47" s="10"/>
      <c r="C47" s="1202" t="s">
        <v>3</v>
      </c>
      <c r="D47" s="1202"/>
      <c r="E47" s="1203"/>
      <c r="F47" s="11">
        <v>9.8699999999999992</v>
      </c>
      <c r="G47" s="12">
        <v>9.75</v>
      </c>
      <c r="H47" s="12">
        <v>6.79</v>
      </c>
      <c r="I47" s="12">
        <v>7.28</v>
      </c>
      <c r="J47" s="13">
        <v>10.83</v>
      </c>
    </row>
    <row r="48" spans="2:10" ht="57.75" customHeight="1" x14ac:dyDescent="0.15">
      <c r="B48" s="14"/>
      <c r="C48" s="1204" t="s">
        <v>4</v>
      </c>
      <c r="D48" s="1204"/>
      <c r="E48" s="1205"/>
      <c r="F48" s="15">
        <v>5.19</v>
      </c>
      <c r="G48" s="16">
        <v>5.68</v>
      </c>
      <c r="H48" s="16">
        <v>6.25</v>
      </c>
      <c r="I48" s="16">
        <v>7.19</v>
      </c>
      <c r="J48" s="17">
        <v>10.47</v>
      </c>
    </row>
    <row r="49" spans="2:10" ht="57.75" customHeight="1" thickBot="1" x14ac:dyDescent="0.2">
      <c r="B49" s="18"/>
      <c r="C49" s="1206" t="s">
        <v>5</v>
      </c>
      <c r="D49" s="1206"/>
      <c r="E49" s="1207"/>
      <c r="F49" s="19">
        <v>1.1100000000000001</v>
      </c>
      <c r="G49" s="20">
        <v>0.55000000000000004</v>
      </c>
      <c r="H49" s="20" t="s">
        <v>577</v>
      </c>
      <c r="I49" s="20">
        <v>1.69</v>
      </c>
      <c r="J49" s="21">
        <v>7.62</v>
      </c>
    </row>
    <row r="50" spans="2:10" x14ac:dyDescent="0.15"/>
  </sheetData>
  <sheetProtection algorithmName="SHA-512" hashValue="xHv5wF92ZhzbRhE5LxBW0rxolJAsdZvws4OjiDWUuXOWdPTLWqVDn85CgxJAwrz/3KW4If1qgKqEhWOMMRVVHQ==" saltValue="WvXXMy5b/lcgvKhPR0zkV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2023-10-13T00:45:22Z</cp:lastPrinted>
  <dcterms:created xsi:type="dcterms:W3CDTF">2023-02-20T04:26:46Z</dcterms:created>
  <dcterms:modified xsi:type="dcterms:W3CDTF">2023-10-13T08:13:04Z</dcterms:modified>
  <cp:category/>
</cp:coreProperties>
</file>